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1.31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หน่วยงาน'!$A$6:$X$319</definedName>
    <definedName name="_xlnm.Print_Area" localSheetId="0">'3. หน่วยงาน'!$A$1:$T$316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1" l="1"/>
  <c r="B314" i="1"/>
  <c r="B313" i="1"/>
  <c r="B312" i="1"/>
  <c r="O310" i="1"/>
  <c r="N310" i="1"/>
  <c r="M310" i="1"/>
  <c r="K310" i="1"/>
  <c r="L310" i="1" s="1"/>
  <c r="J310" i="1"/>
  <c r="I310" i="1"/>
  <c r="G310" i="1"/>
  <c r="E310" i="1"/>
  <c r="D310" i="1"/>
  <c r="F310" i="1" s="1"/>
  <c r="C310" i="1"/>
  <c r="B310" i="1"/>
  <c r="O309" i="1"/>
  <c r="N309" i="1"/>
  <c r="M309" i="1"/>
  <c r="K309" i="1"/>
  <c r="Q309" i="1" s="1"/>
  <c r="J309" i="1"/>
  <c r="L309" i="1" s="1"/>
  <c r="I309" i="1"/>
  <c r="G309" i="1"/>
  <c r="F309" i="1"/>
  <c r="R309" i="1" s="1"/>
  <c r="E309" i="1"/>
  <c r="D309" i="1"/>
  <c r="P309" i="1" s="1"/>
  <c r="C309" i="1"/>
  <c r="B309" i="1"/>
  <c r="Q308" i="1"/>
  <c r="M308" i="1"/>
  <c r="N308" i="1" s="1"/>
  <c r="K308" i="1"/>
  <c r="J308" i="1"/>
  <c r="L308" i="1" s="1"/>
  <c r="I308" i="1"/>
  <c r="H308" i="1"/>
  <c r="G308" i="1"/>
  <c r="S308" i="1" s="1"/>
  <c r="T308" i="1" s="1"/>
  <c r="F308" i="1"/>
  <c r="E308" i="1"/>
  <c r="D308" i="1"/>
  <c r="C308" i="1"/>
  <c r="O308" i="1" s="1"/>
  <c r="B308" i="1"/>
  <c r="M307" i="1"/>
  <c r="N307" i="1" s="1"/>
  <c r="L307" i="1"/>
  <c r="K307" i="1"/>
  <c r="J307" i="1"/>
  <c r="I307" i="1"/>
  <c r="O307" i="1" s="1"/>
  <c r="H307" i="1"/>
  <c r="G307" i="1"/>
  <c r="E307" i="1"/>
  <c r="Q307" i="1" s="1"/>
  <c r="D307" i="1"/>
  <c r="C307" i="1"/>
  <c r="B307" i="1"/>
  <c r="S306" i="1"/>
  <c r="T306" i="1" s="1"/>
  <c r="O306" i="1"/>
  <c r="N306" i="1"/>
  <c r="M306" i="1"/>
  <c r="K306" i="1"/>
  <c r="L306" i="1" s="1"/>
  <c r="J306" i="1"/>
  <c r="I306" i="1"/>
  <c r="G306" i="1"/>
  <c r="H306" i="1" s="1"/>
  <c r="E306" i="1"/>
  <c r="Q306" i="1" s="1"/>
  <c r="D306" i="1"/>
  <c r="C306" i="1"/>
  <c r="B306" i="1"/>
  <c r="N305" i="1"/>
  <c r="M305" i="1"/>
  <c r="K305" i="1"/>
  <c r="J305" i="1"/>
  <c r="I305" i="1"/>
  <c r="G305" i="1"/>
  <c r="F305" i="1"/>
  <c r="E305" i="1"/>
  <c r="D305" i="1"/>
  <c r="P305" i="1" s="1"/>
  <c r="C305" i="1"/>
  <c r="O305" i="1" s="1"/>
  <c r="B305" i="1"/>
  <c r="M304" i="1"/>
  <c r="N304" i="1" s="1"/>
  <c r="K304" i="1"/>
  <c r="J304" i="1"/>
  <c r="I304" i="1"/>
  <c r="H304" i="1"/>
  <c r="G304" i="1"/>
  <c r="E304" i="1"/>
  <c r="Q304" i="1" s="1"/>
  <c r="D304" i="1"/>
  <c r="C304" i="1"/>
  <c r="B304" i="1"/>
  <c r="Q303" i="1"/>
  <c r="M303" i="1"/>
  <c r="L303" i="1"/>
  <c r="K303" i="1"/>
  <c r="J303" i="1"/>
  <c r="I303" i="1"/>
  <c r="H303" i="1"/>
  <c r="G303" i="1"/>
  <c r="E303" i="1"/>
  <c r="D303" i="1"/>
  <c r="F303" i="1" s="1"/>
  <c r="R303" i="1" s="1"/>
  <c r="C303" i="1"/>
  <c r="B303" i="1"/>
  <c r="P302" i="1"/>
  <c r="O302" i="1"/>
  <c r="N302" i="1"/>
  <c r="M302" i="1"/>
  <c r="K302" i="1"/>
  <c r="L302" i="1" s="1"/>
  <c r="J302" i="1"/>
  <c r="I302" i="1"/>
  <c r="G302" i="1"/>
  <c r="E302" i="1"/>
  <c r="D302" i="1"/>
  <c r="F302" i="1" s="1"/>
  <c r="C302" i="1"/>
  <c r="B302" i="1"/>
  <c r="O301" i="1"/>
  <c r="N301" i="1"/>
  <c r="M301" i="1"/>
  <c r="K301" i="1"/>
  <c r="Q301" i="1" s="1"/>
  <c r="J301" i="1"/>
  <c r="I301" i="1"/>
  <c r="G301" i="1"/>
  <c r="F301" i="1"/>
  <c r="E301" i="1"/>
  <c r="D301" i="1"/>
  <c r="C301" i="1"/>
  <c r="B301" i="1"/>
  <c r="M300" i="1"/>
  <c r="S300" i="1" s="1"/>
  <c r="K300" i="1"/>
  <c r="J300" i="1"/>
  <c r="L300" i="1" s="1"/>
  <c r="I300" i="1"/>
  <c r="G300" i="1"/>
  <c r="E300" i="1"/>
  <c r="F300" i="1" s="1"/>
  <c r="R300" i="1" s="1"/>
  <c r="D300" i="1"/>
  <c r="C300" i="1"/>
  <c r="H300" i="1" s="1"/>
  <c r="B300" i="1"/>
  <c r="M299" i="1"/>
  <c r="L299" i="1"/>
  <c r="K299" i="1"/>
  <c r="J299" i="1"/>
  <c r="I299" i="1"/>
  <c r="O299" i="1" s="1"/>
  <c r="H299" i="1"/>
  <c r="G299" i="1"/>
  <c r="E299" i="1"/>
  <c r="Q299" i="1" s="1"/>
  <c r="D299" i="1"/>
  <c r="F299" i="1" s="1"/>
  <c r="C299" i="1"/>
  <c r="B299" i="1"/>
  <c r="S298" i="1"/>
  <c r="P298" i="1"/>
  <c r="N298" i="1"/>
  <c r="M298" i="1"/>
  <c r="L298" i="1"/>
  <c r="K298" i="1"/>
  <c r="J298" i="1"/>
  <c r="I298" i="1"/>
  <c r="G298" i="1"/>
  <c r="E298" i="1"/>
  <c r="Q298" i="1" s="1"/>
  <c r="D298" i="1"/>
  <c r="F298" i="1" s="1"/>
  <c r="C298" i="1"/>
  <c r="O298" i="1" s="1"/>
  <c r="B298" i="1"/>
  <c r="O297" i="1"/>
  <c r="N297" i="1"/>
  <c r="M297" i="1"/>
  <c r="K297" i="1"/>
  <c r="J297" i="1"/>
  <c r="L297" i="1" s="1"/>
  <c r="I297" i="1"/>
  <c r="G297" i="1"/>
  <c r="H297" i="1" s="1"/>
  <c r="F297" i="1"/>
  <c r="E297" i="1"/>
  <c r="Q297" i="1" s="1"/>
  <c r="D297" i="1"/>
  <c r="C297" i="1"/>
  <c r="B297" i="1"/>
  <c r="N296" i="1"/>
  <c r="M296" i="1"/>
  <c r="K296" i="1"/>
  <c r="J296" i="1"/>
  <c r="I296" i="1"/>
  <c r="H296" i="1"/>
  <c r="G296" i="1"/>
  <c r="S296" i="1" s="1"/>
  <c r="T296" i="1" s="1"/>
  <c r="E296" i="1"/>
  <c r="Q296" i="1" s="1"/>
  <c r="D296" i="1"/>
  <c r="C296" i="1"/>
  <c r="O296" i="1" s="1"/>
  <c r="B296" i="1"/>
  <c r="P295" i="1"/>
  <c r="M295" i="1"/>
  <c r="L295" i="1"/>
  <c r="K295" i="1"/>
  <c r="J295" i="1"/>
  <c r="I295" i="1"/>
  <c r="H295" i="1"/>
  <c r="G295" i="1"/>
  <c r="E295" i="1"/>
  <c r="Q295" i="1" s="1"/>
  <c r="D295" i="1"/>
  <c r="C295" i="1"/>
  <c r="O295" i="1" s="1"/>
  <c r="B295" i="1"/>
  <c r="P294" i="1"/>
  <c r="N294" i="1"/>
  <c r="M294" i="1"/>
  <c r="L294" i="1"/>
  <c r="K294" i="1"/>
  <c r="J294" i="1"/>
  <c r="I294" i="1"/>
  <c r="G294" i="1"/>
  <c r="S294" i="1" s="1"/>
  <c r="T294" i="1" s="1"/>
  <c r="E294" i="1"/>
  <c r="Q294" i="1" s="1"/>
  <c r="D294" i="1"/>
  <c r="F294" i="1" s="1"/>
  <c r="C294" i="1"/>
  <c r="O294" i="1" s="1"/>
  <c r="B294" i="1"/>
  <c r="S293" i="1"/>
  <c r="T293" i="1" s="1"/>
  <c r="N293" i="1"/>
  <c r="M293" i="1"/>
  <c r="K293" i="1"/>
  <c r="Q293" i="1" s="1"/>
  <c r="J293" i="1"/>
  <c r="L293" i="1" s="1"/>
  <c r="I293" i="1"/>
  <c r="G293" i="1"/>
  <c r="F293" i="1"/>
  <c r="R293" i="1" s="1"/>
  <c r="E293" i="1"/>
  <c r="D293" i="1"/>
  <c r="C293" i="1"/>
  <c r="O293" i="1" s="1"/>
  <c r="B293" i="1"/>
  <c r="M292" i="1"/>
  <c r="K292" i="1"/>
  <c r="J292" i="1"/>
  <c r="L292" i="1" s="1"/>
  <c r="I292" i="1"/>
  <c r="N292" i="1" s="1"/>
  <c r="G292" i="1"/>
  <c r="F292" i="1"/>
  <c r="R292" i="1" s="1"/>
  <c r="E292" i="1"/>
  <c r="Q292" i="1" s="1"/>
  <c r="D292" i="1"/>
  <c r="P292" i="1" s="1"/>
  <c r="C292" i="1"/>
  <c r="H292" i="1" s="1"/>
  <c r="B292" i="1"/>
  <c r="Q291" i="1"/>
  <c r="M291" i="1"/>
  <c r="N291" i="1" s="1"/>
  <c r="L291" i="1"/>
  <c r="K291" i="1"/>
  <c r="J291" i="1"/>
  <c r="I291" i="1"/>
  <c r="O291" i="1" s="1"/>
  <c r="H291" i="1"/>
  <c r="G291" i="1"/>
  <c r="S291" i="1" s="1"/>
  <c r="T291" i="1" s="1"/>
  <c r="E291" i="1"/>
  <c r="D291" i="1"/>
  <c r="F291" i="1" s="1"/>
  <c r="R291" i="1" s="1"/>
  <c r="C291" i="1"/>
  <c r="B291" i="1"/>
  <c r="P290" i="1"/>
  <c r="O290" i="1"/>
  <c r="M290" i="1"/>
  <c r="N290" i="1" s="1"/>
  <c r="L290" i="1"/>
  <c r="K290" i="1"/>
  <c r="J290" i="1"/>
  <c r="I290" i="1"/>
  <c r="G290" i="1"/>
  <c r="S290" i="1" s="1"/>
  <c r="T290" i="1" s="1"/>
  <c r="E290" i="1"/>
  <c r="Q290" i="1" s="1"/>
  <c r="D290" i="1"/>
  <c r="F290" i="1" s="1"/>
  <c r="C290" i="1"/>
  <c r="B290" i="1"/>
  <c r="N289" i="1"/>
  <c r="M289" i="1"/>
  <c r="K289" i="1"/>
  <c r="J289" i="1"/>
  <c r="I289" i="1"/>
  <c r="G289" i="1"/>
  <c r="S289" i="1" s="1"/>
  <c r="T289" i="1" s="1"/>
  <c r="F289" i="1"/>
  <c r="E289" i="1"/>
  <c r="D289" i="1"/>
  <c r="C289" i="1"/>
  <c r="O289" i="1" s="1"/>
  <c r="B289" i="1"/>
  <c r="M288" i="1"/>
  <c r="S288" i="1" s="1"/>
  <c r="K288" i="1"/>
  <c r="J288" i="1"/>
  <c r="I288" i="1"/>
  <c r="N288" i="1" s="1"/>
  <c r="G288" i="1"/>
  <c r="F288" i="1"/>
  <c r="E288" i="1"/>
  <c r="Q288" i="1" s="1"/>
  <c r="D288" i="1"/>
  <c r="C288" i="1"/>
  <c r="H288" i="1" s="1"/>
  <c r="B288" i="1"/>
  <c r="Q287" i="1"/>
  <c r="M287" i="1"/>
  <c r="L287" i="1"/>
  <c r="K287" i="1"/>
  <c r="J287" i="1"/>
  <c r="I287" i="1"/>
  <c r="H287" i="1"/>
  <c r="G287" i="1"/>
  <c r="E287" i="1"/>
  <c r="D287" i="1"/>
  <c r="F287" i="1" s="1"/>
  <c r="R287" i="1" s="1"/>
  <c r="C287" i="1"/>
  <c r="O287" i="1" s="1"/>
  <c r="B287" i="1"/>
  <c r="P286" i="1"/>
  <c r="O286" i="1"/>
  <c r="M286" i="1"/>
  <c r="L286" i="1"/>
  <c r="K286" i="1"/>
  <c r="Q286" i="1" s="1"/>
  <c r="J286" i="1"/>
  <c r="I286" i="1"/>
  <c r="N286" i="1" s="1"/>
  <c r="G286" i="1"/>
  <c r="S286" i="1" s="1"/>
  <c r="T286" i="1" s="1"/>
  <c r="E286" i="1"/>
  <c r="D286" i="1"/>
  <c r="F286" i="1" s="1"/>
  <c r="C286" i="1"/>
  <c r="B286" i="1"/>
  <c r="N285" i="1"/>
  <c r="M285" i="1"/>
  <c r="K285" i="1"/>
  <c r="Q285" i="1" s="1"/>
  <c r="J285" i="1"/>
  <c r="L285" i="1" s="1"/>
  <c r="I285" i="1"/>
  <c r="G285" i="1"/>
  <c r="S285" i="1" s="1"/>
  <c r="T285" i="1" s="1"/>
  <c r="F285" i="1"/>
  <c r="R285" i="1" s="1"/>
  <c r="E285" i="1"/>
  <c r="D285" i="1"/>
  <c r="C285" i="1"/>
  <c r="O285" i="1" s="1"/>
  <c r="B285" i="1"/>
  <c r="N284" i="1"/>
  <c r="M284" i="1"/>
  <c r="K284" i="1"/>
  <c r="J284" i="1"/>
  <c r="L284" i="1" s="1"/>
  <c r="I284" i="1"/>
  <c r="O284" i="1" s="1"/>
  <c r="G284" i="1"/>
  <c r="H284" i="1" s="1"/>
  <c r="F284" i="1"/>
  <c r="R284" i="1" s="1"/>
  <c r="E284" i="1"/>
  <c r="Q284" i="1" s="1"/>
  <c r="D284" i="1"/>
  <c r="P284" i="1" s="1"/>
  <c r="C284" i="1"/>
  <c r="B284" i="1"/>
  <c r="Q283" i="1"/>
  <c r="M283" i="1"/>
  <c r="N283" i="1" s="1"/>
  <c r="L283" i="1"/>
  <c r="K283" i="1"/>
  <c r="J283" i="1"/>
  <c r="I283" i="1"/>
  <c r="O283" i="1" s="1"/>
  <c r="H283" i="1"/>
  <c r="G283" i="1"/>
  <c r="S283" i="1" s="1"/>
  <c r="T283" i="1" s="1"/>
  <c r="E283" i="1"/>
  <c r="D283" i="1"/>
  <c r="F283" i="1" s="1"/>
  <c r="R283" i="1" s="1"/>
  <c r="C283" i="1"/>
  <c r="B283" i="1"/>
  <c r="P282" i="1"/>
  <c r="O282" i="1"/>
  <c r="M282" i="1"/>
  <c r="N282" i="1" s="1"/>
  <c r="L282" i="1"/>
  <c r="K282" i="1"/>
  <c r="J282" i="1"/>
  <c r="I282" i="1"/>
  <c r="G282" i="1"/>
  <c r="S282" i="1" s="1"/>
  <c r="T282" i="1" s="1"/>
  <c r="E282" i="1"/>
  <c r="Q282" i="1" s="1"/>
  <c r="D282" i="1"/>
  <c r="F282" i="1" s="1"/>
  <c r="C282" i="1"/>
  <c r="B282" i="1"/>
  <c r="N281" i="1"/>
  <c r="M281" i="1"/>
  <c r="K281" i="1"/>
  <c r="J281" i="1"/>
  <c r="I281" i="1"/>
  <c r="G281" i="1"/>
  <c r="S281" i="1" s="1"/>
  <c r="T281" i="1" s="1"/>
  <c r="F281" i="1"/>
  <c r="E281" i="1"/>
  <c r="D281" i="1"/>
  <c r="C281" i="1"/>
  <c r="O281" i="1" s="1"/>
  <c r="B281" i="1"/>
  <c r="M280" i="1"/>
  <c r="S280" i="1" s="1"/>
  <c r="K280" i="1"/>
  <c r="J280" i="1"/>
  <c r="I280" i="1"/>
  <c r="N280" i="1" s="1"/>
  <c r="G280" i="1"/>
  <c r="F280" i="1"/>
  <c r="E280" i="1"/>
  <c r="Q280" i="1" s="1"/>
  <c r="D280" i="1"/>
  <c r="C280" i="1"/>
  <c r="H280" i="1" s="1"/>
  <c r="B280" i="1"/>
  <c r="Q279" i="1"/>
  <c r="M279" i="1"/>
  <c r="L279" i="1"/>
  <c r="K279" i="1"/>
  <c r="J279" i="1"/>
  <c r="I279" i="1"/>
  <c r="H279" i="1"/>
  <c r="G279" i="1"/>
  <c r="E279" i="1"/>
  <c r="D279" i="1"/>
  <c r="F279" i="1" s="1"/>
  <c r="R279" i="1" s="1"/>
  <c r="C279" i="1"/>
  <c r="O279" i="1" s="1"/>
  <c r="B279" i="1"/>
  <c r="O278" i="1"/>
  <c r="M278" i="1"/>
  <c r="L278" i="1"/>
  <c r="K278" i="1"/>
  <c r="Q278" i="1" s="1"/>
  <c r="J278" i="1"/>
  <c r="I278" i="1"/>
  <c r="N278" i="1" s="1"/>
  <c r="G278" i="1"/>
  <c r="S278" i="1" s="1"/>
  <c r="E278" i="1"/>
  <c r="D278" i="1"/>
  <c r="F278" i="1" s="1"/>
  <c r="C278" i="1"/>
  <c r="B278" i="1"/>
  <c r="N277" i="1"/>
  <c r="M277" i="1"/>
  <c r="K277" i="1"/>
  <c r="Q277" i="1" s="1"/>
  <c r="J277" i="1"/>
  <c r="L277" i="1" s="1"/>
  <c r="I277" i="1"/>
  <c r="G277" i="1"/>
  <c r="H277" i="1" s="1"/>
  <c r="F277" i="1"/>
  <c r="R277" i="1" s="1"/>
  <c r="E277" i="1"/>
  <c r="D277" i="1"/>
  <c r="C277" i="1"/>
  <c r="O277" i="1" s="1"/>
  <c r="B277" i="1"/>
  <c r="M276" i="1"/>
  <c r="K276" i="1"/>
  <c r="J276" i="1"/>
  <c r="L276" i="1" s="1"/>
  <c r="I276" i="1"/>
  <c r="O276" i="1" s="1"/>
  <c r="G276" i="1"/>
  <c r="H276" i="1" s="1"/>
  <c r="F276" i="1"/>
  <c r="R276" i="1" s="1"/>
  <c r="E276" i="1"/>
  <c r="Q276" i="1" s="1"/>
  <c r="D276" i="1"/>
  <c r="P276" i="1" s="1"/>
  <c r="C276" i="1"/>
  <c r="B276" i="1"/>
  <c r="Q275" i="1"/>
  <c r="M275" i="1"/>
  <c r="N275" i="1" s="1"/>
  <c r="L275" i="1"/>
  <c r="K275" i="1"/>
  <c r="J275" i="1"/>
  <c r="I275" i="1"/>
  <c r="O275" i="1" s="1"/>
  <c r="H275" i="1"/>
  <c r="G275" i="1"/>
  <c r="S275" i="1" s="1"/>
  <c r="T275" i="1" s="1"/>
  <c r="E275" i="1"/>
  <c r="D275" i="1"/>
  <c r="F275" i="1" s="1"/>
  <c r="R275" i="1" s="1"/>
  <c r="C275" i="1"/>
  <c r="B275" i="1"/>
  <c r="O274" i="1"/>
  <c r="M274" i="1"/>
  <c r="N274" i="1" s="1"/>
  <c r="L274" i="1"/>
  <c r="K274" i="1"/>
  <c r="J274" i="1"/>
  <c r="I274" i="1"/>
  <c r="G274" i="1"/>
  <c r="S274" i="1" s="1"/>
  <c r="T274" i="1" s="1"/>
  <c r="E274" i="1"/>
  <c r="Q274" i="1" s="1"/>
  <c r="D274" i="1"/>
  <c r="F274" i="1" s="1"/>
  <c r="C274" i="1"/>
  <c r="B274" i="1"/>
  <c r="N273" i="1"/>
  <c r="M273" i="1"/>
  <c r="K273" i="1"/>
  <c r="J273" i="1"/>
  <c r="I273" i="1"/>
  <c r="G273" i="1"/>
  <c r="F273" i="1"/>
  <c r="E273" i="1"/>
  <c r="D273" i="1"/>
  <c r="C273" i="1"/>
  <c r="O273" i="1" s="1"/>
  <c r="B273" i="1"/>
  <c r="M272" i="1"/>
  <c r="S272" i="1" s="1"/>
  <c r="K272" i="1"/>
  <c r="J272" i="1"/>
  <c r="I272" i="1"/>
  <c r="N272" i="1" s="1"/>
  <c r="G272" i="1"/>
  <c r="F272" i="1"/>
  <c r="E272" i="1"/>
  <c r="Q272" i="1" s="1"/>
  <c r="D272" i="1"/>
  <c r="C272" i="1"/>
  <c r="H272" i="1" s="1"/>
  <c r="B272" i="1"/>
  <c r="Q271" i="1"/>
  <c r="M271" i="1"/>
  <c r="L271" i="1"/>
  <c r="K271" i="1"/>
  <c r="J271" i="1"/>
  <c r="I271" i="1"/>
  <c r="H271" i="1"/>
  <c r="G271" i="1"/>
  <c r="E271" i="1"/>
  <c r="D271" i="1"/>
  <c r="C271" i="1"/>
  <c r="O271" i="1" s="1"/>
  <c r="B271" i="1"/>
  <c r="M270" i="1"/>
  <c r="L270" i="1"/>
  <c r="K270" i="1"/>
  <c r="Q270" i="1" s="1"/>
  <c r="J270" i="1"/>
  <c r="I270" i="1"/>
  <c r="N270" i="1" s="1"/>
  <c r="G270" i="1"/>
  <c r="S270" i="1" s="1"/>
  <c r="E270" i="1"/>
  <c r="D270" i="1"/>
  <c r="F270" i="1" s="1"/>
  <c r="C270" i="1"/>
  <c r="O270" i="1" s="1"/>
  <c r="B270" i="1"/>
  <c r="S269" i="1"/>
  <c r="N269" i="1"/>
  <c r="M269" i="1"/>
  <c r="K269" i="1"/>
  <c r="Q269" i="1" s="1"/>
  <c r="J269" i="1"/>
  <c r="L269" i="1" s="1"/>
  <c r="I269" i="1"/>
  <c r="G269" i="1"/>
  <c r="F269" i="1"/>
  <c r="E269" i="1"/>
  <c r="D269" i="1"/>
  <c r="C269" i="1"/>
  <c r="O269" i="1" s="1"/>
  <c r="B269" i="1"/>
  <c r="M268" i="1"/>
  <c r="K268" i="1"/>
  <c r="J268" i="1"/>
  <c r="L268" i="1" s="1"/>
  <c r="I268" i="1"/>
  <c r="O268" i="1" s="1"/>
  <c r="G268" i="1"/>
  <c r="H268" i="1" s="1"/>
  <c r="F268" i="1"/>
  <c r="R268" i="1" s="1"/>
  <c r="E268" i="1"/>
  <c r="Q268" i="1" s="1"/>
  <c r="D268" i="1"/>
  <c r="P268" i="1" s="1"/>
  <c r="C268" i="1"/>
  <c r="B268" i="1"/>
  <c r="Q267" i="1"/>
  <c r="M267" i="1"/>
  <c r="N267" i="1" s="1"/>
  <c r="L267" i="1"/>
  <c r="K267" i="1"/>
  <c r="J267" i="1"/>
  <c r="I267" i="1"/>
  <c r="O267" i="1" s="1"/>
  <c r="H267" i="1"/>
  <c r="G267" i="1"/>
  <c r="E267" i="1"/>
  <c r="D267" i="1"/>
  <c r="C267" i="1"/>
  <c r="B267" i="1"/>
  <c r="O266" i="1"/>
  <c r="M266" i="1"/>
  <c r="N266" i="1" s="1"/>
  <c r="L266" i="1"/>
  <c r="K266" i="1"/>
  <c r="J266" i="1"/>
  <c r="I266" i="1"/>
  <c r="G266" i="1"/>
  <c r="S266" i="1" s="1"/>
  <c r="T266" i="1" s="1"/>
  <c r="E266" i="1"/>
  <c r="Q266" i="1" s="1"/>
  <c r="D266" i="1"/>
  <c r="F266" i="1" s="1"/>
  <c r="C266" i="1"/>
  <c r="B266" i="1"/>
  <c r="S265" i="1"/>
  <c r="N265" i="1"/>
  <c r="M265" i="1"/>
  <c r="K265" i="1"/>
  <c r="J265" i="1"/>
  <c r="P265" i="1" s="1"/>
  <c r="I265" i="1"/>
  <c r="G265" i="1"/>
  <c r="F265" i="1"/>
  <c r="E265" i="1"/>
  <c r="D265" i="1"/>
  <c r="C265" i="1"/>
  <c r="O265" i="1" s="1"/>
  <c r="B265" i="1"/>
  <c r="S264" i="1"/>
  <c r="N264" i="1"/>
  <c r="M264" i="1"/>
  <c r="K264" i="1"/>
  <c r="J264" i="1"/>
  <c r="P264" i="1" s="1"/>
  <c r="I264" i="1"/>
  <c r="G264" i="1"/>
  <c r="E264" i="1"/>
  <c r="D264" i="1"/>
  <c r="C264" i="1"/>
  <c r="B264" i="1"/>
  <c r="N263" i="1"/>
  <c r="M263" i="1"/>
  <c r="S263" i="1" s="1"/>
  <c r="T263" i="1" s="1"/>
  <c r="L263" i="1"/>
  <c r="K263" i="1"/>
  <c r="J263" i="1"/>
  <c r="I263" i="1"/>
  <c r="G263" i="1"/>
  <c r="E263" i="1"/>
  <c r="Q263" i="1" s="1"/>
  <c r="D263" i="1"/>
  <c r="P263" i="1" s="1"/>
  <c r="C263" i="1"/>
  <c r="O263" i="1" s="1"/>
  <c r="B263" i="1"/>
  <c r="Q262" i="1"/>
  <c r="O262" i="1"/>
  <c r="N262" i="1"/>
  <c r="M262" i="1"/>
  <c r="L262" i="1"/>
  <c r="K262" i="1"/>
  <c r="J262" i="1"/>
  <c r="I262" i="1"/>
  <c r="H262" i="1"/>
  <c r="G262" i="1"/>
  <c r="S262" i="1" s="1"/>
  <c r="T262" i="1" s="1"/>
  <c r="E262" i="1"/>
  <c r="D262" i="1"/>
  <c r="P262" i="1" s="1"/>
  <c r="C262" i="1"/>
  <c r="B262" i="1"/>
  <c r="Q261" i="1"/>
  <c r="M261" i="1"/>
  <c r="K261" i="1"/>
  <c r="J261" i="1"/>
  <c r="L261" i="1" s="1"/>
  <c r="R261" i="1" s="1"/>
  <c r="I261" i="1"/>
  <c r="O261" i="1" s="1"/>
  <c r="G261" i="1"/>
  <c r="H261" i="1" s="1"/>
  <c r="F261" i="1"/>
  <c r="E261" i="1"/>
  <c r="D261" i="1"/>
  <c r="C261" i="1"/>
  <c r="B261" i="1"/>
  <c r="M260" i="1"/>
  <c r="K260" i="1"/>
  <c r="J260" i="1"/>
  <c r="L260" i="1" s="1"/>
  <c r="I260" i="1"/>
  <c r="O260" i="1" s="1"/>
  <c r="G260" i="1"/>
  <c r="E260" i="1"/>
  <c r="F260" i="1" s="1"/>
  <c r="R260" i="1" s="1"/>
  <c r="D260" i="1"/>
  <c r="C260" i="1"/>
  <c r="B260" i="1"/>
  <c r="O259" i="1"/>
  <c r="T259" i="1" s="1"/>
  <c r="M259" i="1"/>
  <c r="K259" i="1"/>
  <c r="J259" i="1"/>
  <c r="I259" i="1"/>
  <c r="H259" i="1"/>
  <c r="G259" i="1"/>
  <c r="S259" i="1" s="1"/>
  <c r="E259" i="1"/>
  <c r="Q259" i="1" s="1"/>
  <c r="D259" i="1"/>
  <c r="C259" i="1"/>
  <c r="B259" i="1"/>
  <c r="T258" i="1"/>
  <c r="S258" i="1"/>
  <c r="O258" i="1"/>
  <c r="M258" i="1"/>
  <c r="N258" i="1" s="1"/>
  <c r="K258" i="1"/>
  <c r="J258" i="1"/>
  <c r="I258" i="1"/>
  <c r="H258" i="1"/>
  <c r="G258" i="1"/>
  <c r="E258" i="1"/>
  <c r="Q258" i="1" s="1"/>
  <c r="D258" i="1"/>
  <c r="C258" i="1"/>
  <c r="B258" i="1"/>
  <c r="S257" i="1"/>
  <c r="T257" i="1" s="1"/>
  <c r="P257" i="1"/>
  <c r="O257" i="1"/>
  <c r="N257" i="1"/>
  <c r="M257" i="1"/>
  <c r="K257" i="1"/>
  <c r="J257" i="1"/>
  <c r="L257" i="1" s="1"/>
  <c r="I257" i="1"/>
  <c r="H257" i="1"/>
  <c r="G257" i="1"/>
  <c r="E257" i="1"/>
  <c r="Q257" i="1" s="1"/>
  <c r="D257" i="1"/>
  <c r="C257" i="1"/>
  <c r="B257" i="1"/>
  <c r="S256" i="1"/>
  <c r="Q256" i="1"/>
  <c r="P256" i="1"/>
  <c r="M256" i="1"/>
  <c r="K256" i="1"/>
  <c r="J256" i="1"/>
  <c r="L256" i="1" s="1"/>
  <c r="I256" i="1"/>
  <c r="N256" i="1" s="1"/>
  <c r="H256" i="1"/>
  <c r="G256" i="1"/>
  <c r="E256" i="1"/>
  <c r="F256" i="1" s="1"/>
  <c r="R256" i="1" s="1"/>
  <c r="D256" i="1"/>
  <c r="C256" i="1"/>
  <c r="B256" i="1"/>
  <c r="S255" i="1"/>
  <c r="Q255" i="1"/>
  <c r="P255" i="1"/>
  <c r="M255" i="1"/>
  <c r="K255" i="1"/>
  <c r="L255" i="1" s="1"/>
  <c r="J255" i="1"/>
  <c r="I255" i="1"/>
  <c r="N255" i="1" s="1"/>
  <c r="H255" i="1"/>
  <c r="G255" i="1"/>
  <c r="F255" i="1"/>
  <c r="E255" i="1"/>
  <c r="D255" i="1"/>
  <c r="C255" i="1"/>
  <c r="B255" i="1"/>
  <c r="S254" i="1"/>
  <c r="M254" i="1"/>
  <c r="K254" i="1"/>
  <c r="Q254" i="1" s="1"/>
  <c r="J254" i="1"/>
  <c r="I254" i="1"/>
  <c r="N254" i="1" s="1"/>
  <c r="H254" i="1"/>
  <c r="G254" i="1"/>
  <c r="E254" i="1"/>
  <c r="D254" i="1"/>
  <c r="F254" i="1" s="1"/>
  <c r="C254" i="1"/>
  <c r="B254" i="1"/>
  <c r="T253" i="1"/>
  <c r="S253" i="1"/>
  <c r="O253" i="1"/>
  <c r="N253" i="1"/>
  <c r="M253" i="1"/>
  <c r="K253" i="1"/>
  <c r="Q253" i="1" s="1"/>
  <c r="J253" i="1"/>
  <c r="L253" i="1" s="1"/>
  <c r="I253" i="1"/>
  <c r="G253" i="1"/>
  <c r="F253" i="1"/>
  <c r="E253" i="1"/>
  <c r="D253" i="1"/>
  <c r="C253" i="1"/>
  <c r="B253" i="1"/>
  <c r="O252" i="1"/>
  <c r="N252" i="1"/>
  <c r="M252" i="1"/>
  <c r="L252" i="1"/>
  <c r="K252" i="1"/>
  <c r="J252" i="1"/>
  <c r="I252" i="1"/>
  <c r="G252" i="1"/>
  <c r="F252" i="1"/>
  <c r="R252" i="1" s="1"/>
  <c r="E252" i="1"/>
  <c r="Q252" i="1" s="1"/>
  <c r="D252" i="1"/>
  <c r="P252" i="1" s="1"/>
  <c r="C252" i="1"/>
  <c r="B252" i="1"/>
  <c r="O251" i="1"/>
  <c r="M251" i="1"/>
  <c r="N251" i="1" s="1"/>
  <c r="L251" i="1"/>
  <c r="K251" i="1"/>
  <c r="J251" i="1"/>
  <c r="I251" i="1"/>
  <c r="G251" i="1"/>
  <c r="E251" i="1"/>
  <c r="Q251" i="1" s="1"/>
  <c r="D251" i="1"/>
  <c r="F251" i="1" s="1"/>
  <c r="C251" i="1"/>
  <c r="B251" i="1"/>
  <c r="N250" i="1"/>
  <c r="M250" i="1"/>
  <c r="K250" i="1"/>
  <c r="L250" i="1" s="1"/>
  <c r="J250" i="1"/>
  <c r="I250" i="1"/>
  <c r="G250" i="1"/>
  <c r="S250" i="1" s="1"/>
  <c r="E250" i="1"/>
  <c r="D250" i="1"/>
  <c r="P250" i="1" s="1"/>
  <c r="C250" i="1"/>
  <c r="B250" i="1"/>
  <c r="Q249" i="1"/>
  <c r="P249" i="1"/>
  <c r="M249" i="1"/>
  <c r="N249" i="1" s="1"/>
  <c r="K249" i="1"/>
  <c r="J249" i="1"/>
  <c r="I249" i="1"/>
  <c r="O249" i="1" s="1"/>
  <c r="H249" i="1"/>
  <c r="G249" i="1"/>
  <c r="F249" i="1"/>
  <c r="E249" i="1"/>
  <c r="D249" i="1"/>
  <c r="C249" i="1"/>
  <c r="B249" i="1"/>
  <c r="S248" i="1"/>
  <c r="N248" i="1"/>
  <c r="M248" i="1"/>
  <c r="K248" i="1"/>
  <c r="Q248" i="1" s="1"/>
  <c r="J248" i="1"/>
  <c r="P248" i="1" s="1"/>
  <c r="I248" i="1"/>
  <c r="G248" i="1"/>
  <c r="F248" i="1"/>
  <c r="E248" i="1"/>
  <c r="D248" i="1"/>
  <c r="C248" i="1"/>
  <c r="O248" i="1" s="1"/>
  <c r="T248" i="1" s="1"/>
  <c r="B248" i="1"/>
  <c r="M247" i="1"/>
  <c r="N247" i="1" s="1"/>
  <c r="L247" i="1"/>
  <c r="K247" i="1"/>
  <c r="Q247" i="1" s="1"/>
  <c r="J247" i="1"/>
  <c r="I247" i="1"/>
  <c r="G247" i="1"/>
  <c r="E247" i="1"/>
  <c r="D247" i="1"/>
  <c r="F247" i="1" s="1"/>
  <c r="C247" i="1"/>
  <c r="B247" i="1"/>
  <c r="S246" i="1"/>
  <c r="N246" i="1"/>
  <c r="M246" i="1"/>
  <c r="L246" i="1"/>
  <c r="K246" i="1"/>
  <c r="Q246" i="1" s="1"/>
  <c r="J246" i="1"/>
  <c r="I246" i="1"/>
  <c r="G246" i="1"/>
  <c r="H246" i="1" s="1"/>
  <c r="E246" i="1"/>
  <c r="D246" i="1"/>
  <c r="C246" i="1"/>
  <c r="O246" i="1" s="1"/>
  <c r="T246" i="1" s="1"/>
  <c r="B246" i="1"/>
  <c r="Q245" i="1"/>
  <c r="M245" i="1"/>
  <c r="K245" i="1"/>
  <c r="J245" i="1"/>
  <c r="L245" i="1" s="1"/>
  <c r="I245" i="1"/>
  <c r="O245" i="1" s="1"/>
  <c r="G245" i="1"/>
  <c r="H245" i="1" s="1"/>
  <c r="E245" i="1"/>
  <c r="D245" i="1"/>
  <c r="C245" i="1"/>
  <c r="B245" i="1"/>
  <c r="S244" i="1"/>
  <c r="M244" i="1"/>
  <c r="L244" i="1"/>
  <c r="K244" i="1"/>
  <c r="Q244" i="1" s="1"/>
  <c r="J244" i="1"/>
  <c r="I244" i="1"/>
  <c r="N244" i="1" s="1"/>
  <c r="G244" i="1"/>
  <c r="E244" i="1"/>
  <c r="D244" i="1"/>
  <c r="C244" i="1"/>
  <c r="H244" i="1" s="1"/>
  <c r="B244" i="1"/>
  <c r="M243" i="1"/>
  <c r="L243" i="1"/>
  <c r="K243" i="1"/>
  <c r="J243" i="1"/>
  <c r="I243" i="1"/>
  <c r="G243" i="1"/>
  <c r="E243" i="1"/>
  <c r="D243" i="1"/>
  <c r="C243" i="1"/>
  <c r="O243" i="1" s="1"/>
  <c r="B243" i="1"/>
  <c r="M242" i="1"/>
  <c r="N242" i="1" s="1"/>
  <c r="K242" i="1"/>
  <c r="J242" i="1"/>
  <c r="L242" i="1" s="1"/>
  <c r="I242" i="1"/>
  <c r="O242" i="1" s="1"/>
  <c r="H242" i="1"/>
  <c r="G242" i="1"/>
  <c r="E242" i="1"/>
  <c r="Q242" i="1" s="1"/>
  <c r="D242" i="1"/>
  <c r="C242" i="1"/>
  <c r="B242" i="1"/>
  <c r="M241" i="1"/>
  <c r="L241" i="1"/>
  <c r="K241" i="1"/>
  <c r="J241" i="1"/>
  <c r="I241" i="1"/>
  <c r="G241" i="1"/>
  <c r="E241" i="1"/>
  <c r="Q241" i="1" s="1"/>
  <c r="D241" i="1"/>
  <c r="C241" i="1"/>
  <c r="O241" i="1" s="1"/>
  <c r="B241" i="1"/>
  <c r="M240" i="1"/>
  <c r="L240" i="1"/>
  <c r="K240" i="1"/>
  <c r="J240" i="1"/>
  <c r="I240" i="1"/>
  <c r="G240" i="1"/>
  <c r="E240" i="1"/>
  <c r="Q240" i="1" s="1"/>
  <c r="D240" i="1"/>
  <c r="P240" i="1" s="1"/>
  <c r="C240" i="1"/>
  <c r="H240" i="1" s="1"/>
  <c r="B240" i="1"/>
  <c r="P239" i="1"/>
  <c r="O239" i="1"/>
  <c r="N239" i="1"/>
  <c r="M239" i="1"/>
  <c r="K239" i="1"/>
  <c r="Q239" i="1" s="1"/>
  <c r="J239" i="1"/>
  <c r="I239" i="1"/>
  <c r="G239" i="1"/>
  <c r="S239" i="1" s="1"/>
  <c r="T239" i="1" s="1"/>
  <c r="F239" i="1"/>
  <c r="E239" i="1"/>
  <c r="D239" i="1"/>
  <c r="C239" i="1"/>
  <c r="B239" i="1"/>
  <c r="Q238" i="1"/>
  <c r="N238" i="1"/>
  <c r="M238" i="1"/>
  <c r="S238" i="1" s="1"/>
  <c r="L238" i="1"/>
  <c r="K238" i="1"/>
  <c r="J238" i="1"/>
  <c r="I238" i="1"/>
  <c r="G238" i="1"/>
  <c r="F238" i="1"/>
  <c r="R238" i="1" s="1"/>
  <c r="E238" i="1"/>
  <c r="D238" i="1"/>
  <c r="P238" i="1" s="1"/>
  <c r="C238" i="1"/>
  <c r="B238" i="1"/>
  <c r="P237" i="1"/>
  <c r="O237" i="1"/>
  <c r="N237" i="1"/>
  <c r="M237" i="1"/>
  <c r="L237" i="1"/>
  <c r="K237" i="1"/>
  <c r="J237" i="1"/>
  <c r="I237" i="1"/>
  <c r="G237" i="1"/>
  <c r="F237" i="1"/>
  <c r="R237" i="1" s="1"/>
  <c r="E237" i="1"/>
  <c r="Q237" i="1" s="1"/>
  <c r="D237" i="1"/>
  <c r="C237" i="1"/>
  <c r="B237" i="1"/>
  <c r="R236" i="1"/>
  <c r="Q236" i="1"/>
  <c r="P236" i="1"/>
  <c r="M236" i="1"/>
  <c r="K236" i="1"/>
  <c r="J236" i="1"/>
  <c r="L236" i="1" s="1"/>
  <c r="I236" i="1"/>
  <c r="H236" i="1"/>
  <c r="G236" i="1"/>
  <c r="S236" i="1" s="1"/>
  <c r="E236" i="1"/>
  <c r="D236" i="1"/>
  <c r="F236" i="1" s="1"/>
  <c r="C236" i="1"/>
  <c r="B236" i="1"/>
  <c r="S235" i="1"/>
  <c r="T235" i="1" s="1"/>
  <c r="O235" i="1"/>
  <c r="N235" i="1"/>
  <c r="M235" i="1"/>
  <c r="K235" i="1"/>
  <c r="J235" i="1"/>
  <c r="L235" i="1" s="1"/>
  <c r="R235" i="1" s="1"/>
  <c r="I235" i="1"/>
  <c r="G235" i="1"/>
  <c r="H235" i="1" s="1"/>
  <c r="F235" i="1"/>
  <c r="E235" i="1"/>
  <c r="Q235" i="1" s="1"/>
  <c r="D235" i="1"/>
  <c r="C235" i="1"/>
  <c r="B235" i="1"/>
  <c r="Q234" i="1"/>
  <c r="P234" i="1"/>
  <c r="O234" i="1"/>
  <c r="M234" i="1"/>
  <c r="K234" i="1"/>
  <c r="J234" i="1"/>
  <c r="L234" i="1" s="1"/>
  <c r="I234" i="1"/>
  <c r="N234" i="1" s="1"/>
  <c r="H234" i="1"/>
  <c r="G234" i="1"/>
  <c r="S234" i="1" s="1"/>
  <c r="T234" i="1" s="1"/>
  <c r="F234" i="1"/>
  <c r="R234" i="1" s="1"/>
  <c r="E234" i="1"/>
  <c r="D234" i="1"/>
  <c r="C234" i="1"/>
  <c r="B234" i="1"/>
  <c r="S233" i="1"/>
  <c r="Q233" i="1"/>
  <c r="M233" i="1"/>
  <c r="K233" i="1"/>
  <c r="J233" i="1"/>
  <c r="P233" i="1" s="1"/>
  <c r="I233" i="1"/>
  <c r="H233" i="1"/>
  <c r="G233" i="1"/>
  <c r="E233" i="1"/>
  <c r="D233" i="1"/>
  <c r="C233" i="1"/>
  <c r="B233" i="1"/>
  <c r="S232" i="1"/>
  <c r="T232" i="1" s="1"/>
  <c r="P232" i="1"/>
  <c r="O232" i="1"/>
  <c r="N232" i="1"/>
  <c r="M232" i="1"/>
  <c r="K232" i="1"/>
  <c r="L232" i="1" s="1"/>
  <c r="J232" i="1"/>
  <c r="I232" i="1"/>
  <c r="H232" i="1"/>
  <c r="G232" i="1"/>
  <c r="F232" i="1"/>
  <c r="E232" i="1"/>
  <c r="Q232" i="1" s="1"/>
  <c r="D232" i="1"/>
  <c r="C232" i="1"/>
  <c r="B232" i="1"/>
  <c r="S231" i="1"/>
  <c r="Q231" i="1"/>
  <c r="M231" i="1"/>
  <c r="K231" i="1"/>
  <c r="J231" i="1"/>
  <c r="I231" i="1"/>
  <c r="N231" i="1" s="1"/>
  <c r="H231" i="1"/>
  <c r="G231" i="1"/>
  <c r="F231" i="1"/>
  <c r="E231" i="1"/>
  <c r="D231" i="1"/>
  <c r="C231" i="1"/>
  <c r="O231" i="1" s="1"/>
  <c r="B231" i="1"/>
  <c r="S230" i="1"/>
  <c r="M230" i="1"/>
  <c r="N230" i="1" s="1"/>
  <c r="K230" i="1"/>
  <c r="Q230" i="1" s="1"/>
  <c r="J230" i="1"/>
  <c r="I230" i="1"/>
  <c r="G230" i="1"/>
  <c r="F230" i="1"/>
  <c r="E230" i="1"/>
  <c r="D230" i="1"/>
  <c r="C230" i="1"/>
  <c r="B230" i="1"/>
  <c r="Q229" i="1"/>
  <c r="M229" i="1"/>
  <c r="N229" i="1" s="1"/>
  <c r="L229" i="1"/>
  <c r="K229" i="1"/>
  <c r="J229" i="1"/>
  <c r="I229" i="1"/>
  <c r="O229" i="1" s="1"/>
  <c r="T229" i="1" s="1"/>
  <c r="H229" i="1"/>
  <c r="G229" i="1"/>
  <c r="S229" i="1" s="1"/>
  <c r="E229" i="1"/>
  <c r="D229" i="1"/>
  <c r="P229" i="1" s="1"/>
  <c r="C229" i="1"/>
  <c r="B229" i="1"/>
  <c r="S228" i="1"/>
  <c r="M228" i="1"/>
  <c r="L228" i="1"/>
  <c r="K228" i="1"/>
  <c r="Q228" i="1" s="1"/>
  <c r="J228" i="1"/>
  <c r="I228" i="1"/>
  <c r="N228" i="1" s="1"/>
  <c r="G228" i="1"/>
  <c r="H228" i="1" s="1"/>
  <c r="E228" i="1"/>
  <c r="D228" i="1"/>
  <c r="C228" i="1"/>
  <c r="O228" i="1" s="1"/>
  <c r="T228" i="1" s="1"/>
  <c r="B228" i="1"/>
  <c r="M227" i="1"/>
  <c r="L227" i="1"/>
  <c r="K227" i="1"/>
  <c r="J227" i="1"/>
  <c r="I227" i="1"/>
  <c r="G227" i="1"/>
  <c r="E227" i="1"/>
  <c r="D227" i="1"/>
  <c r="C227" i="1"/>
  <c r="O227" i="1" s="1"/>
  <c r="B227" i="1"/>
  <c r="M226" i="1"/>
  <c r="N226" i="1" s="1"/>
  <c r="K226" i="1"/>
  <c r="J226" i="1"/>
  <c r="L226" i="1" s="1"/>
  <c r="I226" i="1"/>
  <c r="O226" i="1" s="1"/>
  <c r="H226" i="1"/>
  <c r="G226" i="1"/>
  <c r="E226" i="1"/>
  <c r="Q226" i="1" s="1"/>
  <c r="D226" i="1"/>
  <c r="C226" i="1"/>
  <c r="B226" i="1"/>
  <c r="M225" i="1"/>
  <c r="K225" i="1"/>
  <c r="L225" i="1" s="1"/>
  <c r="J225" i="1"/>
  <c r="I225" i="1"/>
  <c r="G225" i="1"/>
  <c r="E225" i="1"/>
  <c r="Q225" i="1" s="1"/>
  <c r="D225" i="1"/>
  <c r="C225" i="1"/>
  <c r="O225" i="1" s="1"/>
  <c r="B225" i="1"/>
  <c r="M224" i="1"/>
  <c r="K224" i="1"/>
  <c r="L224" i="1" s="1"/>
  <c r="J224" i="1"/>
  <c r="I224" i="1"/>
  <c r="G224" i="1"/>
  <c r="E224" i="1"/>
  <c r="Q224" i="1" s="1"/>
  <c r="D224" i="1"/>
  <c r="P224" i="1" s="1"/>
  <c r="C224" i="1"/>
  <c r="O224" i="1" s="1"/>
  <c r="B224" i="1"/>
  <c r="P223" i="1"/>
  <c r="O223" i="1"/>
  <c r="N223" i="1"/>
  <c r="M223" i="1"/>
  <c r="K223" i="1"/>
  <c r="Q223" i="1" s="1"/>
  <c r="J223" i="1"/>
  <c r="I223" i="1"/>
  <c r="G223" i="1"/>
  <c r="S223" i="1" s="1"/>
  <c r="T223" i="1" s="1"/>
  <c r="F223" i="1"/>
  <c r="E223" i="1"/>
  <c r="D223" i="1"/>
  <c r="C223" i="1"/>
  <c r="B223" i="1"/>
  <c r="M222" i="1"/>
  <c r="S222" i="1" s="1"/>
  <c r="L222" i="1"/>
  <c r="K222" i="1"/>
  <c r="J222" i="1"/>
  <c r="I222" i="1"/>
  <c r="G222" i="1"/>
  <c r="E222" i="1"/>
  <c r="Q222" i="1" s="1"/>
  <c r="D222" i="1"/>
  <c r="P222" i="1" s="1"/>
  <c r="C222" i="1"/>
  <c r="B222" i="1"/>
  <c r="O221" i="1"/>
  <c r="M221" i="1"/>
  <c r="N221" i="1" s="1"/>
  <c r="L221" i="1"/>
  <c r="K221" i="1"/>
  <c r="J221" i="1"/>
  <c r="I221" i="1"/>
  <c r="G221" i="1"/>
  <c r="F221" i="1"/>
  <c r="R221" i="1" s="1"/>
  <c r="E221" i="1"/>
  <c r="Q221" i="1" s="1"/>
  <c r="D221" i="1"/>
  <c r="P221" i="1" s="1"/>
  <c r="C221" i="1"/>
  <c r="B221" i="1"/>
  <c r="Q220" i="1"/>
  <c r="P220" i="1"/>
  <c r="M220" i="1"/>
  <c r="K220" i="1"/>
  <c r="J220" i="1"/>
  <c r="L220" i="1" s="1"/>
  <c r="R220" i="1" s="1"/>
  <c r="I220" i="1"/>
  <c r="G220" i="1"/>
  <c r="S220" i="1" s="1"/>
  <c r="E220" i="1"/>
  <c r="D220" i="1"/>
  <c r="F220" i="1" s="1"/>
  <c r="C220" i="1"/>
  <c r="B220" i="1"/>
  <c r="S219" i="1"/>
  <c r="M219" i="1"/>
  <c r="K219" i="1"/>
  <c r="J219" i="1"/>
  <c r="L219" i="1" s="1"/>
  <c r="I219" i="1"/>
  <c r="N219" i="1" s="1"/>
  <c r="G219" i="1"/>
  <c r="H219" i="1" s="1"/>
  <c r="F219" i="1"/>
  <c r="R219" i="1" s="1"/>
  <c r="E219" i="1"/>
  <c r="Q219" i="1" s="1"/>
  <c r="D219" i="1"/>
  <c r="C219" i="1"/>
  <c r="B219" i="1"/>
  <c r="Q218" i="1"/>
  <c r="M218" i="1"/>
  <c r="K218" i="1"/>
  <c r="J218" i="1"/>
  <c r="L218" i="1" s="1"/>
  <c r="R218" i="1" s="1"/>
  <c r="I218" i="1"/>
  <c r="H218" i="1"/>
  <c r="G218" i="1"/>
  <c r="S218" i="1" s="1"/>
  <c r="F218" i="1"/>
  <c r="E218" i="1"/>
  <c r="D218" i="1"/>
  <c r="C218" i="1"/>
  <c r="B218" i="1"/>
  <c r="S217" i="1"/>
  <c r="M217" i="1"/>
  <c r="L217" i="1"/>
  <c r="K217" i="1"/>
  <c r="Q217" i="1" s="1"/>
  <c r="J217" i="1"/>
  <c r="I217" i="1"/>
  <c r="G217" i="1"/>
  <c r="E217" i="1"/>
  <c r="D217" i="1"/>
  <c r="F217" i="1" s="1"/>
  <c r="C217" i="1"/>
  <c r="B217" i="1"/>
  <c r="M216" i="1"/>
  <c r="K216" i="1"/>
  <c r="L216" i="1" s="1"/>
  <c r="J216" i="1"/>
  <c r="I216" i="1"/>
  <c r="G216" i="1"/>
  <c r="E216" i="1"/>
  <c r="Q216" i="1" s="1"/>
  <c r="D216" i="1"/>
  <c r="C216" i="1"/>
  <c r="O216" i="1" s="1"/>
  <c r="B216" i="1"/>
  <c r="P215" i="1"/>
  <c r="O215" i="1"/>
  <c r="M215" i="1"/>
  <c r="N215" i="1" s="1"/>
  <c r="K215" i="1"/>
  <c r="J215" i="1"/>
  <c r="I215" i="1"/>
  <c r="G215" i="1"/>
  <c r="E215" i="1"/>
  <c r="Q215" i="1" s="1"/>
  <c r="D215" i="1"/>
  <c r="C215" i="1"/>
  <c r="B215" i="1"/>
  <c r="Q214" i="1"/>
  <c r="P214" i="1"/>
  <c r="N214" i="1"/>
  <c r="M214" i="1"/>
  <c r="S214" i="1" s="1"/>
  <c r="L214" i="1"/>
  <c r="K214" i="1"/>
  <c r="J214" i="1"/>
  <c r="I214" i="1"/>
  <c r="H214" i="1"/>
  <c r="G214" i="1"/>
  <c r="F214" i="1"/>
  <c r="R214" i="1" s="1"/>
  <c r="E214" i="1"/>
  <c r="D214" i="1"/>
  <c r="C214" i="1"/>
  <c r="B214" i="1"/>
  <c r="S213" i="1"/>
  <c r="Q213" i="1"/>
  <c r="M213" i="1"/>
  <c r="K213" i="1"/>
  <c r="J213" i="1"/>
  <c r="I213" i="1"/>
  <c r="G213" i="1"/>
  <c r="E213" i="1"/>
  <c r="D213" i="1"/>
  <c r="F213" i="1" s="1"/>
  <c r="C213" i="1"/>
  <c r="B213" i="1"/>
  <c r="T212" i="1"/>
  <c r="N212" i="1"/>
  <c r="M212" i="1"/>
  <c r="S212" i="1" s="1"/>
  <c r="L212" i="1"/>
  <c r="K212" i="1"/>
  <c r="J212" i="1"/>
  <c r="I212" i="1"/>
  <c r="G212" i="1"/>
  <c r="H212" i="1" s="1"/>
  <c r="E212" i="1"/>
  <c r="Q212" i="1" s="1"/>
  <c r="D212" i="1"/>
  <c r="P212" i="1" s="1"/>
  <c r="C212" i="1"/>
  <c r="O212" i="1" s="1"/>
  <c r="B212" i="1"/>
  <c r="Q211" i="1"/>
  <c r="P211" i="1"/>
  <c r="M211" i="1"/>
  <c r="K211" i="1"/>
  <c r="J211" i="1"/>
  <c r="L211" i="1" s="1"/>
  <c r="I211" i="1"/>
  <c r="N211" i="1" s="1"/>
  <c r="H211" i="1"/>
  <c r="G211" i="1"/>
  <c r="S211" i="1" s="1"/>
  <c r="F211" i="1"/>
  <c r="R211" i="1" s="1"/>
  <c r="E211" i="1"/>
  <c r="D211" i="1"/>
  <c r="C211" i="1"/>
  <c r="B211" i="1"/>
  <c r="S210" i="1"/>
  <c r="M210" i="1"/>
  <c r="N210" i="1" s="1"/>
  <c r="K210" i="1"/>
  <c r="Q210" i="1" s="1"/>
  <c r="J210" i="1"/>
  <c r="L210" i="1" s="1"/>
  <c r="I210" i="1"/>
  <c r="G210" i="1"/>
  <c r="E210" i="1"/>
  <c r="D210" i="1"/>
  <c r="C210" i="1"/>
  <c r="B210" i="1"/>
  <c r="O209" i="1"/>
  <c r="N209" i="1"/>
  <c r="M209" i="1"/>
  <c r="L209" i="1"/>
  <c r="K209" i="1"/>
  <c r="J209" i="1"/>
  <c r="I209" i="1"/>
  <c r="G209" i="1"/>
  <c r="E209" i="1"/>
  <c r="Q209" i="1" s="1"/>
  <c r="D209" i="1"/>
  <c r="P209" i="1" s="1"/>
  <c r="C209" i="1"/>
  <c r="B209" i="1"/>
  <c r="R208" i="1"/>
  <c r="Q208" i="1"/>
  <c r="M208" i="1"/>
  <c r="K208" i="1"/>
  <c r="J208" i="1"/>
  <c r="L208" i="1" s="1"/>
  <c r="I208" i="1"/>
  <c r="H208" i="1"/>
  <c r="G208" i="1"/>
  <c r="S208" i="1" s="1"/>
  <c r="F208" i="1"/>
  <c r="E208" i="1"/>
  <c r="D208" i="1"/>
  <c r="C208" i="1"/>
  <c r="B208" i="1"/>
  <c r="S207" i="1"/>
  <c r="T207" i="1" s="1"/>
  <c r="M207" i="1"/>
  <c r="N207" i="1" s="1"/>
  <c r="L207" i="1"/>
  <c r="K207" i="1"/>
  <c r="J207" i="1"/>
  <c r="I207" i="1"/>
  <c r="G207" i="1"/>
  <c r="E207" i="1"/>
  <c r="Q207" i="1" s="1"/>
  <c r="D207" i="1"/>
  <c r="C207" i="1"/>
  <c r="O207" i="1" s="1"/>
  <c r="B207" i="1"/>
  <c r="P206" i="1"/>
  <c r="O206" i="1"/>
  <c r="N206" i="1"/>
  <c r="M206" i="1"/>
  <c r="L206" i="1"/>
  <c r="K206" i="1"/>
  <c r="J206" i="1"/>
  <c r="I206" i="1"/>
  <c r="G206" i="1"/>
  <c r="S206" i="1" s="1"/>
  <c r="T206" i="1" s="1"/>
  <c r="F206" i="1"/>
  <c r="R206" i="1" s="1"/>
  <c r="E206" i="1"/>
  <c r="Q206" i="1" s="1"/>
  <c r="D206" i="1"/>
  <c r="C206" i="1"/>
  <c r="B206" i="1"/>
  <c r="S205" i="1"/>
  <c r="Q205" i="1"/>
  <c r="M205" i="1"/>
  <c r="K205" i="1"/>
  <c r="J205" i="1"/>
  <c r="I205" i="1"/>
  <c r="G205" i="1"/>
  <c r="E205" i="1"/>
  <c r="D205" i="1"/>
  <c r="F205" i="1" s="1"/>
  <c r="C205" i="1"/>
  <c r="B205" i="1"/>
  <c r="M204" i="1"/>
  <c r="S204" i="1" s="1"/>
  <c r="T204" i="1" s="1"/>
  <c r="L204" i="1"/>
  <c r="K204" i="1"/>
  <c r="J204" i="1"/>
  <c r="I204" i="1"/>
  <c r="G204" i="1"/>
  <c r="H204" i="1" s="1"/>
  <c r="E204" i="1"/>
  <c r="Q204" i="1" s="1"/>
  <c r="D204" i="1"/>
  <c r="P204" i="1" s="1"/>
  <c r="C204" i="1"/>
  <c r="O204" i="1" s="1"/>
  <c r="B204" i="1"/>
  <c r="Q203" i="1"/>
  <c r="P203" i="1"/>
  <c r="O203" i="1"/>
  <c r="M203" i="1"/>
  <c r="K203" i="1"/>
  <c r="J203" i="1"/>
  <c r="L203" i="1" s="1"/>
  <c r="I203" i="1"/>
  <c r="N203" i="1" s="1"/>
  <c r="H203" i="1"/>
  <c r="G203" i="1"/>
  <c r="S203" i="1" s="1"/>
  <c r="F203" i="1"/>
  <c r="E203" i="1"/>
  <c r="D203" i="1"/>
  <c r="C203" i="1"/>
  <c r="B203" i="1"/>
  <c r="S202" i="1"/>
  <c r="M202" i="1"/>
  <c r="N202" i="1" s="1"/>
  <c r="L202" i="1"/>
  <c r="K202" i="1"/>
  <c r="Q202" i="1" s="1"/>
  <c r="J202" i="1"/>
  <c r="I202" i="1"/>
  <c r="G202" i="1"/>
  <c r="E202" i="1"/>
  <c r="D202" i="1"/>
  <c r="C202" i="1"/>
  <c r="B202" i="1"/>
  <c r="O201" i="1"/>
  <c r="M201" i="1"/>
  <c r="N201" i="1" s="1"/>
  <c r="L201" i="1"/>
  <c r="K201" i="1"/>
  <c r="J201" i="1"/>
  <c r="I201" i="1"/>
  <c r="G201" i="1"/>
  <c r="E201" i="1"/>
  <c r="Q201" i="1" s="1"/>
  <c r="D201" i="1"/>
  <c r="P201" i="1" s="1"/>
  <c r="C201" i="1"/>
  <c r="B201" i="1"/>
  <c r="Q200" i="1"/>
  <c r="M200" i="1"/>
  <c r="K200" i="1"/>
  <c r="J200" i="1"/>
  <c r="L200" i="1" s="1"/>
  <c r="R200" i="1" s="1"/>
  <c r="I200" i="1"/>
  <c r="H200" i="1"/>
  <c r="G200" i="1"/>
  <c r="S200" i="1" s="1"/>
  <c r="F200" i="1"/>
  <c r="E200" i="1"/>
  <c r="D200" i="1"/>
  <c r="C200" i="1"/>
  <c r="B200" i="1"/>
  <c r="S199" i="1"/>
  <c r="T199" i="1" s="1"/>
  <c r="M199" i="1"/>
  <c r="N199" i="1" s="1"/>
  <c r="K199" i="1"/>
  <c r="L199" i="1" s="1"/>
  <c r="J199" i="1"/>
  <c r="I199" i="1"/>
  <c r="G199" i="1"/>
  <c r="H199" i="1" s="1"/>
  <c r="E199" i="1"/>
  <c r="D199" i="1"/>
  <c r="C199" i="1"/>
  <c r="O199" i="1" s="1"/>
  <c r="B199" i="1"/>
  <c r="P198" i="1"/>
  <c r="O198" i="1"/>
  <c r="N198" i="1"/>
  <c r="M198" i="1"/>
  <c r="L198" i="1"/>
  <c r="K198" i="1"/>
  <c r="J198" i="1"/>
  <c r="I198" i="1"/>
  <c r="H198" i="1"/>
  <c r="G198" i="1"/>
  <c r="S198" i="1" s="1"/>
  <c r="T198" i="1" s="1"/>
  <c r="F198" i="1"/>
  <c r="R198" i="1" s="1"/>
  <c r="E198" i="1"/>
  <c r="Q198" i="1" s="1"/>
  <c r="D198" i="1"/>
  <c r="C198" i="1"/>
  <c r="B198" i="1"/>
  <c r="S197" i="1"/>
  <c r="R197" i="1"/>
  <c r="M197" i="1"/>
  <c r="N197" i="1" s="1"/>
  <c r="K197" i="1"/>
  <c r="Q197" i="1" s="1"/>
  <c r="J197" i="1"/>
  <c r="L197" i="1" s="1"/>
  <c r="I197" i="1"/>
  <c r="G197" i="1"/>
  <c r="E197" i="1"/>
  <c r="D197" i="1"/>
  <c r="F197" i="1" s="1"/>
  <c r="C197" i="1"/>
  <c r="O197" i="1" s="1"/>
  <c r="B197" i="1"/>
  <c r="M196" i="1"/>
  <c r="S196" i="1" s="1"/>
  <c r="T196" i="1" s="1"/>
  <c r="K196" i="1"/>
  <c r="L196" i="1" s="1"/>
  <c r="J196" i="1"/>
  <c r="I196" i="1"/>
  <c r="G196" i="1"/>
  <c r="H196" i="1" s="1"/>
  <c r="E196" i="1"/>
  <c r="Q196" i="1" s="1"/>
  <c r="D196" i="1"/>
  <c r="P196" i="1" s="1"/>
  <c r="C196" i="1"/>
  <c r="O196" i="1" s="1"/>
  <c r="B196" i="1"/>
  <c r="Q195" i="1"/>
  <c r="P195" i="1"/>
  <c r="O195" i="1"/>
  <c r="M195" i="1"/>
  <c r="K195" i="1"/>
  <c r="J195" i="1"/>
  <c r="L195" i="1" s="1"/>
  <c r="I195" i="1"/>
  <c r="N195" i="1" s="1"/>
  <c r="H195" i="1"/>
  <c r="G195" i="1"/>
  <c r="S195" i="1" s="1"/>
  <c r="T195" i="1" s="1"/>
  <c r="F195" i="1"/>
  <c r="R195" i="1" s="1"/>
  <c r="E195" i="1"/>
  <c r="D195" i="1"/>
  <c r="C195" i="1"/>
  <c r="B195" i="1"/>
  <c r="S194" i="1"/>
  <c r="M194" i="1"/>
  <c r="K194" i="1"/>
  <c r="Q194" i="1" s="1"/>
  <c r="J194" i="1"/>
  <c r="I194" i="1"/>
  <c r="G194" i="1"/>
  <c r="E194" i="1"/>
  <c r="D194" i="1"/>
  <c r="C194" i="1"/>
  <c r="B194" i="1"/>
  <c r="O193" i="1"/>
  <c r="M193" i="1"/>
  <c r="N193" i="1" s="1"/>
  <c r="L193" i="1"/>
  <c r="K193" i="1"/>
  <c r="J193" i="1"/>
  <c r="I193" i="1"/>
  <c r="G193" i="1"/>
  <c r="E193" i="1"/>
  <c r="Q193" i="1" s="1"/>
  <c r="D193" i="1"/>
  <c r="P193" i="1" s="1"/>
  <c r="C193" i="1"/>
  <c r="B193" i="1"/>
  <c r="Q192" i="1"/>
  <c r="P192" i="1"/>
  <c r="M192" i="1"/>
  <c r="K192" i="1"/>
  <c r="J192" i="1"/>
  <c r="L192" i="1" s="1"/>
  <c r="R192" i="1" s="1"/>
  <c r="I192" i="1"/>
  <c r="N192" i="1" s="1"/>
  <c r="G192" i="1"/>
  <c r="S192" i="1" s="1"/>
  <c r="F192" i="1"/>
  <c r="E192" i="1"/>
  <c r="D192" i="1"/>
  <c r="C192" i="1"/>
  <c r="B192" i="1"/>
  <c r="T191" i="1"/>
  <c r="S191" i="1"/>
  <c r="N191" i="1"/>
  <c r="M191" i="1"/>
  <c r="K191" i="1"/>
  <c r="J191" i="1"/>
  <c r="L191" i="1" s="1"/>
  <c r="I191" i="1"/>
  <c r="G191" i="1"/>
  <c r="E191" i="1"/>
  <c r="D191" i="1"/>
  <c r="C191" i="1"/>
  <c r="O191" i="1" s="1"/>
  <c r="B191" i="1"/>
  <c r="P190" i="1"/>
  <c r="M190" i="1"/>
  <c r="N190" i="1" s="1"/>
  <c r="L190" i="1"/>
  <c r="K190" i="1"/>
  <c r="J190" i="1"/>
  <c r="I190" i="1"/>
  <c r="O190" i="1" s="1"/>
  <c r="H190" i="1"/>
  <c r="G190" i="1"/>
  <c r="E190" i="1"/>
  <c r="F190" i="1" s="1"/>
  <c r="R190" i="1" s="1"/>
  <c r="D190" i="1"/>
  <c r="C190" i="1"/>
  <c r="B190" i="1"/>
  <c r="S189" i="1"/>
  <c r="P189" i="1"/>
  <c r="M189" i="1"/>
  <c r="K189" i="1"/>
  <c r="Q189" i="1" s="1"/>
  <c r="J189" i="1"/>
  <c r="L189" i="1" s="1"/>
  <c r="R189" i="1" s="1"/>
  <c r="I189" i="1"/>
  <c r="G189" i="1"/>
  <c r="E189" i="1"/>
  <c r="D189" i="1"/>
  <c r="F189" i="1" s="1"/>
  <c r="C189" i="1"/>
  <c r="B189" i="1"/>
  <c r="O188" i="1"/>
  <c r="M188" i="1"/>
  <c r="N188" i="1" s="1"/>
  <c r="K188" i="1"/>
  <c r="L188" i="1" s="1"/>
  <c r="J188" i="1"/>
  <c r="I188" i="1"/>
  <c r="G188" i="1"/>
  <c r="H188" i="1" s="1"/>
  <c r="E188" i="1"/>
  <c r="Q188" i="1" s="1"/>
  <c r="D188" i="1"/>
  <c r="P188" i="1" s="1"/>
  <c r="C188" i="1"/>
  <c r="B188" i="1"/>
  <c r="R187" i="1"/>
  <c r="Q187" i="1"/>
  <c r="P187" i="1"/>
  <c r="M187" i="1"/>
  <c r="K187" i="1"/>
  <c r="J187" i="1"/>
  <c r="L187" i="1" s="1"/>
  <c r="I187" i="1"/>
  <c r="O187" i="1" s="1"/>
  <c r="H187" i="1"/>
  <c r="G187" i="1"/>
  <c r="S187" i="1" s="1"/>
  <c r="F187" i="1"/>
  <c r="E187" i="1"/>
  <c r="D187" i="1"/>
  <c r="C187" i="1"/>
  <c r="B187" i="1"/>
  <c r="M186" i="1"/>
  <c r="N186" i="1" s="1"/>
  <c r="K186" i="1"/>
  <c r="J186" i="1"/>
  <c r="L186" i="1" s="1"/>
  <c r="I186" i="1"/>
  <c r="H186" i="1"/>
  <c r="G186" i="1"/>
  <c r="E186" i="1"/>
  <c r="Q186" i="1" s="1"/>
  <c r="D186" i="1"/>
  <c r="F186" i="1" s="1"/>
  <c r="R186" i="1" s="1"/>
  <c r="C186" i="1"/>
  <c r="B186" i="1"/>
  <c r="P185" i="1"/>
  <c r="M185" i="1"/>
  <c r="N185" i="1" s="1"/>
  <c r="K185" i="1"/>
  <c r="L185" i="1" s="1"/>
  <c r="J185" i="1"/>
  <c r="I185" i="1"/>
  <c r="G185" i="1"/>
  <c r="E185" i="1"/>
  <c r="Q185" i="1" s="1"/>
  <c r="D185" i="1"/>
  <c r="C185" i="1"/>
  <c r="H185" i="1" s="1"/>
  <c r="B185" i="1"/>
  <c r="S184" i="1"/>
  <c r="M184" i="1"/>
  <c r="K184" i="1"/>
  <c r="Q184" i="1" s="1"/>
  <c r="J184" i="1"/>
  <c r="I184" i="1"/>
  <c r="N184" i="1" s="1"/>
  <c r="G184" i="1"/>
  <c r="H184" i="1" s="1"/>
  <c r="F184" i="1"/>
  <c r="E184" i="1"/>
  <c r="D184" i="1"/>
  <c r="C184" i="1"/>
  <c r="O184" i="1" s="1"/>
  <c r="B184" i="1"/>
  <c r="Q183" i="1"/>
  <c r="M183" i="1"/>
  <c r="S183" i="1" s="1"/>
  <c r="T183" i="1" s="1"/>
  <c r="L183" i="1"/>
  <c r="K183" i="1"/>
  <c r="J183" i="1"/>
  <c r="I183" i="1"/>
  <c r="G183" i="1"/>
  <c r="F183" i="1"/>
  <c r="R183" i="1" s="1"/>
  <c r="E183" i="1"/>
  <c r="D183" i="1"/>
  <c r="P183" i="1" s="1"/>
  <c r="C183" i="1"/>
  <c r="O183" i="1" s="1"/>
  <c r="B183" i="1"/>
  <c r="O182" i="1"/>
  <c r="M182" i="1"/>
  <c r="N182" i="1" s="1"/>
  <c r="L182" i="1"/>
  <c r="K182" i="1"/>
  <c r="J182" i="1"/>
  <c r="I182" i="1"/>
  <c r="G182" i="1"/>
  <c r="S182" i="1" s="1"/>
  <c r="T182" i="1" s="1"/>
  <c r="E182" i="1"/>
  <c r="Q182" i="1" s="1"/>
  <c r="D182" i="1"/>
  <c r="P182" i="1" s="1"/>
  <c r="C182" i="1"/>
  <c r="B182" i="1"/>
  <c r="R181" i="1"/>
  <c r="O181" i="1"/>
  <c r="M181" i="1"/>
  <c r="L181" i="1"/>
  <c r="K181" i="1"/>
  <c r="Q181" i="1" s="1"/>
  <c r="J181" i="1"/>
  <c r="I181" i="1"/>
  <c r="G181" i="1"/>
  <c r="S181" i="1" s="1"/>
  <c r="T181" i="1" s="1"/>
  <c r="E181" i="1"/>
  <c r="D181" i="1"/>
  <c r="F181" i="1" s="1"/>
  <c r="C181" i="1"/>
  <c r="B181" i="1"/>
  <c r="S180" i="1"/>
  <c r="T180" i="1" s="1"/>
  <c r="O180" i="1"/>
  <c r="N180" i="1"/>
  <c r="M180" i="1"/>
  <c r="L180" i="1"/>
  <c r="K180" i="1"/>
  <c r="J180" i="1"/>
  <c r="I180" i="1"/>
  <c r="G180" i="1"/>
  <c r="E180" i="1"/>
  <c r="Q180" i="1" s="1"/>
  <c r="D180" i="1"/>
  <c r="P180" i="1" s="1"/>
  <c r="C180" i="1"/>
  <c r="B180" i="1"/>
  <c r="O179" i="1"/>
  <c r="N179" i="1"/>
  <c r="M179" i="1"/>
  <c r="K179" i="1"/>
  <c r="J179" i="1"/>
  <c r="L179" i="1" s="1"/>
  <c r="I179" i="1"/>
  <c r="H179" i="1"/>
  <c r="G179" i="1"/>
  <c r="E179" i="1"/>
  <c r="Q179" i="1" s="1"/>
  <c r="D179" i="1"/>
  <c r="C179" i="1"/>
  <c r="B179" i="1"/>
  <c r="P178" i="1"/>
  <c r="M178" i="1"/>
  <c r="N178" i="1" s="1"/>
  <c r="L178" i="1"/>
  <c r="K178" i="1"/>
  <c r="J178" i="1"/>
  <c r="I178" i="1"/>
  <c r="G178" i="1"/>
  <c r="E178" i="1"/>
  <c r="Q178" i="1" s="1"/>
  <c r="D178" i="1"/>
  <c r="C178" i="1"/>
  <c r="H178" i="1" s="1"/>
  <c r="B178" i="1"/>
  <c r="O177" i="1"/>
  <c r="N177" i="1"/>
  <c r="M177" i="1"/>
  <c r="S177" i="1" s="1"/>
  <c r="T177" i="1" s="1"/>
  <c r="L177" i="1"/>
  <c r="K177" i="1"/>
  <c r="J177" i="1"/>
  <c r="I177" i="1"/>
  <c r="G177" i="1"/>
  <c r="H177" i="1" s="1"/>
  <c r="F177" i="1"/>
  <c r="R177" i="1" s="1"/>
  <c r="E177" i="1"/>
  <c r="Q177" i="1" s="1"/>
  <c r="D177" i="1"/>
  <c r="P177" i="1" s="1"/>
  <c r="C177" i="1"/>
  <c r="B177" i="1"/>
  <c r="Q176" i="1"/>
  <c r="P176" i="1"/>
  <c r="O176" i="1"/>
  <c r="N176" i="1"/>
  <c r="M176" i="1"/>
  <c r="K176" i="1"/>
  <c r="J176" i="1"/>
  <c r="L176" i="1" s="1"/>
  <c r="I176" i="1"/>
  <c r="G176" i="1"/>
  <c r="S176" i="1" s="1"/>
  <c r="T176" i="1" s="1"/>
  <c r="F176" i="1"/>
  <c r="R176" i="1" s="1"/>
  <c r="E176" i="1"/>
  <c r="D176" i="1"/>
  <c r="C176" i="1"/>
  <c r="B176" i="1"/>
  <c r="S175" i="1"/>
  <c r="T175" i="1" s="1"/>
  <c r="Q175" i="1"/>
  <c r="N175" i="1"/>
  <c r="M175" i="1"/>
  <c r="K175" i="1"/>
  <c r="L175" i="1" s="1"/>
  <c r="R175" i="1" s="1"/>
  <c r="J175" i="1"/>
  <c r="I175" i="1"/>
  <c r="G175" i="1"/>
  <c r="H175" i="1" s="1"/>
  <c r="F175" i="1"/>
  <c r="E175" i="1"/>
  <c r="D175" i="1"/>
  <c r="P175" i="1" s="1"/>
  <c r="C175" i="1"/>
  <c r="O175" i="1" s="1"/>
  <c r="B175" i="1"/>
  <c r="P174" i="1"/>
  <c r="O174" i="1"/>
  <c r="M174" i="1"/>
  <c r="L174" i="1"/>
  <c r="K174" i="1"/>
  <c r="J174" i="1"/>
  <c r="I174" i="1"/>
  <c r="N174" i="1" s="1"/>
  <c r="H174" i="1"/>
  <c r="G174" i="1"/>
  <c r="S174" i="1" s="1"/>
  <c r="T174" i="1" s="1"/>
  <c r="E174" i="1"/>
  <c r="Q174" i="1" s="1"/>
  <c r="D174" i="1"/>
  <c r="F174" i="1" s="1"/>
  <c r="R174" i="1" s="1"/>
  <c r="C174" i="1"/>
  <c r="B174" i="1"/>
  <c r="S173" i="1"/>
  <c r="T173" i="1" s="1"/>
  <c r="M173" i="1"/>
  <c r="K173" i="1"/>
  <c r="Q173" i="1" s="1"/>
  <c r="J173" i="1"/>
  <c r="L173" i="1" s="1"/>
  <c r="R173" i="1" s="1"/>
  <c r="I173" i="1"/>
  <c r="O173" i="1" s="1"/>
  <c r="G173" i="1"/>
  <c r="H173" i="1" s="1"/>
  <c r="E173" i="1"/>
  <c r="D173" i="1"/>
  <c r="F173" i="1" s="1"/>
  <c r="C173" i="1"/>
  <c r="B173" i="1"/>
  <c r="T172" i="1"/>
  <c r="S172" i="1"/>
  <c r="O172" i="1"/>
  <c r="M172" i="1"/>
  <c r="N172" i="1" s="1"/>
  <c r="K172" i="1"/>
  <c r="J172" i="1"/>
  <c r="L172" i="1" s="1"/>
  <c r="I172" i="1"/>
  <c r="G172" i="1"/>
  <c r="H172" i="1" s="1"/>
  <c r="E172" i="1"/>
  <c r="D172" i="1"/>
  <c r="C172" i="1"/>
  <c r="B172" i="1"/>
  <c r="Q171" i="1"/>
  <c r="M171" i="1"/>
  <c r="N171" i="1" s="1"/>
  <c r="K171" i="1"/>
  <c r="J171" i="1"/>
  <c r="L171" i="1" s="1"/>
  <c r="I171" i="1"/>
  <c r="O171" i="1" s="1"/>
  <c r="H171" i="1"/>
  <c r="G171" i="1"/>
  <c r="E171" i="1"/>
  <c r="F171" i="1" s="1"/>
  <c r="R171" i="1" s="1"/>
  <c r="D171" i="1"/>
  <c r="C171" i="1"/>
  <c r="B171" i="1"/>
  <c r="M170" i="1"/>
  <c r="N170" i="1" s="1"/>
  <c r="K170" i="1"/>
  <c r="J170" i="1"/>
  <c r="L170" i="1" s="1"/>
  <c r="I170" i="1"/>
  <c r="H170" i="1"/>
  <c r="G170" i="1"/>
  <c r="E170" i="1"/>
  <c r="Q170" i="1" s="1"/>
  <c r="D170" i="1"/>
  <c r="F170" i="1" s="1"/>
  <c r="R170" i="1" s="1"/>
  <c r="C170" i="1"/>
  <c r="B170" i="1"/>
  <c r="P169" i="1"/>
  <c r="M169" i="1"/>
  <c r="N169" i="1" s="1"/>
  <c r="K169" i="1"/>
  <c r="L169" i="1" s="1"/>
  <c r="J169" i="1"/>
  <c r="I169" i="1"/>
  <c r="G169" i="1"/>
  <c r="H169" i="1" s="1"/>
  <c r="E169" i="1"/>
  <c r="Q169" i="1" s="1"/>
  <c r="D169" i="1"/>
  <c r="C169" i="1"/>
  <c r="O169" i="1" s="1"/>
  <c r="B169" i="1"/>
  <c r="S168" i="1"/>
  <c r="M168" i="1"/>
  <c r="K168" i="1"/>
  <c r="Q168" i="1" s="1"/>
  <c r="J168" i="1"/>
  <c r="I168" i="1"/>
  <c r="N168" i="1" s="1"/>
  <c r="G168" i="1"/>
  <c r="F168" i="1"/>
  <c r="E168" i="1"/>
  <c r="D168" i="1"/>
  <c r="C168" i="1"/>
  <c r="O168" i="1" s="1"/>
  <c r="B168" i="1"/>
  <c r="Q167" i="1"/>
  <c r="M167" i="1"/>
  <c r="S167" i="1" s="1"/>
  <c r="L167" i="1"/>
  <c r="K167" i="1"/>
  <c r="J167" i="1"/>
  <c r="I167" i="1"/>
  <c r="G167" i="1"/>
  <c r="F167" i="1"/>
  <c r="R167" i="1" s="1"/>
  <c r="E167" i="1"/>
  <c r="D167" i="1"/>
  <c r="P167" i="1" s="1"/>
  <c r="C167" i="1"/>
  <c r="O167" i="1" s="1"/>
  <c r="B167" i="1"/>
  <c r="O166" i="1"/>
  <c r="M166" i="1"/>
  <c r="N166" i="1" s="1"/>
  <c r="L166" i="1"/>
  <c r="K166" i="1"/>
  <c r="J166" i="1"/>
  <c r="I166" i="1"/>
  <c r="G166" i="1"/>
  <c r="S166" i="1" s="1"/>
  <c r="T166" i="1" s="1"/>
  <c r="E166" i="1"/>
  <c r="Q166" i="1" s="1"/>
  <c r="D166" i="1"/>
  <c r="C166" i="1"/>
  <c r="B166" i="1"/>
  <c r="O165" i="1"/>
  <c r="M165" i="1"/>
  <c r="K165" i="1"/>
  <c r="Q165" i="1" s="1"/>
  <c r="J165" i="1"/>
  <c r="L165" i="1" s="1"/>
  <c r="R165" i="1" s="1"/>
  <c r="I165" i="1"/>
  <c r="G165" i="1"/>
  <c r="S165" i="1" s="1"/>
  <c r="T165" i="1" s="1"/>
  <c r="E165" i="1"/>
  <c r="D165" i="1"/>
  <c r="F165" i="1" s="1"/>
  <c r="C165" i="1"/>
  <c r="B165" i="1"/>
  <c r="S164" i="1"/>
  <c r="T164" i="1" s="1"/>
  <c r="O164" i="1"/>
  <c r="N164" i="1"/>
  <c r="M164" i="1"/>
  <c r="K164" i="1"/>
  <c r="J164" i="1"/>
  <c r="L164" i="1" s="1"/>
  <c r="I164" i="1"/>
  <c r="G164" i="1"/>
  <c r="E164" i="1"/>
  <c r="Q164" i="1" s="1"/>
  <c r="D164" i="1"/>
  <c r="P164" i="1" s="1"/>
  <c r="C164" i="1"/>
  <c r="B164" i="1"/>
  <c r="O163" i="1"/>
  <c r="N163" i="1"/>
  <c r="M163" i="1"/>
  <c r="K163" i="1"/>
  <c r="J163" i="1"/>
  <c r="L163" i="1" s="1"/>
  <c r="I163" i="1"/>
  <c r="H163" i="1"/>
  <c r="G163" i="1"/>
  <c r="E163" i="1"/>
  <c r="D163" i="1"/>
  <c r="C163" i="1"/>
  <c r="B163" i="1"/>
  <c r="S162" i="1"/>
  <c r="P162" i="1"/>
  <c r="M162" i="1"/>
  <c r="K162" i="1"/>
  <c r="J162" i="1"/>
  <c r="L162" i="1" s="1"/>
  <c r="I162" i="1"/>
  <c r="G162" i="1"/>
  <c r="E162" i="1"/>
  <c r="Q162" i="1" s="1"/>
  <c r="D162" i="1"/>
  <c r="C162" i="1"/>
  <c r="H162" i="1" s="1"/>
  <c r="B162" i="1"/>
  <c r="S161" i="1"/>
  <c r="T161" i="1" s="1"/>
  <c r="O161" i="1"/>
  <c r="N161" i="1"/>
  <c r="M161" i="1"/>
  <c r="K161" i="1"/>
  <c r="L161" i="1" s="1"/>
  <c r="J161" i="1"/>
  <c r="I161" i="1"/>
  <c r="G161" i="1"/>
  <c r="H161" i="1" s="1"/>
  <c r="F161" i="1"/>
  <c r="E161" i="1"/>
  <c r="Q161" i="1" s="1"/>
  <c r="D161" i="1"/>
  <c r="P161" i="1" s="1"/>
  <c r="C161" i="1"/>
  <c r="B161" i="1"/>
  <c r="Q160" i="1"/>
  <c r="P160" i="1"/>
  <c r="O160" i="1"/>
  <c r="N160" i="1"/>
  <c r="M160" i="1"/>
  <c r="K160" i="1"/>
  <c r="J160" i="1"/>
  <c r="L160" i="1" s="1"/>
  <c r="I160" i="1"/>
  <c r="G160" i="1"/>
  <c r="F160" i="1"/>
  <c r="R160" i="1" s="1"/>
  <c r="E160" i="1"/>
  <c r="D160" i="1"/>
  <c r="C160" i="1"/>
  <c r="B160" i="1"/>
  <c r="S159" i="1"/>
  <c r="R159" i="1"/>
  <c r="M159" i="1"/>
  <c r="N159" i="1" s="1"/>
  <c r="K159" i="1"/>
  <c r="L159" i="1" s="1"/>
  <c r="J159" i="1"/>
  <c r="I159" i="1"/>
  <c r="G159" i="1"/>
  <c r="H159" i="1" s="1"/>
  <c r="F159" i="1"/>
  <c r="E159" i="1"/>
  <c r="D159" i="1"/>
  <c r="P159" i="1" s="1"/>
  <c r="C159" i="1"/>
  <c r="B159" i="1"/>
  <c r="P158" i="1"/>
  <c r="O158" i="1"/>
  <c r="M158" i="1"/>
  <c r="N158" i="1" s="1"/>
  <c r="L158" i="1"/>
  <c r="K158" i="1"/>
  <c r="J158" i="1"/>
  <c r="I158" i="1"/>
  <c r="H158" i="1"/>
  <c r="G158" i="1"/>
  <c r="S158" i="1" s="1"/>
  <c r="T158" i="1" s="1"/>
  <c r="E158" i="1"/>
  <c r="Q158" i="1" s="1"/>
  <c r="D158" i="1"/>
  <c r="F158" i="1" s="1"/>
  <c r="R158" i="1" s="1"/>
  <c r="C158" i="1"/>
  <c r="B158" i="1"/>
  <c r="S157" i="1"/>
  <c r="T157" i="1" s="1"/>
  <c r="M157" i="1"/>
  <c r="N157" i="1" s="1"/>
  <c r="K157" i="1"/>
  <c r="Q157" i="1" s="1"/>
  <c r="J157" i="1"/>
  <c r="L157" i="1" s="1"/>
  <c r="I157" i="1"/>
  <c r="O157" i="1" s="1"/>
  <c r="G157" i="1"/>
  <c r="H157" i="1" s="1"/>
  <c r="E157" i="1"/>
  <c r="D157" i="1"/>
  <c r="F157" i="1" s="1"/>
  <c r="C157" i="1"/>
  <c r="B157" i="1"/>
  <c r="O156" i="1"/>
  <c r="M156" i="1"/>
  <c r="N156" i="1" s="1"/>
  <c r="K156" i="1"/>
  <c r="J156" i="1"/>
  <c r="L156" i="1" s="1"/>
  <c r="I156" i="1"/>
  <c r="G156" i="1"/>
  <c r="H156" i="1" s="1"/>
  <c r="E156" i="1"/>
  <c r="D156" i="1"/>
  <c r="C156" i="1"/>
  <c r="B156" i="1"/>
  <c r="R155" i="1"/>
  <c r="Q155" i="1"/>
  <c r="M155" i="1"/>
  <c r="K155" i="1"/>
  <c r="J155" i="1"/>
  <c r="L155" i="1" s="1"/>
  <c r="I155" i="1"/>
  <c r="O155" i="1" s="1"/>
  <c r="H155" i="1"/>
  <c r="G155" i="1"/>
  <c r="F155" i="1"/>
  <c r="E155" i="1"/>
  <c r="D155" i="1"/>
  <c r="C155" i="1"/>
  <c r="B155" i="1"/>
  <c r="M154" i="1"/>
  <c r="N154" i="1" s="1"/>
  <c r="K154" i="1"/>
  <c r="J154" i="1"/>
  <c r="L154" i="1" s="1"/>
  <c r="I154" i="1"/>
  <c r="H154" i="1"/>
  <c r="G154" i="1"/>
  <c r="E154" i="1"/>
  <c r="Q154" i="1" s="1"/>
  <c r="D154" i="1"/>
  <c r="F154" i="1" s="1"/>
  <c r="C154" i="1"/>
  <c r="B154" i="1"/>
  <c r="P153" i="1"/>
  <c r="M153" i="1"/>
  <c r="K153" i="1"/>
  <c r="L153" i="1" s="1"/>
  <c r="J153" i="1"/>
  <c r="I153" i="1"/>
  <c r="G153" i="1"/>
  <c r="H153" i="1" s="1"/>
  <c r="E153" i="1"/>
  <c r="D153" i="1"/>
  <c r="C153" i="1"/>
  <c r="O153" i="1" s="1"/>
  <c r="B153" i="1"/>
  <c r="S152" i="1"/>
  <c r="M152" i="1"/>
  <c r="K152" i="1"/>
  <c r="Q152" i="1" s="1"/>
  <c r="J152" i="1"/>
  <c r="I152" i="1"/>
  <c r="N152" i="1" s="1"/>
  <c r="G152" i="1"/>
  <c r="F152" i="1"/>
  <c r="E152" i="1"/>
  <c r="D152" i="1"/>
  <c r="C152" i="1"/>
  <c r="O152" i="1" s="1"/>
  <c r="B152" i="1"/>
  <c r="Q151" i="1"/>
  <c r="M151" i="1"/>
  <c r="S151" i="1" s="1"/>
  <c r="T151" i="1" s="1"/>
  <c r="L151" i="1"/>
  <c r="K151" i="1"/>
  <c r="J151" i="1"/>
  <c r="I151" i="1"/>
  <c r="G151" i="1"/>
  <c r="F151" i="1"/>
  <c r="E151" i="1"/>
  <c r="D151" i="1"/>
  <c r="P151" i="1" s="1"/>
  <c r="C151" i="1"/>
  <c r="O151" i="1" s="1"/>
  <c r="B151" i="1"/>
  <c r="O150" i="1"/>
  <c r="M150" i="1"/>
  <c r="N150" i="1" s="1"/>
  <c r="L150" i="1"/>
  <c r="K150" i="1"/>
  <c r="J150" i="1"/>
  <c r="I150" i="1"/>
  <c r="G150" i="1"/>
  <c r="E150" i="1"/>
  <c r="Q150" i="1" s="1"/>
  <c r="D150" i="1"/>
  <c r="C150" i="1"/>
  <c r="B150" i="1"/>
  <c r="P149" i="1"/>
  <c r="M149" i="1"/>
  <c r="K149" i="1"/>
  <c r="Q149" i="1" s="1"/>
  <c r="J149" i="1"/>
  <c r="L149" i="1" s="1"/>
  <c r="R149" i="1" s="1"/>
  <c r="I149" i="1"/>
  <c r="O149" i="1" s="1"/>
  <c r="G149" i="1"/>
  <c r="S149" i="1" s="1"/>
  <c r="E149" i="1"/>
  <c r="D149" i="1"/>
  <c r="F149" i="1" s="1"/>
  <c r="C149" i="1"/>
  <c r="B149" i="1"/>
  <c r="S148" i="1"/>
  <c r="O148" i="1"/>
  <c r="N148" i="1"/>
  <c r="M148" i="1"/>
  <c r="K148" i="1"/>
  <c r="J148" i="1"/>
  <c r="L148" i="1" s="1"/>
  <c r="I148" i="1"/>
  <c r="G148" i="1"/>
  <c r="E148" i="1"/>
  <c r="Q148" i="1" s="1"/>
  <c r="D148" i="1"/>
  <c r="P148" i="1" s="1"/>
  <c r="C148" i="1"/>
  <c r="B148" i="1"/>
  <c r="O147" i="1"/>
  <c r="N147" i="1"/>
  <c r="M147" i="1"/>
  <c r="K147" i="1"/>
  <c r="J147" i="1"/>
  <c r="L147" i="1" s="1"/>
  <c r="I147" i="1"/>
  <c r="H147" i="1"/>
  <c r="G147" i="1"/>
  <c r="E147" i="1"/>
  <c r="Q147" i="1" s="1"/>
  <c r="D147" i="1"/>
  <c r="C147" i="1"/>
  <c r="B147" i="1"/>
  <c r="M146" i="1"/>
  <c r="K146" i="1"/>
  <c r="J146" i="1"/>
  <c r="L146" i="1" s="1"/>
  <c r="I146" i="1"/>
  <c r="G146" i="1"/>
  <c r="E146" i="1"/>
  <c r="Q146" i="1" s="1"/>
  <c r="D146" i="1"/>
  <c r="P146" i="1" s="1"/>
  <c r="C146" i="1"/>
  <c r="H146" i="1" s="1"/>
  <c r="B146" i="1"/>
  <c r="O145" i="1"/>
  <c r="N145" i="1"/>
  <c r="M145" i="1"/>
  <c r="K145" i="1"/>
  <c r="L145" i="1" s="1"/>
  <c r="J145" i="1"/>
  <c r="I145" i="1"/>
  <c r="G145" i="1"/>
  <c r="H145" i="1" s="1"/>
  <c r="F145" i="1"/>
  <c r="R145" i="1" s="1"/>
  <c r="E145" i="1"/>
  <c r="Q145" i="1" s="1"/>
  <c r="D145" i="1"/>
  <c r="P145" i="1" s="1"/>
  <c r="C145" i="1"/>
  <c r="B145" i="1"/>
  <c r="Q144" i="1"/>
  <c r="P144" i="1"/>
  <c r="O144" i="1"/>
  <c r="N144" i="1"/>
  <c r="M144" i="1"/>
  <c r="K144" i="1"/>
  <c r="J144" i="1"/>
  <c r="L144" i="1" s="1"/>
  <c r="I144" i="1"/>
  <c r="G144" i="1"/>
  <c r="S144" i="1" s="1"/>
  <c r="T144" i="1" s="1"/>
  <c r="F144" i="1"/>
  <c r="R144" i="1" s="1"/>
  <c r="E144" i="1"/>
  <c r="D144" i="1"/>
  <c r="C144" i="1"/>
  <c r="B144" i="1"/>
  <c r="Q143" i="1"/>
  <c r="M143" i="1"/>
  <c r="N143" i="1" s="1"/>
  <c r="K143" i="1"/>
  <c r="L143" i="1" s="1"/>
  <c r="J143" i="1"/>
  <c r="I143" i="1"/>
  <c r="G143" i="1"/>
  <c r="H143" i="1" s="1"/>
  <c r="E143" i="1"/>
  <c r="D143" i="1"/>
  <c r="P143" i="1" s="1"/>
  <c r="C143" i="1"/>
  <c r="B143" i="1"/>
  <c r="Q142" i="1"/>
  <c r="P142" i="1"/>
  <c r="O142" i="1"/>
  <c r="M142" i="1"/>
  <c r="L142" i="1"/>
  <c r="K142" i="1"/>
  <c r="J142" i="1"/>
  <c r="I142" i="1"/>
  <c r="H142" i="1"/>
  <c r="G142" i="1"/>
  <c r="S142" i="1" s="1"/>
  <c r="T142" i="1" s="1"/>
  <c r="E142" i="1"/>
  <c r="D142" i="1"/>
  <c r="C142" i="1"/>
  <c r="B142" i="1"/>
  <c r="M141" i="1"/>
  <c r="K141" i="1"/>
  <c r="Q141" i="1" s="1"/>
  <c r="J141" i="1"/>
  <c r="I141" i="1"/>
  <c r="O141" i="1" s="1"/>
  <c r="G141" i="1"/>
  <c r="H141" i="1" s="1"/>
  <c r="E141" i="1"/>
  <c r="D141" i="1"/>
  <c r="F141" i="1" s="1"/>
  <c r="C141" i="1"/>
  <c r="B141" i="1"/>
  <c r="O140" i="1"/>
  <c r="M140" i="1"/>
  <c r="N140" i="1" s="1"/>
  <c r="K140" i="1"/>
  <c r="J140" i="1"/>
  <c r="L140" i="1" s="1"/>
  <c r="I140" i="1"/>
  <c r="G140" i="1"/>
  <c r="H140" i="1" s="1"/>
  <c r="E140" i="1"/>
  <c r="D140" i="1"/>
  <c r="C140" i="1"/>
  <c r="B140" i="1"/>
  <c r="Q139" i="1"/>
  <c r="M139" i="1"/>
  <c r="K139" i="1"/>
  <c r="J139" i="1"/>
  <c r="I139" i="1"/>
  <c r="O139" i="1" s="1"/>
  <c r="H139" i="1"/>
  <c r="G139" i="1"/>
  <c r="F139" i="1"/>
  <c r="E139" i="1"/>
  <c r="D139" i="1"/>
  <c r="C139" i="1"/>
  <c r="B139" i="1"/>
  <c r="Q138" i="1"/>
  <c r="M138" i="1"/>
  <c r="N138" i="1" s="1"/>
  <c r="K138" i="1"/>
  <c r="J138" i="1"/>
  <c r="I138" i="1"/>
  <c r="H138" i="1"/>
  <c r="G138" i="1"/>
  <c r="E138" i="1"/>
  <c r="D138" i="1"/>
  <c r="C138" i="1"/>
  <c r="B138" i="1"/>
  <c r="P137" i="1"/>
  <c r="M137" i="1"/>
  <c r="N137" i="1" s="1"/>
  <c r="K137" i="1"/>
  <c r="L137" i="1" s="1"/>
  <c r="J137" i="1"/>
  <c r="I137" i="1"/>
  <c r="G137" i="1"/>
  <c r="S137" i="1" s="1"/>
  <c r="E137" i="1"/>
  <c r="D137" i="1"/>
  <c r="C137" i="1"/>
  <c r="O137" i="1" s="1"/>
  <c r="B137" i="1"/>
  <c r="S136" i="1"/>
  <c r="M136" i="1"/>
  <c r="K136" i="1"/>
  <c r="Q136" i="1" s="1"/>
  <c r="J136" i="1"/>
  <c r="I136" i="1"/>
  <c r="N136" i="1" s="1"/>
  <c r="G136" i="1"/>
  <c r="F136" i="1"/>
  <c r="E136" i="1"/>
  <c r="D136" i="1"/>
  <c r="C136" i="1"/>
  <c r="O136" i="1" s="1"/>
  <c r="B136" i="1"/>
  <c r="M135" i="1"/>
  <c r="N135" i="1" s="1"/>
  <c r="K135" i="1"/>
  <c r="L135" i="1" s="1"/>
  <c r="J135" i="1"/>
  <c r="I135" i="1"/>
  <c r="G135" i="1"/>
  <c r="E135" i="1"/>
  <c r="D135" i="1"/>
  <c r="P135" i="1" s="1"/>
  <c r="C135" i="1"/>
  <c r="B135" i="1"/>
  <c r="O134" i="1"/>
  <c r="M134" i="1"/>
  <c r="L134" i="1"/>
  <c r="K134" i="1"/>
  <c r="J134" i="1"/>
  <c r="I134" i="1"/>
  <c r="G134" i="1"/>
  <c r="S134" i="1" s="1"/>
  <c r="E134" i="1"/>
  <c r="Q134" i="1" s="1"/>
  <c r="D134" i="1"/>
  <c r="C134" i="1"/>
  <c r="B134" i="1"/>
  <c r="O133" i="1"/>
  <c r="M133" i="1"/>
  <c r="N133" i="1" s="1"/>
  <c r="K133" i="1"/>
  <c r="J133" i="1"/>
  <c r="L133" i="1" s="1"/>
  <c r="I133" i="1"/>
  <c r="G133" i="1"/>
  <c r="H133" i="1" s="1"/>
  <c r="E133" i="1"/>
  <c r="D133" i="1"/>
  <c r="F133" i="1" s="1"/>
  <c r="R133" i="1" s="1"/>
  <c r="C133" i="1"/>
  <c r="B133" i="1"/>
  <c r="S132" i="1"/>
  <c r="T132" i="1" s="1"/>
  <c r="M132" i="1"/>
  <c r="L132" i="1"/>
  <c r="K132" i="1"/>
  <c r="Q132" i="1" s="1"/>
  <c r="J132" i="1"/>
  <c r="I132" i="1"/>
  <c r="G132" i="1"/>
  <c r="H132" i="1" s="1"/>
  <c r="E132" i="1"/>
  <c r="D132" i="1"/>
  <c r="F132" i="1" s="1"/>
  <c r="C132" i="1"/>
  <c r="O132" i="1" s="1"/>
  <c r="B132" i="1"/>
  <c r="S131" i="1"/>
  <c r="N131" i="1"/>
  <c r="M131" i="1"/>
  <c r="K131" i="1"/>
  <c r="Q131" i="1" s="1"/>
  <c r="J131" i="1"/>
  <c r="L131" i="1" s="1"/>
  <c r="I131" i="1"/>
  <c r="H131" i="1"/>
  <c r="G131" i="1"/>
  <c r="E131" i="1"/>
  <c r="D131" i="1"/>
  <c r="P131" i="1" s="1"/>
  <c r="C131" i="1"/>
  <c r="O131" i="1" s="1"/>
  <c r="B131" i="1"/>
  <c r="N130" i="1"/>
  <c r="M130" i="1"/>
  <c r="K130" i="1"/>
  <c r="J130" i="1"/>
  <c r="L130" i="1" s="1"/>
  <c r="I130" i="1"/>
  <c r="G130" i="1"/>
  <c r="E130" i="1"/>
  <c r="Q130" i="1" s="1"/>
  <c r="D130" i="1"/>
  <c r="C130" i="1"/>
  <c r="O130" i="1" s="1"/>
  <c r="B130" i="1"/>
  <c r="M129" i="1"/>
  <c r="N129" i="1" s="1"/>
  <c r="K129" i="1"/>
  <c r="J129" i="1"/>
  <c r="L129" i="1" s="1"/>
  <c r="I129" i="1"/>
  <c r="O129" i="1" s="1"/>
  <c r="H129" i="1"/>
  <c r="G129" i="1"/>
  <c r="E129" i="1"/>
  <c r="Q129" i="1" s="1"/>
  <c r="D129" i="1"/>
  <c r="P129" i="1" s="1"/>
  <c r="C129" i="1"/>
  <c r="B129" i="1"/>
  <c r="O128" i="1"/>
  <c r="M128" i="1"/>
  <c r="N128" i="1" s="1"/>
  <c r="K128" i="1"/>
  <c r="L128" i="1" s="1"/>
  <c r="J128" i="1"/>
  <c r="I128" i="1"/>
  <c r="G128" i="1"/>
  <c r="S128" i="1" s="1"/>
  <c r="T128" i="1" s="1"/>
  <c r="E128" i="1"/>
  <c r="Q128" i="1" s="1"/>
  <c r="D128" i="1"/>
  <c r="C128" i="1"/>
  <c r="B128" i="1"/>
  <c r="O127" i="1"/>
  <c r="N127" i="1"/>
  <c r="M127" i="1"/>
  <c r="L127" i="1"/>
  <c r="K127" i="1"/>
  <c r="J127" i="1"/>
  <c r="I127" i="1"/>
  <c r="G127" i="1"/>
  <c r="S127" i="1" s="1"/>
  <c r="T127" i="1" s="1"/>
  <c r="E127" i="1"/>
  <c r="Q127" i="1" s="1"/>
  <c r="D127" i="1"/>
  <c r="P127" i="1" s="1"/>
  <c r="C127" i="1"/>
  <c r="B127" i="1"/>
  <c r="Q126" i="1"/>
  <c r="M126" i="1"/>
  <c r="N126" i="1" s="1"/>
  <c r="K126" i="1"/>
  <c r="J126" i="1"/>
  <c r="I126" i="1"/>
  <c r="G126" i="1"/>
  <c r="F126" i="1"/>
  <c r="E126" i="1"/>
  <c r="D126" i="1"/>
  <c r="C126" i="1"/>
  <c r="O126" i="1" s="1"/>
  <c r="B126" i="1"/>
  <c r="T125" i="1"/>
  <c r="Q125" i="1"/>
  <c r="N125" i="1"/>
  <c r="M125" i="1"/>
  <c r="S125" i="1" s="1"/>
  <c r="L125" i="1"/>
  <c r="K125" i="1"/>
  <c r="J125" i="1"/>
  <c r="I125" i="1"/>
  <c r="H125" i="1"/>
  <c r="G125" i="1"/>
  <c r="E125" i="1"/>
  <c r="D125" i="1"/>
  <c r="P125" i="1" s="1"/>
  <c r="C125" i="1"/>
  <c r="O125" i="1" s="1"/>
  <c r="B125" i="1"/>
  <c r="Q124" i="1"/>
  <c r="M124" i="1"/>
  <c r="N124" i="1" s="1"/>
  <c r="K124" i="1"/>
  <c r="L124" i="1" s="1"/>
  <c r="J124" i="1"/>
  <c r="I124" i="1"/>
  <c r="H124" i="1"/>
  <c r="G124" i="1"/>
  <c r="S124" i="1" s="1"/>
  <c r="T124" i="1" s="1"/>
  <c r="E124" i="1"/>
  <c r="D124" i="1"/>
  <c r="F124" i="1" s="1"/>
  <c r="C124" i="1"/>
  <c r="O124" i="1" s="1"/>
  <c r="B124" i="1"/>
  <c r="S123" i="1"/>
  <c r="T123" i="1" s="1"/>
  <c r="O123" i="1"/>
  <c r="N123" i="1"/>
  <c r="M123" i="1"/>
  <c r="L123" i="1"/>
  <c r="K123" i="1"/>
  <c r="Q123" i="1" s="1"/>
  <c r="J123" i="1"/>
  <c r="I123" i="1"/>
  <c r="H123" i="1"/>
  <c r="G123" i="1"/>
  <c r="F123" i="1"/>
  <c r="R123" i="1" s="1"/>
  <c r="E123" i="1"/>
  <c r="D123" i="1"/>
  <c r="P123" i="1" s="1"/>
  <c r="C123" i="1"/>
  <c r="B123" i="1"/>
  <c r="Q122" i="1"/>
  <c r="N122" i="1"/>
  <c r="M122" i="1"/>
  <c r="K122" i="1"/>
  <c r="J122" i="1"/>
  <c r="L122" i="1" s="1"/>
  <c r="I122" i="1"/>
  <c r="G122" i="1"/>
  <c r="H122" i="1" s="1"/>
  <c r="E122" i="1"/>
  <c r="D122" i="1"/>
  <c r="C122" i="1"/>
  <c r="O122" i="1" s="1"/>
  <c r="B122" i="1"/>
  <c r="Q121" i="1"/>
  <c r="M121" i="1"/>
  <c r="N121" i="1" s="1"/>
  <c r="L121" i="1"/>
  <c r="K121" i="1"/>
  <c r="J121" i="1"/>
  <c r="I121" i="1"/>
  <c r="O121" i="1" s="1"/>
  <c r="G121" i="1"/>
  <c r="S121" i="1" s="1"/>
  <c r="T121" i="1" s="1"/>
  <c r="E121" i="1"/>
  <c r="D121" i="1"/>
  <c r="P121" i="1" s="1"/>
  <c r="C121" i="1"/>
  <c r="B121" i="1"/>
  <c r="M120" i="1"/>
  <c r="K120" i="1"/>
  <c r="L120" i="1" s="1"/>
  <c r="J120" i="1"/>
  <c r="I120" i="1"/>
  <c r="O120" i="1" s="1"/>
  <c r="G120" i="1"/>
  <c r="S120" i="1" s="1"/>
  <c r="E120" i="1"/>
  <c r="Q120" i="1" s="1"/>
  <c r="D120" i="1"/>
  <c r="C120" i="1"/>
  <c r="B120" i="1"/>
  <c r="O119" i="1"/>
  <c r="N119" i="1"/>
  <c r="M119" i="1"/>
  <c r="L119" i="1"/>
  <c r="K119" i="1"/>
  <c r="J119" i="1"/>
  <c r="I119" i="1"/>
  <c r="G119" i="1"/>
  <c r="S119" i="1" s="1"/>
  <c r="T119" i="1" s="1"/>
  <c r="E119" i="1"/>
  <c r="Q119" i="1" s="1"/>
  <c r="D119" i="1"/>
  <c r="P119" i="1" s="1"/>
  <c r="C119" i="1"/>
  <c r="B119" i="1"/>
  <c r="P118" i="1"/>
  <c r="N118" i="1"/>
  <c r="M118" i="1"/>
  <c r="K118" i="1"/>
  <c r="J118" i="1"/>
  <c r="I118" i="1"/>
  <c r="G118" i="1"/>
  <c r="S118" i="1" s="1"/>
  <c r="E118" i="1"/>
  <c r="Q118" i="1" s="1"/>
  <c r="D118" i="1"/>
  <c r="C118" i="1"/>
  <c r="H118" i="1" s="1"/>
  <c r="B118" i="1"/>
  <c r="S117" i="1"/>
  <c r="T117" i="1" s="1"/>
  <c r="P117" i="1"/>
  <c r="N117" i="1"/>
  <c r="M117" i="1"/>
  <c r="K117" i="1"/>
  <c r="L117" i="1" s="1"/>
  <c r="J117" i="1"/>
  <c r="I117" i="1"/>
  <c r="H117" i="1"/>
  <c r="G117" i="1"/>
  <c r="F117" i="1"/>
  <c r="E117" i="1"/>
  <c r="D117" i="1"/>
  <c r="C117" i="1"/>
  <c r="O117" i="1" s="1"/>
  <c r="B117" i="1"/>
  <c r="S116" i="1"/>
  <c r="T116" i="1" s="1"/>
  <c r="M116" i="1"/>
  <c r="K116" i="1"/>
  <c r="Q116" i="1" s="1"/>
  <c r="J116" i="1"/>
  <c r="I116" i="1"/>
  <c r="N116" i="1" s="1"/>
  <c r="G116" i="1"/>
  <c r="H116" i="1" s="1"/>
  <c r="F116" i="1"/>
  <c r="E116" i="1"/>
  <c r="D116" i="1"/>
  <c r="P116" i="1" s="1"/>
  <c r="C116" i="1"/>
  <c r="O116" i="1" s="1"/>
  <c r="B116" i="1"/>
  <c r="Q115" i="1"/>
  <c r="N115" i="1"/>
  <c r="M115" i="1"/>
  <c r="L115" i="1"/>
  <c r="K115" i="1"/>
  <c r="J115" i="1"/>
  <c r="I115" i="1"/>
  <c r="O115" i="1" s="1"/>
  <c r="H115" i="1"/>
  <c r="G115" i="1"/>
  <c r="S115" i="1" s="1"/>
  <c r="F115" i="1"/>
  <c r="R115" i="1" s="1"/>
  <c r="E115" i="1"/>
  <c r="D115" i="1"/>
  <c r="P115" i="1" s="1"/>
  <c r="C115" i="1"/>
  <c r="B115" i="1"/>
  <c r="Q114" i="1"/>
  <c r="M114" i="1"/>
  <c r="N114" i="1" s="1"/>
  <c r="L114" i="1"/>
  <c r="K114" i="1"/>
  <c r="J114" i="1"/>
  <c r="I114" i="1"/>
  <c r="O114" i="1" s="1"/>
  <c r="G114" i="1"/>
  <c r="H114" i="1" s="1"/>
  <c r="E114" i="1"/>
  <c r="D114" i="1"/>
  <c r="P114" i="1" s="1"/>
  <c r="C114" i="1"/>
  <c r="B114" i="1"/>
  <c r="O113" i="1"/>
  <c r="N113" i="1"/>
  <c r="M113" i="1"/>
  <c r="L113" i="1"/>
  <c r="K113" i="1"/>
  <c r="J113" i="1"/>
  <c r="I113" i="1"/>
  <c r="H113" i="1"/>
  <c r="G113" i="1"/>
  <c r="S113" i="1" s="1"/>
  <c r="T113" i="1" s="1"/>
  <c r="E113" i="1"/>
  <c r="Q113" i="1" s="1"/>
  <c r="D113" i="1"/>
  <c r="P113" i="1" s="1"/>
  <c r="C113" i="1"/>
  <c r="B113" i="1"/>
  <c r="O112" i="1"/>
  <c r="M112" i="1"/>
  <c r="N112" i="1" s="1"/>
  <c r="K112" i="1"/>
  <c r="J112" i="1"/>
  <c r="L112" i="1" s="1"/>
  <c r="I112" i="1"/>
  <c r="G112" i="1"/>
  <c r="S112" i="1" s="1"/>
  <c r="T112" i="1" s="1"/>
  <c r="E112" i="1"/>
  <c r="F112" i="1" s="1"/>
  <c r="D112" i="1"/>
  <c r="C112" i="1"/>
  <c r="B112" i="1"/>
  <c r="N111" i="1"/>
  <c r="M111" i="1"/>
  <c r="S111" i="1" s="1"/>
  <c r="K111" i="1"/>
  <c r="J111" i="1"/>
  <c r="P111" i="1" s="1"/>
  <c r="I111" i="1"/>
  <c r="H111" i="1"/>
  <c r="G111" i="1"/>
  <c r="E111" i="1"/>
  <c r="Q111" i="1" s="1"/>
  <c r="D111" i="1"/>
  <c r="C111" i="1"/>
  <c r="O111" i="1" s="1"/>
  <c r="B111" i="1"/>
  <c r="P110" i="1"/>
  <c r="M110" i="1"/>
  <c r="S110" i="1" s="1"/>
  <c r="K110" i="1"/>
  <c r="J110" i="1"/>
  <c r="L110" i="1" s="1"/>
  <c r="I110" i="1"/>
  <c r="G110" i="1"/>
  <c r="E110" i="1"/>
  <c r="Q110" i="1" s="1"/>
  <c r="D110" i="1"/>
  <c r="C110" i="1"/>
  <c r="H110" i="1" s="1"/>
  <c r="B110" i="1"/>
  <c r="S109" i="1"/>
  <c r="P109" i="1"/>
  <c r="N109" i="1"/>
  <c r="M109" i="1"/>
  <c r="K109" i="1"/>
  <c r="L109" i="1" s="1"/>
  <c r="J109" i="1"/>
  <c r="I109" i="1"/>
  <c r="H109" i="1"/>
  <c r="G109" i="1"/>
  <c r="F109" i="1"/>
  <c r="E109" i="1"/>
  <c r="Q109" i="1" s="1"/>
  <c r="D109" i="1"/>
  <c r="C109" i="1"/>
  <c r="O109" i="1" s="1"/>
  <c r="T109" i="1" s="1"/>
  <c r="B109" i="1"/>
  <c r="S108" i="1"/>
  <c r="T108" i="1" s="1"/>
  <c r="M108" i="1"/>
  <c r="K108" i="1"/>
  <c r="Q108" i="1" s="1"/>
  <c r="J108" i="1"/>
  <c r="L108" i="1" s="1"/>
  <c r="I108" i="1"/>
  <c r="N108" i="1" s="1"/>
  <c r="G108" i="1"/>
  <c r="H108" i="1" s="1"/>
  <c r="F108" i="1"/>
  <c r="R108" i="1" s="1"/>
  <c r="E108" i="1"/>
  <c r="D108" i="1"/>
  <c r="P108" i="1" s="1"/>
  <c r="C108" i="1"/>
  <c r="O108" i="1" s="1"/>
  <c r="B108" i="1"/>
  <c r="Q107" i="1"/>
  <c r="N107" i="1"/>
  <c r="M107" i="1"/>
  <c r="L107" i="1"/>
  <c r="K107" i="1"/>
  <c r="J107" i="1"/>
  <c r="I107" i="1"/>
  <c r="H107" i="1"/>
  <c r="G107" i="1"/>
  <c r="S107" i="1" s="1"/>
  <c r="F107" i="1"/>
  <c r="R107" i="1" s="1"/>
  <c r="E107" i="1"/>
  <c r="D107" i="1"/>
  <c r="P107" i="1" s="1"/>
  <c r="C107" i="1"/>
  <c r="O107" i="1" s="1"/>
  <c r="B107" i="1"/>
  <c r="Q106" i="1"/>
  <c r="M106" i="1"/>
  <c r="N106" i="1" s="1"/>
  <c r="K106" i="1"/>
  <c r="L106" i="1" s="1"/>
  <c r="J106" i="1"/>
  <c r="I106" i="1"/>
  <c r="O106" i="1" s="1"/>
  <c r="G106" i="1"/>
  <c r="H106" i="1" s="1"/>
  <c r="E106" i="1"/>
  <c r="D106" i="1"/>
  <c r="P106" i="1" s="1"/>
  <c r="C106" i="1"/>
  <c r="B106" i="1"/>
  <c r="O105" i="1"/>
  <c r="N105" i="1"/>
  <c r="M105" i="1"/>
  <c r="L105" i="1"/>
  <c r="K105" i="1"/>
  <c r="J105" i="1"/>
  <c r="I105" i="1"/>
  <c r="H105" i="1"/>
  <c r="G105" i="1"/>
  <c r="S105" i="1" s="1"/>
  <c r="T105" i="1" s="1"/>
  <c r="E105" i="1"/>
  <c r="Q105" i="1" s="1"/>
  <c r="D105" i="1"/>
  <c r="P105" i="1" s="1"/>
  <c r="C105" i="1"/>
  <c r="B105" i="1"/>
  <c r="O104" i="1"/>
  <c r="M104" i="1"/>
  <c r="N104" i="1" s="1"/>
  <c r="K104" i="1"/>
  <c r="J104" i="1"/>
  <c r="L104" i="1" s="1"/>
  <c r="I104" i="1"/>
  <c r="G104" i="1"/>
  <c r="S104" i="1" s="1"/>
  <c r="T104" i="1" s="1"/>
  <c r="E104" i="1"/>
  <c r="F104" i="1" s="1"/>
  <c r="R104" i="1" s="1"/>
  <c r="D104" i="1"/>
  <c r="C104" i="1"/>
  <c r="B104" i="1"/>
  <c r="N103" i="1"/>
  <c r="M103" i="1"/>
  <c r="S103" i="1" s="1"/>
  <c r="K103" i="1"/>
  <c r="J103" i="1"/>
  <c r="P103" i="1" s="1"/>
  <c r="I103" i="1"/>
  <c r="H103" i="1"/>
  <c r="G103" i="1"/>
  <c r="E103" i="1"/>
  <c r="Q103" i="1" s="1"/>
  <c r="D103" i="1"/>
  <c r="C103" i="1"/>
  <c r="O103" i="1" s="1"/>
  <c r="B103" i="1"/>
  <c r="P102" i="1"/>
  <c r="M102" i="1"/>
  <c r="S102" i="1" s="1"/>
  <c r="K102" i="1"/>
  <c r="L102" i="1" s="1"/>
  <c r="J102" i="1"/>
  <c r="I102" i="1"/>
  <c r="G102" i="1"/>
  <c r="E102" i="1"/>
  <c r="Q102" i="1" s="1"/>
  <c r="D102" i="1"/>
  <c r="C102" i="1"/>
  <c r="H102" i="1" s="1"/>
  <c r="B102" i="1"/>
  <c r="S101" i="1"/>
  <c r="P101" i="1"/>
  <c r="N101" i="1"/>
  <c r="M101" i="1"/>
  <c r="K101" i="1"/>
  <c r="L101" i="1" s="1"/>
  <c r="J101" i="1"/>
  <c r="I101" i="1"/>
  <c r="H101" i="1"/>
  <c r="G101" i="1"/>
  <c r="F101" i="1"/>
  <c r="E101" i="1"/>
  <c r="D101" i="1"/>
  <c r="C101" i="1"/>
  <c r="O101" i="1" s="1"/>
  <c r="T101" i="1" s="1"/>
  <c r="B101" i="1"/>
  <c r="S100" i="1"/>
  <c r="M100" i="1"/>
  <c r="K100" i="1"/>
  <c r="Q100" i="1" s="1"/>
  <c r="J100" i="1"/>
  <c r="I100" i="1"/>
  <c r="N100" i="1" s="1"/>
  <c r="G100" i="1"/>
  <c r="H100" i="1" s="1"/>
  <c r="F100" i="1"/>
  <c r="E100" i="1"/>
  <c r="D100" i="1"/>
  <c r="P100" i="1" s="1"/>
  <c r="C100" i="1"/>
  <c r="O100" i="1" s="1"/>
  <c r="B100" i="1"/>
  <c r="Q99" i="1"/>
  <c r="N99" i="1"/>
  <c r="M99" i="1"/>
  <c r="L99" i="1"/>
  <c r="K99" i="1"/>
  <c r="J99" i="1"/>
  <c r="I99" i="1"/>
  <c r="O99" i="1" s="1"/>
  <c r="H99" i="1"/>
  <c r="G99" i="1"/>
  <c r="S99" i="1" s="1"/>
  <c r="F99" i="1"/>
  <c r="R99" i="1" s="1"/>
  <c r="E99" i="1"/>
  <c r="D99" i="1"/>
  <c r="P99" i="1" s="1"/>
  <c r="C99" i="1"/>
  <c r="B99" i="1"/>
  <c r="Q98" i="1"/>
  <c r="M98" i="1"/>
  <c r="N98" i="1" s="1"/>
  <c r="L98" i="1"/>
  <c r="K98" i="1"/>
  <c r="J98" i="1"/>
  <c r="I98" i="1"/>
  <c r="O98" i="1" s="1"/>
  <c r="G98" i="1"/>
  <c r="H98" i="1" s="1"/>
  <c r="E98" i="1"/>
  <c r="D98" i="1"/>
  <c r="P98" i="1" s="1"/>
  <c r="C98" i="1"/>
  <c r="B98" i="1"/>
  <c r="O97" i="1"/>
  <c r="N97" i="1"/>
  <c r="M97" i="1"/>
  <c r="L97" i="1"/>
  <c r="K97" i="1"/>
  <c r="J97" i="1"/>
  <c r="I97" i="1"/>
  <c r="H97" i="1"/>
  <c r="G97" i="1"/>
  <c r="S97" i="1" s="1"/>
  <c r="T97" i="1" s="1"/>
  <c r="E97" i="1"/>
  <c r="Q97" i="1" s="1"/>
  <c r="D97" i="1"/>
  <c r="P97" i="1" s="1"/>
  <c r="C97" i="1"/>
  <c r="B97" i="1"/>
  <c r="O96" i="1"/>
  <c r="M96" i="1"/>
  <c r="N96" i="1" s="1"/>
  <c r="K96" i="1"/>
  <c r="J96" i="1"/>
  <c r="L96" i="1" s="1"/>
  <c r="I96" i="1"/>
  <c r="G96" i="1"/>
  <c r="S96" i="1" s="1"/>
  <c r="T96" i="1" s="1"/>
  <c r="E96" i="1"/>
  <c r="F96" i="1" s="1"/>
  <c r="R96" i="1" s="1"/>
  <c r="D96" i="1"/>
  <c r="C96" i="1"/>
  <c r="B96" i="1"/>
  <c r="N95" i="1"/>
  <c r="M95" i="1"/>
  <c r="S95" i="1" s="1"/>
  <c r="K95" i="1"/>
  <c r="J95" i="1"/>
  <c r="P95" i="1" s="1"/>
  <c r="I95" i="1"/>
  <c r="H95" i="1"/>
  <c r="G95" i="1"/>
  <c r="F95" i="1"/>
  <c r="E95" i="1"/>
  <c r="Q95" i="1" s="1"/>
  <c r="D95" i="1"/>
  <c r="C95" i="1"/>
  <c r="O95" i="1" s="1"/>
  <c r="B95" i="1"/>
  <c r="P94" i="1"/>
  <c r="M94" i="1"/>
  <c r="S94" i="1" s="1"/>
  <c r="K94" i="1"/>
  <c r="L94" i="1" s="1"/>
  <c r="J94" i="1"/>
  <c r="I94" i="1"/>
  <c r="G94" i="1"/>
  <c r="E94" i="1"/>
  <c r="D94" i="1"/>
  <c r="C94" i="1"/>
  <c r="H94" i="1" s="1"/>
  <c r="B94" i="1"/>
  <c r="S93" i="1"/>
  <c r="P93" i="1"/>
  <c r="N93" i="1"/>
  <c r="M93" i="1"/>
  <c r="K93" i="1"/>
  <c r="L93" i="1" s="1"/>
  <c r="J93" i="1"/>
  <c r="I93" i="1"/>
  <c r="H93" i="1"/>
  <c r="G93" i="1"/>
  <c r="F93" i="1"/>
  <c r="E93" i="1"/>
  <c r="D93" i="1"/>
  <c r="C93" i="1"/>
  <c r="O93" i="1" s="1"/>
  <c r="T93" i="1" s="1"/>
  <c r="B93" i="1"/>
  <c r="S92" i="1"/>
  <c r="M92" i="1"/>
  <c r="K92" i="1"/>
  <c r="J92" i="1"/>
  <c r="I92" i="1"/>
  <c r="N92" i="1" s="1"/>
  <c r="G92" i="1"/>
  <c r="E92" i="1"/>
  <c r="F92" i="1" s="1"/>
  <c r="D92" i="1"/>
  <c r="P92" i="1" s="1"/>
  <c r="C92" i="1"/>
  <c r="O92" i="1" s="1"/>
  <c r="B92" i="1"/>
  <c r="Q91" i="1"/>
  <c r="N91" i="1"/>
  <c r="M91" i="1"/>
  <c r="L91" i="1"/>
  <c r="K91" i="1"/>
  <c r="J91" i="1"/>
  <c r="I91" i="1"/>
  <c r="O91" i="1" s="1"/>
  <c r="H91" i="1"/>
  <c r="G91" i="1"/>
  <c r="S91" i="1" s="1"/>
  <c r="T91" i="1" s="1"/>
  <c r="F91" i="1"/>
  <c r="R91" i="1" s="1"/>
  <c r="E91" i="1"/>
  <c r="D91" i="1"/>
  <c r="P91" i="1" s="1"/>
  <c r="C91" i="1"/>
  <c r="B91" i="1"/>
  <c r="Q90" i="1"/>
  <c r="M90" i="1"/>
  <c r="K90" i="1"/>
  <c r="L90" i="1" s="1"/>
  <c r="J90" i="1"/>
  <c r="I90" i="1"/>
  <c r="O90" i="1" s="1"/>
  <c r="G90" i="1"/>
  <c r="H90" i="1" s="1"/>
  <c r="E90" i="1"/>
  <c r="D90" i="1"/>
  <c r="P90" i="1" s="1"/>
  <c r="C90" i="1"/>
  <c r="B90" i="1"/>
  <c r="T89" i="1"/>
  <c r="O89" i="1"/>
  <c r="N89" i="1"/>
  <c r="M89" i="1"/>
  <c r="L89" i="1"/>
  <c r="K89" i="1"/>
  <c r="J89" i="1"/>
  <c r="I89" i="1"/>
  <c r="H89" i="1"/>
  <c r="G89" i="1"/>
  <c r="S89" i="1" s="1"/>
  <c r="E89" i="1"/>
  <c r="Q89" i="1" s="1"/>
  <c r="D89" i="1"/>
  <c r="C89" i="1"/>
  <c r="B89" i="1"/>
  <c r="O88" i="1"/>
  <c r="M88" i="1"/>
  <c r="N88" i="1" s="1"/>
  <c r="K88" i="1"/>
  <c r="J88" i="1"/>
  <c r="L88" i="1" s="1"/>
  <c r="I88" i="1"/>
  <c r="G88" i="1"/>
  <c r="E88" i="1"/>
  <c r="F88" i="1" s="1"/>
  <c r="R88" i="1" s="1"/>
  <c r="D88" i="1"/>
  <c r="C88" i="1"/>
  <c r="B88" i="1"/>
  <c r="N87" i="1"/>
  <c r="M87" i="1"/>
  <c r="S87" i="1" s="1"/>
  <c r="T87" i="1" s="1"/>
  <c r="K87" i="1"/>
  <c r="J87" i="1"/>
  <c r="I87" i="1"/>
  <c r="H87" i="1"/>
  <c r="G87" i="1"/>
  <c r="F87" i="1"/>
  <c r="E87" i="1"/>
  <c r="Q87" i="1" s="1"/>
  <c r="D87" i="1"/>
  <c r="C87" i="1"/>
  <c r="O87" i="1" s="1"/>
  <c r="B87" i="1"/>
  <c r="P86" i="1"/>
  <c r="M86" i="1"/>
  <c r="K86" i="1"/>
  <c r="L86" i="1" s="1"/>
  <c r="J86" i="1"/>
  <c r="I86" i="1"/>
  <c r="G86" i="1"/>
  <c r="E86" i="1"/>
  <c r="D86" i="1"/>
  <c r="C86" i="1"/>
  <c r="H86" i="1" s="1"/>
  <c r="B86" i="1"/>
  <c r="S85" i="1"/>
  <c r="P85" i="1"/>
  <c r="N85" i="1"/>
  <c r="M85" i="1"/>
  <c r="L85" i="1"/>
  <c r="K85" i="1"/>
  <c r="Q85" i="1" s="1"/>
  <c r="J85" i="1"/>
  <c r="I85" i="1"/>
  <c r="H85" i="1"/>
  <c r="G85" i="1"/>
  <c r="F85" i="1"/>
  <c r="R85" i="1" s="1"/>
  <c r="E85" i="1"/>
  <c r="D85" i="1"/>
  <c r="C85" i="1"/>
  <c r="O85" i="1" s="1"/>
  <c r="T85" i="1" s="1"/>
  <c r="B85" i="1"/>
  <c r="S84" i="1"/>
  <c r="M84" i="1"/>
  <c r="K84" i="1"/>
  <c r="L84" i="1" s="1"/>
  <c r="J84" i="1"/>
  <c r="I84" i="1"/>
  <c r="N84" i="1" s="1"/>
  <c r="G84" i="1"/>
  <c r="E84" i="1"/>
  <c r="Q84" i="1" s="1"/>
  <c r="D84" i="1"/>
  <c r="P84" i="1" s="1"/>
  <c r="C84" i="1"/>
  <c r="O84" i="1" s="1"/>
  <c r="B84" i="1"/>
  <c r="Q83" i="1"/>
  <c r="N83" i="1"/>
  <c r="M83" i="1"/>
  <c r="K83" i="1"/>
  <c r="J83" i="1"/>
  <c r="L83" i="1" s="1"/>
  <c r="I83" i="1"/>
  <c r="O83" i="1" s="1"/>
  <c r="H83" i="1"/>
  <c r="G83" i="1"/>
  <c r="S83" i="1" s="1"/>
  <c r="F83" i="1"/>
  <c r="E83" i="1"/>
  <c r="D83" i="1"/>
  <c r="P83" i="1" s="1"/>
  <c r="C83" i="1"/>
  <c r="B83" i="1"/>
  <c r="Q82" i="1"/>
  <c r="M82" i="1"/>
  <c r="N82" i="1" s="1"/>
  <c r="K82" i="1"/>
  <c r="L82" i="1" s="1"/>
  <c r="J82" i="1"/>
  <c r="I82" i="1"/>
  <c r="G82" i="1"/>
  <c r="H82" i="1" s="1"/>
  <c r="E82" i="1"/>
  <c r="D82" i="1"/>
  <c r="P82" i="1" s="1"/>
  <c r="C82" i="1"/>
  <c r="B82" i="1"/>
  <c r="O81" i="1"/>
  <c r="N81" i="1"/>
  <c r="M81" i="1"/>
  <c r="L81" i="1"/>
  <c r="K81" i="1"/>
  <c r="J81" i="1"/>
  <c r="I81" i="1"/>
  <c r="H81" i="1"/>
  <c r="G81" i="1"/>
  <c r="S81" i="1" s="1"/>
  <c r="T81" i="1" s="1"/>
  <c r="E81" i="1"/>
  <c r="Q81" i="1" s="1"/>
  <c r="D81" i="1"/>
  <c r="C81" i="1"/>
  <c r="B81" i="1"/>
  <c r="O80" i="1"/>
  <c r="M80" i="1"/>
  <c r="N80" i="1" s="1"/>
  <c r="K80" i="1"/>
  <c r="J80" i="1"/>
  <c r="L80" i="1" s="1"/>
  <c r="I80" i="1"/>
  <c r="G80" i="1"/>
  <c r="E80" i="1"/>
  <c r="F80" i="1" s="1"/>
  <c r="D80" i="1"/>
  <c r="C80" i="1"/>
  <c r="B80" i="1"/>
  <c r="N79" i="1"/>
  <c r="M79" i="1"/>
  <c r="S79" i="1" s="1"/>
  <c r="T79" i="1" s="1"/>
  <c r="K79" i="1"/>
  <c r="J79" i="1"/>
  <c r="L79" i="1" s="1"/>
  <c r="I79" i="1"/>
  <c r="H79" i="1"/>
  <c r="G79" i="1"/>
  <c r="F79" i="1"/>
  <c r="R79" i="1" s="1"/>
  <c r="E79" i="1"/>
  <c r="Q79" i="1" s="1"/>
  <c r="D79" i="1"/>
  <c r="C79" i="1"/>
  <c r="O79" i="1" s="1"/>
  <c r="B79" i="1"/>
  <c r="Q78" i="1"/>
  <c r="P78" i="1"/>
  <c r="M78" i="1"/>
  <c r="N78" i="1" s="1"/>
  <c r="K78" i="1"/>
  <c r="L78" i="1" s="1"/>
  <c r="J78" i="1"/>
  <c r="I78" i="1"/>
  <c r="G78" i="1"/>
  <c r="H78" i="1" s="1"/>
  <c r="E78" i="1"/>
  <c r="F78" i="1" s="1"/>
  <c r="D78" i="1"/>
  <c r="C78" i="1"/>
  <c r="B78" i="1"/>
  <c r="T77" i="1"/>
  <c r="S77" i="1"/>
  <c r="N77" i="1"/>
  <c r="M77" i="1"/>
  <c r="L77" i="1"/>
  <c r="K77" i="1"/>
  <c r="Q77" i="1" s="1"/>
  <c r="J77" i="1"/>
  <c r="I77" i="1"/>
  <c r="H77" i="1"/>
  <c r="G77" i="1"/>
  <c r="F77" i="1"/>
  <c r="R77" i="1" s="1"/>
  <c r="E77" i="1"/>
  <c r="D77" i="1"/>
  <c r="P77" i="1" s="1"/>
  <c r="C77" i="1"/>
  <c r="O77" i="1" s="1"/>
  <c r="B77" i="1"/>
  <c r="Q76" i="1"/>
  <c r="M76" i="1"/>
  <c r="N76" i="1" s="1"/>
  <c r="K76" i="1"/>
  <c r="L76" i="1" s="1"/>
  <c r="J76" i="1"/>
  <c r="I76" i="1"/>
  <c r="G76" i="1"/>
  <c r="H76" i="1" s="1"/>
  <c r="E76" i="1"/>
  <c r="F76" i="1" s="1"/>
  <c r="R76" i="1" s="1"/>
  <c r="D76" i="1"/>
  <c r="P76" i="1" s="1"/>
  <c r="C76" i="1"/>
  <c r="O76" i="1" s="1"/>
  <c r="B76" i="1"/>
  <c r="Q75" i="1"/>
  <c r="N75" i="1"/>
  <c r="M75" i="1"/>
  <c r="L75" i="1"/>
  <c r="K75" i="1"/>
  <c r="J75" i="1"/>
  <c r="I75" i="1"/>
  <c r="O75" i="1" s="1"/>
  <c r="H75" i="1"/>
  <c r="G75" i="1"/>
  <c r="S75" i="1" s="1"/>
  <c r="T75" i="1" s="1"/>
  <c r="E75" i="1"/>
  <c r="D75" i="1"/>
  <c r="P75" i="1" s="1"/>
  <c r="C75" i="1"/>
  <c r="B75" i="1"/>
  <c r="M74" i="1"/>
  <c r="K74" i="1"/>
  <c r="L74" i="1" s="1"/>
  <c r="J74" i="1"/>
  <c r="I74" i="1"/>
  <c r="G74" i="1"/>
  <c r="S74" i="1" s="1"/>
  <c r="T74" i="1" s="1"/>
  <c r="E74" i="1"/>
  <c r="Q74" i="1" s="1"/>
  <c r="D74" i="1"/>
  <c r="P74" i="1" s="1"/>
  <c r="C74" i="1"/>
  <c r="O74" i="1" s="1"/>
  <c r="B74" i="1"/>
  <c r="O73" i="1"/>
  <c r="N73" i="1"/>
  <c r="M73" i="1"/>
  <c r="K73" i="1"/>
  <c r="J73" i="1"/>
  <c r="L73" i="1" s="1"/>
  <c r="I73" i="1"/>
  <c r="H73" i="1"/>
  <c r="G73" i="1"/>
  <c r="S73" i="1" s="1"/>
  <c r="T73" i="1" s="1"/>
  <c r="E73" i="1"/>
  <c r="Q73" i="1" s="1"/>
  <c r="D73" i="1"/>
  <c r="F73" i="1" s="1"/>
  <c r="R73" i="1" s="1"/>
  <c r="C73" i="1"/>
  <c r="B73" i="1"/>
  <c r="Q72" i="1"/>
  <c r="M72" i="1"/>
  <c r="N72" i="1" s="1"/>
  <c r="K72" i="1"/>
  <c r="J72" i="1"/>
  <c r="L72" i="1" s="1"/>
  <c r="R72" i="1" s="1"/>
  <c r="I72" i="1"/>
  <c r="G72" i="1"/>
  <c r="S72" i="1" s="1"/>
  <c r="T72" i="1" s="1"/>
  <c r="E72" i="1"/>
  <c r="F72" i="1" s="1"/>
  <c r="D72" i="1"/>
  <c r="C72" i="1"/>
  <c r="O72" i="1" s="1"/>
  <c r="B72" i="1"/>
  <c r="T71" i="1"/>
  <c r="S71" i="1"/>
  <c r="N71" i="1"/>
  <c r="M71" i="1"/>
  <c r="L71" i="1"/>
  <c r="K71" i="1"/>
  <c r="J71" i="1"/>
  <c r="I71" i="1"/>
  <c r="H71" i="1"/>
  <c r="G71" i="1"/>
  <c r="E71" i="1"/>
  <c r="D71" i="1"/>
  <c r="P71" i="1" s="1"/>
  <c r="C71" i="1"/>
  <c r="O71" i="1" s="1"/>
  <c r="B71" i="1"/>
  <c r="P70" i="1"/>
  <c r="M70" i="1"/>
  <c r="N70" i="1" s="1"/>
  <c r="K70" i="1"/>
  <c r="L70" i="1" s="1"/>
  <c r="J70" i="1"/>
  <c r="I70" i="1"/>
  <c r="G70" i="1"/>
  <c r="S70" i="1" s="1"/>
  <c r="T70" i="1" s="1"/>
  <c r="F70" i="1"/>
  <c r="E70" i="1"/>
  <c r="D70" i="1"/>
  <c r="C70" i="1"/>
  <c r="O70" i="1" s="1"/>
  <c r="B70" i="1"/>
  <c r="S69" i="1"/>
  <c r="N69" i="1"/>
  <c r="M69" i="1"/>
  <c r="K69" i="1"/>
  <c r="Q69" i="1" s="1"/>
  <c r="J69" i="1"/>
  <c r="I69" i="1"/>
  <c r="G69" i="1"/>
  <c r="F69" i="1"/>
  <c r="E69" i="1"/>
  <c r="D69" i="1"/>
  <c r="P69" i="1" s="1"/>
  <c r="C69" i="1"/>
  <c r="O69" i="1" s="1"/>
  <c r="T69" i="1" s="1"/>
  <c r="B69" i="1"/>
  <c r="M68" i="1"/>
  <c r="S68" i="1" s="1"/>
  <c r="T68" i="1" s="1"/>
  <c r="K68" i="1"/>
  <c r="J68" i="1"/>
  <c r="L68" i="1" s="1"/>
  <c r="I68" i="1"/>
  <c r="G68" i="1"/>
  <c r="E68" i="1"/>
  <c r="Q68" i="1" s="1"/>
  <c r="D68" i="1"/>
  <c r="P68" i="1" s="1"/>
  <c r="C68" i="1"/>
  <c r="O68" i="1" s="1"/>
  <c r="B68" i="1"/>
  <c r="O67" i="1"/>
  <c r="M67" i="1"/>
  <c r="N67" i="1" s="1"/>
  <c r="L67" i="1"/>
  <c r="K67" i="1"/>
  <c r="J67" i="1"/>
  <c r="I67" i="1"/>
  <c r="H67" i="1"/>
  <c r="G67" i="1"/>
  <c r="E67" i="1"/>
  <c r="Q67" i="1" s="1"/>
  <c r="D67" i="1"/>
  <c r="P67" i="1" s="1"/>
  <c r="C67" i="1"/>
  <c r="B67" i="1"/>
  <c r="P66" i="1"/>
  <c r="M66" i="1"/>
  <c r="K66" i="1"/>
  <c r="J66" i="1"/>
  <c r="L66" i="1" s="1"/>
  <c r="I66" i="1"/>
  <c r="N66" i="1" s="1"/>
  <c r="H66" i="1"/>
  <c r="G66" i="1"/>
  <c r="S66" i="1" s="1"/>
  <c r="E66" i="1"/>
  <c r="F66" i="1" s="1"/>
  <c r="D66" i="1"/>
  <c r="C66" i="1"/>
  <c r="O66" i="1" s="1"/>
  <c r="B66" i="1"/>
  <c r="S65" i="1"/>
  <c r="N65" i="1"/>
  <c r="M65" i="1"/>
  <c r="K65" i="1"/>
  <c r="J65" i="1"/>
  <c r="L65" i="1" s="1"/>
  <c r="I65" i="1"/>
  <c r="G65" i="1"/>
  <c r="E65" i="1"/>
  <c r="Q65" i="1" s="1"/>
  <c r="D65" i="1"/>
  <c r="P65" i="1" s="1"/>
  <c r="C65" i="1"/>
  <c r="H65" i="1" s="1"/>
  <c r="B65" i="1"/>
  <c r="P64" i="1"/>
  <c r="N64" i="1"/>
  <c r="M64" i="1"/>
  <c r="K64" i="1"/>
  <c r="L64" i="1" s="1"/>
  <c r="J64" i="1"/>
  <c r="I64" i="1"/>
  <c r="O64" i="1" s="1"/>
  <c r="H64" i="1"/>
  <c r="G64" i="1"/>
  <c r="S64" i="1" s="1"/>
  <c r="F64" i="1"/>
  <c r="E64" i="1"/>
  <c r="Q64" i="1" s="1"/>
  <c r="D64" i="1"/>
  <c r="C64" i="1"/>
  <c r="B64" i="1"/>
  <c r="S63" i="1"/>
  <c r="T63" i="1" s="1"/>
  <c r="Q63" i="1"/>
  <c r="P63" i="1"/>
  <c r="M63" i="1"/>
  <c r="K63" i="1"/>
  <c r="J63" i="1"/>
  <c r="L63" i="1" s="1"/>
  <c r="I63" i="1"/>
  <c r="N63" i="1" s="1"/>
  <c r="G63" i="1"/>
  <c r="E63" i="1"/>
  <c r="D63" i="1"/>
  <c r="F63" i="1" s="1"/>
  <c r="C63" i="1"/>
  <c r="O63" i="1" s="1"/>
  <c r="B63" i="1"/>
  <c r="N62" i="1"/>
  <c r="M62" i="1"/>
  <c r="L62" i="1"/>
  <c r="K62" i="1"/>
  <c r="J62" i="1"/>
  <c r="I62" i="1"/>
  <c r="G62" i="1"/>
  <c r="H62" i="1" s="1"/>
  <c r="E62" i="1"/>
  <c r="Q62" i="1" s="1"/>
  <c r="D62" i="1"/>
  <c r="P62" i="1" s="1"/>
  <c r="C62" i="1"/>
  <c r="O62" i="1" s="1"/>
  <c r="B62" i="1"/>
  <c r="Q61" i="1"/>
  <c r="O61" i="1"/>
  <c r="M61" i="1"/>
  <c r="K61" i="1"/>
  <c r="J61" i="1"/>
  <c r="L61" i="1" s="1"/>
  <c r="I61" i="1"/>
  <c r="N61" i="1" s="1"/>
  <c r="G61" i="1"/>
  <c r="S61" i="1" s="1"/>
  <c r="T61" i="1" s="1"/>
  <c r="F61" i="1"/>
  <c r="R61" i="1" s="1"/>
  <c r="E61" i="1"/>
  <c r="D61" i="1"/>
  <c r="C61" i="1"/>
  <c r="B61" i="1"/>
  <c r="M60" i="1"/>
  <c r="N60" i="1" s="1"/>
  <c r="K60" i="1"/>
  <c r="J60" i="1"/>
  <c r="L60" i="1" s="1"/>
  <c r="I60" i="1"/>
  <c r="G60" i="1"/>
  <c r="E60" i="1"/>
  <c r="Q60" i="1" s="1"/>
  <c r="D60" i="1"/>
  <c r="P60" i="1" s="1"/>
  <c r="C60" i="1"/>
  <c r="H60" i="1" s="1"/>
  <c r="B60" i="1"/>
  <c r="P59" i="1"/>
  <c r="O59" i="1"/>
  <c r="M59" i="1"/>
  <c r="N59" i="1" s="1"/>
  <c r="L59" i="1"/>
  <c r="K59" i="1"/>
  <c r="J59" i="1"/>
  <c r="I59" i="1"/>
  <c r="G59" i="1"/>
  <c r="S59" i="1" s="1"/>
  <c r="T59" i="1" s="1"/>
  <c r="E59" i="1"/>
  <c r="Q59" i="1" s="1"/>
  <c r="D59" i="1"/>
  <c r="F59" i="1" s="1"/>
  <c r="R59" i="1" s="1"/>
  <c r="C59" i="1"/>
  <c r="B59" i="1"/>
  <c r="P58" i="1"/>
  <c r="M58" i="1"/>
  <c r="K58" i="1"/>
  <c r="Q58" i="1" s="1"/>
  <c r="J58" i="1"/>
  <c r="L58" i="1" s="1"/>
  <c r="R58" i="1" s="1"/>
  <c r="I58" i="1"/>
  <c r="N58" i="1" s="1"/>
  <c r="H58" i="1"/>
  <c r="G58" i="1"/>
  <c r="S58" i="1" s="1"/>
  <c r="T58" i="1" s="1"/>
  <c r="F58" i="1"/>
  <c r="E58" i="1"/>
  <c r="D58" i="1"/>
  <c r="C58" i="1"/>
  <c r="O58" i="1" s="1"/>
  <c r="B58" i="1"/>
  <c r="S57" i="1"/>
  <c r="M57" i="1"/>
  <c r="N57" i="1" s="1"/>
  <c r="K57" i="1"/>
  <c r="J57" i="1"/>
  <c r="L57" i="1" s="1"/>
  <c r="I57" i="1"/>
  <c r="G57" i="1"/>
  <c r="E57" i="1"/>
  <c r="Q57" i="1" s="1"/>
  <c r="D57" i="1"/>
  <c r="P57" i="1" s="1"/>
  <c r="C57" i="1"/>
  <c r="H57" i="1" s="1"/>
  <c r="B57" i="1"/>
  <c r="P56" i="1"/>
  <c r="N56" i="1"/>
  <c r="M56" i="1"/>
  <c r="L56" i="1"/>
  <c r="K56" i="1"/>
  <c r="J56" i="1"/>
  <c r="I56" i="1"/>
  <c r="H56" i="1"/>
  <c r="G56" i="1"/>
  <c r="S56" i="1" s="1"/>
  <c r="T56" i="1" s="1"/>
  <c r="F56" i="1"/>
  <c r="R56" i="1" s="1"/>
  <c r="E56" i="1"/>
  <c r="Q56" i="1" s="1"/>
  <c r="D56" i="1"/>
  <c r="C56" i="1"/>
  <c r="O56" i="1" s="1"/>
  <c r="B56" i="1"/>
  <c r="S55" i="1"/>
  <c r="Q55" i="1"/>
  <c r="P55" i="1"/>
  <c r="M55" i="1"/>
  <c r="K55" i="1"/>
  <c r="J55" i="1"/>
  <c r="L55" i="1" s="1"/>
  <c r="I55" i="1"/>
  <c r="N55" i="1" s="1"/>
  <c r="G55" i="1"/>
  <c r="E55" i="1"/>
  <c r="D55" i="1"/>
  <c r="F55" i="1" s="1"/>
  <c r="R55" i="1" s="1"/>
  <c r="C55" i="1"/>
  <c r="O55" i="1" s="1"/>
  <c r="B55" i="1"/>
  <c r="S54" i="1"/>
  <c r="N54" i="1"/>
  <c r="M54" i="1"/>
  <c r="L54" i="1"/>
  <c r="K54" i="1"/>
  <c r="J54" i="1"/>
  <c r="I54" i="1"/>
  <c r="G54" i="1"/>
  <c r="H54" i="1" s="1"/>
  <c r="E54" i="1"/>
  <c r="Q54" i="1" s="1"/>
  <c r="D54" i="1"/>
  <c r="P54" i="1" s="1"/>
  <c r="C54" i="1"/>
  <c r="O54" i="1" s="1"/>
  <c r="T54" i="1" s="1"/>
  <c r="B54" i="1"/>
  <c r="Q53" i="1"/>
  <c r="P53" i="1"/>
  <c r="O53" i="1"/>
  <c r="M53" i="1"/>
  <c r="K53" i="1"/>
  <c r="J53" i="1"/>
  <c r="L53" i="1" s="1"/>
  <c r="I53" i="1"/>
  <c r="N53" i="1" s="1"/>
  <c r="G53" i="1"/>
  <c r="S53" i="1" s="1"/>
  <c r="T53" i="1" s="1"/>
  <c r="F53" i="1"/>
  <c r="R53" i="1" s="1"/>
  <c r="E53" i="1"/>
  <c r="D53" i="1"/>
  <c r="C53" i="1"/>
  <c r="B53" i="1"/>
  <c r="M52" i="1"/>
  <c r="N52" i="1" s="1"/>
  <c r="K52" i="1"/>
  <c r="J52" i="1"/>
  <c r="L52" i="1" s="1"/>
  <c r="I52" i="1"/>
  <c r="G52" i="1"/>
  <c r="E52" i="1"/>
  <c r="Q52" i="1" s="1"/>
  <c r="D52" i="1"/>
  <c r="P52" i="1" s="1"/>
  <c r="C52" i="1"/>
  <c r="H52" i="1" s="1"/>
  <c r="B52" i="1"/>
  <c r="O51" i="1"/>
  <c r="M51" i="1"/>
  <c r="N51" i="1" s="1"/>
  <c r="L51" i="1"/>
  <c r="K51" i="1"/>
  <c r="J51" i="1"/>
  <c r="I51" i="1"/>
  <c r="G51" i="1"/>
  <c r="S51" i="1" s="1"/>
  <c r="T51" i="1" s="1"/>
  <c r="E51" i="1"/>
  <c r="Q51" i="1" s="1"/>
  <c r="D51" i="1"/>
  <c r="P51" i="1" s="1"/>
  <c r="C51" i="1"/>
  <c r="B51" i="1"/>
  <c r="P50" i="1"/>
  <c r="O50" i="1"/>
  <c r="M50" i="1"/>
  <c r="K50" i="1"/>
  <c r="Q50" i="1" s="1"/>
  <c r="J50" i="1"/>
  <c r="L50" i="1" s="1"/>
  <c r="R50" i="1" s="1"/>
  <c r="I50" i="1"/>
  <c r="N50" i="1" s="1"/>
  <c r="H50" i="1"/>
  <c r="G50" i="1"/>
  <c r="S50" i="1" s="1"/>
  <c r="T50" i="1" s="1"/>
  <c r="F50" i="1"/>
  <c r="E50" i="1"/>
  <c r="D50" i="1"/>
  <c r="C50" i="1"/>
  <c r="B50" i="1"/>
  <c r="S49" i="1"/>
  <c r="M49" i="1"/>
  <c r="N49" i="1" s="1"/>
  <c r="K49" i="1"/>
  <c r="J49" i="1"/>
  <c r="L49" i="1" s="1"/>
  <c r="I49" i="1"/>
  <c r="G49" i="1"/>
  <c r="E49" i="1"/>
  <c r="Q49" i="1" s="1"/>
  <c r="D49" i="1"/>
  <c r="P49" i="1" s="1"/>
  <c r="C49" i="1"/>
  <c r="H49" i="1" s="1"/>
  <c r="B49" i="1"/>
  <c r="P48" i="1"/>
  <c r="N48" i="1"/>
  <c r="M48" i="1"/>
  <c r="L48" i="1"/>
  <c r="K48" i="1"/>
  <c r="J48" i="1"/>
  <c r="I48" i="1"/>
  <c r="O48" i="1" s="1"/>
  <c r="H48" i="1"/>
  <c r="G48" i="1"/>
  <c r="S48" i="1" s="1"/>
  <c r="F48" i="1"/>
  <c r="R48" i="1" s="1"/>
  <c r="E48" i="1"/>
  <c r="Q48" i="1" s="1"/>
  <c r="D48" i="1"/>
  <c r="C48" i="1"/>
  <c r="B48" i="1"/>
  <c r="S47" i="1"/>
  <c r="T47" i="1" s="1"/>
  <c r="Q47" i="1"/>
  <c r="P47" i="1"/>
  <c r="M47" i="1"/>
  <c r="K47" i="1"/>
  <c r="J47" i="1"/>
  <c r="L47" i="1" s="1"/>
  <c r="I47" i="1"/>
  <c r="N47" i="1" s="1"/>
  <c r="G47" i="1"/>
  <c r="E47" i="1"/>
  <c r="D47" i="1"/>
  <c r="F47" i="1" s="1"/>
  <c r="R47" i="1" s="1"/>
  <c r="C47" i="1"/>
  <c r="O47" i="1" s="1"/>
  <c r="B47" i="1"/>
  <c r="S46" i="1"/>
  <c r="N46" i="1"/>
  <c r="M46" i="1"/>
  <c r="L46" i="1"/>
  <c r="K46" i="1"/>
  <c r="J46" i="1"/>
  <c r="I46" i="1"/>
  <c r="G46" i="1"/>
  <c r="H46" i="1" s="1"/>
  <c r="E46" i="1"/>
  <c r="Q46" i="1" s="1"/>
  <c r="D46" i="1"/>
  <c r="P46" i="1" s="1"/>
  <c r="C46" i="1"/>
  <c r="O46" i="1" s="1"/>
  <c r="T46" i="1" s="1"/>
  <c r="B46" i="1"/>
  <c r="P45" i="1"/>
  <c r="O45" i="1"/>
  <c r="N45" i="1"/>
  <c r="M45" i="1"/>
  <c r="K45" i="1"/>
  <c r="J45" i="1"/>
  <c r="L45" i="1" s="1"/>
  <c r="I45" i="1"/>
  <c r="G45" i="1"/>
  <c r="S45" i="1" s="1"/>
  <c r="T45" i="1" s="1"/>
  <c r="F45" i="1"/>
  <c r="R45" i="1" s="1"/>
  <c r="E45" i="1"/>
  <c r="Q45" i="1" s="1"/>
  <c r="D45" i="1"/>
  <c r="C45" i="1"/>
  <c r="B45" i="1"/>
  <c r="Q44" i="1"/>
  <c r="M44" i="1"/>
  <c r="N44" i="1" s="1"/>
  <c r="K44" i="1"/>
  <c r="J44" i="1"/>
  <c r="L44" i="1" s="1"/>
  <c r="I44" i="1"/>
  <c r="G44" i="1"/>
  <c r="E44" i="1"/>
  <c r="D44" i="1"/>
  <c r="P44" i="1" s="1"/>
  <c r="C44" i="1"/>
  <c r="H44" i="1" s="1"/>
  <c r="B44" i="1"/>
  <c r="M43" i="1"/>
  <c r="N43" i="1" s="1"/>
  <c r="L43" i="1"/>
  <c r="K43" i="1"/>
  <c r="J43" i="1"/>
  <c r="I43" i="1"/>
  <c r="G43" i="1"/>
  <c r="S43" i="1" s="1"/>
  <c r="T43" i="1" s="1"/>
  <c r="E43" i="1"/>
  <c r="Q43" i="1" s="1"/>
  <c r="D43" i="1"/>
  <c r="P43" i="1" s="1"/>
  <c r="C43" i="1"/>
  <c r="O43" i="1" s="1"/>
  <c r="B43" i="1"/>
  <c r="Q42" i="1"/>
  <c r="P42" i="1"/>
  <c r="O42" i="1"/>
  <c r="M42" i="1"/>
  <c r="K42" i="1"/>
  <c r="J42" i="1"/>
  <c r="L42" i="1" s="1"/>
  <c r="R42" i="1" s="1"/>
  <c r="I42" i="1"/>
  <c r="N42" i="1" s="1"/>
  <c r="H42" i="1"/>
  <c r="G42" i="1"/>
  <c r="S42" i="1" s="1"/>
  <c r="T42" i="1" s="1"/>
  <c r="F42" i="1"/>
  <c r="E42" i="1"/>
  <c r="D42" i="1"/>
  <c r="C42" i="1"/>
  <c r="B42" i="1"/>
  <c r="S41" i="1"/>
  <c r="M41" i="1"/>
  <c r="N41" i="1" s="1"/>
  <c r="K41" i="1"/>
  <c r="J41" i="1"/>
  <c r="L41" i="1" s="1"/>
  <c r="I41" i="1"/>
  <c r="G41" i="1"/>
  <c r="H41" i="1" s="1"/>
  <c r="E41" i="1"/>
  <c r="Q41" i="1" s="1"/>
  <c r="D41" i="1"/>
  <c r="P41" i="1" s="1"/>
  <c r="C41" i="1"/>
  <c r="O41" i="1" s="1"/>
  <c r="B41" i="1"/>
  <c r="P40" i="1"/>
  <c r="O40" i="1"/>
  <c r="N40" i="1"/>
  <c r="M40" i="1"/>
  <c r="L40" i="1"/>
  <c r="K40" i="1"/>
  <c r="J40" i="1"/>
  <c r="I40" i="1"/>
  <c r="H40" i="1"/>
  <c r="G40" i="1"/>
  <c r="S40" i="1" s="1"/>
  <c r="T40" i="1" s="1"/>
  <c r="F40" i="1"/>
  <c r="R40" i="1" s="1"/>
  <c r="E40" i="1"/>
  <c r="Q40" i="1" s="1"/>
  <c r="D40" i="1"/>
  <c r="C40" i="1"/>
  <c r="B40" i="1"/>
  <c r="S39" i="1"/>
  <c r="T39" i="1" s="1"/>
  <c r="Q39" i="1"/>
  <c r="P39" i="1"/>
  <c r="M39" i="1"/>
  <c r="N39" i="1" s="1"/>
  <c r="K39" i="1"/>
  <c r="J39" i="1"/>
  <c r="L39" i="1" s="1"/>
  <c r="I39" i="1"/>
  <c r="G39" i="1"/>
  <c r="E39" i="1"/>
  <c r="D39" i="1"/>
  <c r="F39" i="1" s="1"/>
  <c r="R39" i="1" s="1"/>
  <c r="C39" i="1"/>
  <c r="O39" i="1" s="1"/>
  <c r="B39" i="1"/>
  <c r="S38" i="1"/>
  <c r="N38" i="1"/>
  <c r="M38" i="1"/>
  <c r="L38" i="1"/>
  <c r="K38" i="1"/>
  <c r="J38" i="1"/>
  <c r="I38" i="1"/>
  <c r="G38" i="1"/>
  <c r="H38" i="1" s="1"/>
  <c r="E38" i="1"/>
  <c r="Q38" i="1" s="1"/>
  <c r="D38" i="1"/>
  <c r="P38" i="1" s="1"/>
  <c r="C38" i="1"/>
  <c r="O38" i="1" s="1"/>
  <c r="T38" i="1" s="1"/>
  <c r="B38" i="1"/>
  <c r="Q37" i="1"/>
  <c r="P37" i="1"/>
  <c r="O37" i="1"/>
  <c r="M37" i="1"/>
  <c r="K37" i="1"/>
  <c r="J37" i="1"/>
  <c r="L37" i="1" s="1"/>
  <c r="I37" i="1"/>
  <c r="N37" i="1" s="1"/>
  <c r="G37" i="1"/>
  <c r="S37" i="1" s="1"/>
  <c r="T37" i="1" s="1"/>
  <c r="F37" i="1"/>
  <c r="R37" i="1" s="1"/>
  <c r="E37" i="1"/>
  <c r="D37" i="1"/>
  <c r="C37" i="1"/>
  <c r="B37" i="1"/>
  <c r="S36" i="1"/>
  <c r="M36" i="1"/>
  <c r="N36" i="1" s="1"/>
  <c r="K36" i="1"/>
  <c r="Q36" i="1" s="1"/>
  <c r="J36" i="1"/>
  <c r="L36" i="1" s="1"/>
  <c r="I36" i="1"/>
  <c r="G36" i="1"/>
  <c r="E36" i="1"/>
  <c r="D36" i="1"/>
  <c r="P36" i="1" s="1"/>
  <c r="C36" i="1"/>
  <c r="H36" i="1" s="1"/>
  <c r="B36" i="1"/>
  <c r="O35" i="1"/>
  <c r="M35" i="1"/>
  <c r="N35" i="1" s="1"/>
  <c r="L35" i="1"/>
  <c r="K35" i="1"/>
  <c r="J35" i="1"/>
  <c r="I35" i="1"/>
  <c r="G35" i="1"/>
  <c r="S35" i="1" s="1"/>
  <c r="T35" i="1" s="1"/>
  <c r="E35" i="1"/>
  <c r="Q35" i="1" s="1"/>
  <c r="D35" i="1"/>
  <c r="P35" i="1" s="1"/>
  <c r="C35" i="1"/>
  <c r="B35" i="1"/>
  <c r="P34" i="1"/>
  <c r="M34" i="1"/>
  <c r="K34" i="1"/>
  <c r="Q34" i="1" s="1"/>
  <c r="J34" i="1"/>
  <c r="L34" i="1" s="1"/>
  <c r="R34" i="1" s="1"/>
  <c r="I34" i="1"/>
  <c r="N34" i="1" s="1"/>
  <c r="H34" i="1"/>
  <c r="G34" i="1"/>
  <c r="S34" i="1" s="1"/>
  <c r="F34" i="1"/>
  <c r="E34" i="1"/>
  <c r="D34" i="1"/>
  <c r="C34" i="1"/>
  <c r="O34" i="1" s="1"/>
  <c r="B34" i="1"/>
  <c r="M33" i="1"/>
  <c r="N33" i="1" s="1"/>
  <c r="K33" i="1"/>
  <c r="J33" i="1"/>
  <c r="L33" i="1" s="1"/>
  <c r="I33" i="1"/>
  <c r="G33" i="1"/>
  <c r="E33" i="1"/>
  <c r="Q33" i="1" s="1"/>
  <c r="D33" i="1"/>
  <c r="P33" i="1" s="1"/>
  <c r="C33" i="1"/>
  <c r="H33" i="1" s="1"/>
  <c r="B33" i="1"/>
  <c r="P32" i="1"/>
  <c r="N32" i="1"/>
  <c r="M32" i="1"/>
  <c r="K32" i="1"/>
  <c r="L32" i="1" s="1"/>
  <c r="J32" i="1"/>
  <c r="I32" i="1"/>
  <c r="O32" i="1" s="1"/>
  <c r="H32" i="1"/>
  <c r="G32" i="1"/>
  <c r="S32" i="1" s="1"/>
  <c r="F32" i="1"/>
  <c r="R32" i="1" s="1"/>
  <c r="E32" i="1"/>
  <c r="Q32" i="1" s="1"/>
  <c r="D32" i="1"/>
  <c r="C32" i="1"/>
  <c r="B32" i="1"/>
  <c r="S31" i="1"/>
  <c r="T31" i="1" s="1"/>
  <c r="P31" i="1"/>
  <c r="M31" i="1"/>
  <c r="K31" i="1"/>
  <c r="Q31" i="1" s="1"/>
  <c r="J31" i="1"/>
  <c r="L31" i="1" s="1"/>
  <c r="I31" i="1"/>
  <c r="N31" i="1" s="1"/>
  <c r="G31" i="1"/>
  <c r="E31" i="1"/>
  <c r="D31" i="1"/>
  <c r="F31" i="1" s="1"/>
  <c r="R31" i="1" s="1"/>
  <c r="C31" i="1"/>
  <c r="O31" i="1" s="1"/>
  <c r="B31" i="1"/>
  <c r="S30" i="1"/>
  <c r="N30" i="1"/>
  <c r="M30" i="1"/>
  <c r="L30" i="1"/>
  <c r="K30" i="1"/>
  <c r="J30" i="1"/>
  <c r="I30" i="1"/>
  <c r="G30" i="1"/>
  <c r="H30" i="1" s="1"/>
  <c r="F30" i="1"/>
  <c r="R30" i="1" s="1"/>
  <c r="E30" i="1"/>
  <c r="Q30" i="1" s="1"/>
  <c r="D30" i="1"/>
  <c r="P30" i="1" s="1"/>
  <c r="C30" i="1"/>
  <c r="O30" i="1" s="1"/>
  <c r="T30" i="1" s="1"/>
  <c r="B30" i="1"/>
  <c r="Q29" i="1"/>
  <c r="P29" i="1"/>
  <c r="M29" i="1"/>
  <c r="K29" i="1"/>
  <c r="J29" i="1"/>
  <c r="L29" i="1" s="1"/>
  <c r="I29" i="1"/>
  <c r="O29" i="1" s="1"/>
  <c r="G29" i="1"/>
  <c r="S29" i="1" s="1"/>
  <c r="F29" i="1"/>
  <c r="R29" i="1" s="1"/>
  <c r="E29" i="1"/>
  <c r="D29" i="1"/>
  <c r="C29" i="1"/>
  <c r="B29" i="1"/>
  <c r="M28" i="1"/>
  <c r="N28" i="1" s="1"/>
  <c r="L28" i="1"/>
  <c r="K28" i="1"/>
  <c r="J28" i="1"/>
  <c r="I28" i="1"/>
  <c r="G28" i="1"/>
  <c r="E28" i="1"/>
  <c r="Q28" i="1" s="1"/>
  <c r="D28" i="1"/>
  <c r="P28" i="1" s="1"/>
  <c r="C28" i="1"/>
  <c r="H28" i="1" s="1"/>
  <c r="B28" i="1"/>
  <c r="O27" i="1"/>
  <c r="M27" i="1"/>
  <c r="N27" i="1" s="1"/>
  <c r="L27" i="1"/>
  <c r="K27" i="1"/>
  <c r="J27" i="1"/>
  <c r="I27" i="1"/>
  <c r="G27" i="1"/>
  <c r="S27" i="1" s="1"/>
  <c r="T27" i="1" s="1"/>
  <c r="E27" i="1"/>
  <c r="Q27" i="1" s="1"/>
  <c r="D27" i="1"/>
  <c r="P27" i="1" s="1"/>
  <c r="C27" i="1"/>
  <c r="B27" i="1"/>
  <c r="P26" i="1"/>
  <c r="O26" i="1"/>
  <c r="N26" i="1"/>
  <c r="M26" i="1"/>
  <c r="K26" i="1"/>
  <c r="J26" i="1"/>
  <c r="L26" i="1" s="1"/>
  <c r="R26" i="1" s="1"/>
  <c r="I26" i="1"/>
  <c r="H26" i="1"/>
  <c r="G26" i="1"/>
  <c r="S26" i="1" s="1"/>
  <c r="T26" i="1" s="1"/>
  <c r="F26" i="1"/>
  <c r="E26" i="1"/>
  <c r="Q26" i="1" s="1"/>
  <c r="D26" i="1"/>
  <c r="C26" i="1"/>
  <c r="B26" i="1"/>
  <c r="M25" i="1"/>
  <c r="N25" i="1" s="1"/>
  <c r="K25" i="1"/>
  <c r="J25" i="1"/>
  <c r="P25" i="1" s="1"/>
  <c r="I25" i="1"/>
  <c r="G25" i="1"/>
  <c r="E25" i="1"/>
  <c r="Q25" i="1" s="1"/>
  <c r="D25" i="1"/>
  <c r="C25" i="1"/>
  <c r="H25" i="1" s="1"/>
  <c r="B25" i="1"/>
  <c r="P24" i="1"/>
  <c r="N24" i="1"/>
  <c r="M24" i="1"/>
  <c r="K24" i="1"/>
  <c r="L24" i="1" s="1"/>
  <c r="J24" i="1"/>
  <c r="I24" i="1"/>
  <c r="H24" i="1"/>
  <c r="G24" i="1"/>
  <c r="S24" i="1" s="1"/>
  <c r="T24" i="1" s="1"/>
  <c r="F24" i="1"/>
  <c r="R24" i="1" s="1"/>
  <c r="E24" i="1"/>
  <c r="Q24" i="1" s="1"/>
  <c r="D24" i="1"/>
  <c r="C24" i="1"/>
  <c r="O24" i="1" s="1"/>
  <c r="B24" i="1"/>
  <c r="S23" i="1"/>
  <c r="P23" i="1"/>
  <c r="M23" i="1"/>
  <c r="N23" i="1" s="1"/>
  <c r="K23" i="1"/>
  <c r="L23" i="1" s="1"/>
  <c r="J23" i="1"/>
  <c r="I23" i="1"/>
  <c r="G23" i="1"/>
  <c r="E23" i="1"/>
  <c r="D23" i="1"/>
  <c r="F23" i="1" s="1"/>
  <c r="C23" i="1"/>
  <c r="O23" i="1" s="1"/>
  <c r="B23" i="1"/>
  <c r="S22" i="1"/>
  <c r="N22" i="1"/>
  <c r="M22" i="1"/>
  <c r="L22" i="1"/>
  <c r="K22" i="1"/>
  <c r="J22" i="1"/>
  <c r="I22" i="1"/>
  <c r="G22" i="1"/>
  <c r="F22" i="1"/>
  <c r="R22" i="1" s="1"/>
  <c r="E22" i="1"/>
  <c r="Q22" i="1" s="1"/>
  <c r="D22" i="1"/>
  <c r="P22" i="1" s="1"/>
  <c r="C22" i="1"/>
  <c r="H22" i="1" s="1"/>
  <c r="B22" i="1"/>
  <c r="Q21" i="1"/>
  <c r="M21" i="1"/>
  <c r="K21" i="1"/>
  <c r="J21" i="1"/>
  <c r="L21" i="1" s="1"/>
  <c r="I21" i="1"/>
  <c r="O21" i="1" s="1"/>
  <c r="G21" i="1"/>
  <c r="S21" i="1" s="1"/>
  <c r="T21" i="1" s="1"/>
  <c r="F21" i="1"/>
  <c r="E21" i="1"/>
  <c r="D21" i="1"/>
  <c r="P21" i="1" s="1"/>
  <c r="C21" i="1"/>
  <c r="B21" i="1"/>
  <c r="M20" i="1"/>
  <c r="N20" i="1" s="1"/>
  <c r="K20" i="1"/>
  <c r="J20" i="1"/>
  <c r="L20" i="1" s="1"/>
  <c r="I20" i="1"/>
  <c r="G20" i="1"/>
  <c r="S20" i="1" s="1"/>
  <c r="E20" i="1"/>
  <c r="Q20" i="1" s="1"/>
  <c r="D20" i="1"/>
  <c r="P20" i="1" s="1"/>
  <c r="C20" i="1"/>
  <c r="H20" i="1" s="1"/>
  <c r="B20" i="1"/>
  <c r="P19" i="1"/>
  <c r="O19" i="1"/>
  <c r="M19" i="1"/>
  <c r="N19" i="1" s="1"/>
  <c r="L19" i="1"/>
  <c r="K19" i="1"/>
  <c r="J19" i="1"/>
  <c r="I19" i="1"/>
  <c r="G19" i="1"/>
  <c r="S19" i="1" s="1"/>
  <c r="T19" i="1" s="1"/>
  <c r="E19" i="1"/>
  <c r="Q19" i="1" s="1"/>
  <c r="D19" i="1"/>
  <c r="F19" i="1" s="1"/>
  <c r="R19" i="1" s="1"/>
  <c r="C19" i="1"/>
  <c r="B19" i="1"/>
  <c r="M18" i="1"/>
  <c r="N18" i="1" s="1"/>
  <c r="K18" i="1"/>
  <c r="J18" i="1"/>
  <c r="L18" i="1" s="1"/>
  <c r="I18" i="1"/>
  <c r="G18" i="1"/>
  <c r="S18" i="1" s="1"/>
  <c r="E18" i="1"/>
  <c r="Q18" i="1" s="1"/>
  <c r="D18" i="1"/>
  <c r="F18" i="1" s="1"/>
  <c r="C18" i="1"/>
  <c r="H18" i="1" s="1"/>
  <c r="B18" i="1"/>
  <c r="M17" i="1"/>
  <c r="N17" i="1" s="1"/>
  <c r="K17" i="1"/>
  <c r="J17" i="1"/>
  <c r="P17" i="1" s="1"/>
  <c r="I17" i="1"/>
  <c r="G17" i="1"/>
  <c r="E17" i="1"/>
  <c r="D17" i="1"/>
  <c r="C17" i="1"/>
  <c r="H17" i="1" s="1"/>
  <c r="B17" i="1"/>
  <c r="P16" i="1"/>
  <c r="M16" i="1"/>
  <c r="K16" i="1"/>
  <c r="J16" i="1"/>
  <c r="L16" i="1" s="1"/>
  <c r="I16" i="1"/>
  <c r="N16" i="1" s="1"/>
  <c r="H16" i="1"/>
  <c r="G16" i="1"/>
  <c r="S16" i="1" s="1"/>
  <c r="E16" i="1"/>
  <c r="Q16" i="1" s="1"/>
  <c r="D16" i="1"/>
  <c r="C16" i="1"/>
  <c r="O16" i="1" s="1"/>
  <c r="B16" i="1"/>
  <c r="S15" i="1"/>
  <c r="M15" i="1"/>
  <c r="K15" i="1"/>
  <c r="J15" i="1"/>
  <c r="I15" i="1"/>
  <c r="N15" i="1" s="1"/>
  <c r="G15" i="1"/>
  <c r="E15" i="1"/>
  <c r="D15" i="1"/>
  <c r="F15" i="1" s="1"/>
  <c r="C15" i="1"/>
  <c r="B15" i="1"/>
  <c r="N14" i="1"/>
  <c r="M14" i="1"/>
  <c r="K14" i="1"/>
  <c r="L14" i="1" s="1"/>
  <c r="J14" i="1"/>
  <c r="I14" i="1"/>
  <c r="G14" i="1"/>
  <c r="H14" i="1" s="1"/>
  <c r="F14" i="1"/>
  <c r="R14" i="1" s="1"/>
  <c r="E14" i="1"/>
  <c r="Q14" i="1" s="1"/>
  <c r="D14" i="1"/>
  <c r="P14" i="1" s="1"/>
  <c r="C14" i="1"/>
  <c r="O14" i="1" s="1"/>
  <c r="B14" i="1"/>
  <c r="Q13" i="1"/>
  <c r="M13" i="1"/>
  <c r="K13" i="1"/>
  <c r="J13" i="1"/>
  <c r="L13" i="1" s="1"/>
  <c r="I13" i="1"/>
  <c r="O13" i="1" s="1"/>
  <c r="G13" i="1"/>
  <c r="S13" i="1" s="1"/>
  <c r="F13" i="1"/>
  <c r="R13" i="1" s="1"/>
  <c r="E13" i="1"/>
  <c r="D13" i="1"/>
  <c r="C13" i="1"/>
  <c r="B13" i="1"/>
  <c r="M12" i="1"/>
  <c r="L12" i="1"/>
  <c r="K12" i="1"/>
  <c r="J12" i="1"/>
  <c r="I12" i="1"/>
  <c r="G12" i="1"/>
  <c r="H12" i="1" s="1"/>
  <c r="E12" i="1"/>
  <c r="Q12" i="1" s="1"/>
  <c r="D12" i="1"/>
  <c r="C12" i="1"/>
  <c r="B12" i="1"/>
  <c r="O11" i="1"/>
  <c r="M11" i="1"/>
  <c r="N11" i="1" s="1"/>
  <c r="L11" i="1"/>
  <c r="K11" i="1"/>
  <c r="J11" i="1"/>
  <c r="I11" i="1"/>
  <c r="G11" i="1"/>
  <c r="H11" i="1" s="1"/>
  <c r="E11" i="1"/>
  <c r="Q11" i="1" s="1"/>
  <c r="D11" i="1"/>
  <c r="F11" i="1" s="1"/>
  <c r="R11" i="1" s="1"/>
  <c r="C11" i="1"/>
  <c r="B11" i="1"/>
  <c r="M10" i="1"/>
  <c r="N10" i="1" s="1"/>
  <c r="K10" i="1"/>
  <c r="J10" i="1"/>
  <c r="P10" i="1" s="1"/>
  <c r="I10" i="1"/>
  <c r="G10" i="1"/>
  <c r="S10" i="1" s="1"/>
  <c r="E10" i="1"/>
  <c r="D10" i="1"/>
  <c r="F10" i="1" s="1"/>
  <c r="C10" i="1"/>
  <c r="O10" i="1" s="1"/>
  <c r="B10" i="1"/>
  <c r="S9" i="1"/>
  <c r="T9" i="1" s="1"/>
  <c r="M9" i="1"/>
  <c r="N9" i="1" s="1"/>
  <c r="K9" i="1"/>
  <c r="J9" i="1"/>
  <c r="I9" i="1"/>
  <c r="H9" i="1"/>
  <c r="G9" i="1"/>
  <c r="F9" i="1"/>
  <c r="E9" i="1"/>
  <c r="Q9" i="1" s="1"/>
  <c r="D9" i="1"/>
  <c r="C9" i="1"/>
  <c r="O9" i="1" s="1"/>
  <c r="B9" i="1"/>
  <c r="S8" i="1"/>
  <c r="Q8" i="1"/>
  <c r="P8" i="1"/>
  <c r="M8" i="1"/>
  <c r="N8" i="1" s="1"/>
  <c r="K8" i="1"/>
  <c r="J8" i="1"/>
  <c r="I8" i="1"/>
  <c r="G8" i="1"/>
  <c r="E8" i="1"/>
  <c r="F8" i="1" s="1"/>
  <c r="D8" i="1"/>
  <c r="C8" i="1"/>
  <c r="O8" i="1" s="1"/>
  <c r="B8" i="1"/>
  <c r="M7" i="1"/>
  <c r="S7" i="1" s="1"/>
  <c r="K7" i="1"/>
  <c r="J7" i="1"/>
  <c r="P7" i="1" s="1"/>
  <c r="I7" i="1"/>
  <c r="G7" i="1"/>
  <c r="E7" i="1"/>
  <c r="Q7" i="1" s="1"/>
  <c r="D7" i="1"/>
  <c r="C7" i="1"/>
  <c r="B7" i="1"/>
  <c r="M6" i="1"/>
  <c r="N6" i="1" s="1"/>
  <c r="K6" i="1"/>
  <c r="K311" i="1" s="1"/>
  <c r="J6" i="1"/>
  <c r="I6" i="1"/>
  <c r="G6" i="1"/>
  <c r="G311" i="1" s="1"/>
  <c r="E6" i="1"/>
  <c r="E311" i="1" s="1"/>
  <c r="D6" i="1"/>
  <c r="P6" i="1" s="1"/>
  <c r="C6" i="1"/>
  <c r="C311" i="1" s="1"/>
  <c r="B6" i="1"/>
  <c r="A1" i="1"/>
  <c r="R8" i="1" l="1"/>
  <c r="T10" i="1"/>
  <c r="O7" i="1"/>
  <c r="T7" i="1" s="1"/>
  <c r="F6" i="1"/>
  <c r="L7" i="1"/>
  <c r="L8" i="1"/>
  <c r="Q10" i="1"/>
  <c r="H6" i="1"/>
  <c r="F7" i="1"/>
  <c r="R7" i="1" s="1"/>
  <c r="N7" i="1"/>
  <c r="H10" i="1"/>
  <c r="O12" i="1"/>
  <c r="N12" i="1"/>
  <c r="T13" i="1"/>
  <c r="T29" i="1"/>
  <c r="T48" i="1"/>
  <c r="T55" i="1"/>
  <c r="R66" i="1"/>
  <c r="D311" i="1"/>
  <c r="H311" i="1"/>
  <c r="O6" i="1"/>
  <c r="I311" i="1"/>
  <c r="Q6" i="1"/>
  <c r="P12" i="1"/>
  <c r="F12" i="1"/>
  <c r="R12" i="1" s="1"/>
  <c r="T16" i="1"/>
  <c r="R23" i="1"/>
  <c r="T23" i="1"/>
  <c r="R64" i="1"/>
  <c r="T66" i="1"/>
  <c r="S6" i="1"/>
  <c r="H7" i="1"/>
  <c r="L10" i="1"/>
  <c r="R10" i="1" s="1"/>
  <c r="L15" i="1"/>
  <c r="Q15" i="1"/>
  <c r="T34" i="1"/>
  <c r="T64" i="1"/>
  <c r="Q17" i="1"/>
  <c r="F17" i="1"/>
  <c r="R18" i="1"/>
  <c r="R21" i="1"/>
  <c r="T41" i="1"/>
  <c r="R63" i="1"/>
  <c r="H8" i="1"/>
  <c r="T8" i="1"/>
  <c r="O15" i="1"/>
  <c r="H15" i="1"/>
  <c r="T15" i="1"/>
  <c r="T32" i="1"/>
  <c r="L6" i="1"/>
  <c r="M311" i="1"/>
  <c r="N311" i="1" s="1"/>
  <c r="P9" i="1"/>
  <c r="P311" i="1" s="1"/>
  <c r="L9" i="1"/>
  <c r="R9" i="1" s="1"/>
  <c r="S11" i="1"/>
  <c r="T11" i="1" s="1"/>
  <c r="P11" i="1"/>
  <c r="P13" i="1"/>
  <c r="N13" i="1"/>
  <c r="R15" i="1"/>
  <c r="T18" i="1"/>
  <c r="S14" i="1"/>
  <c r="T14" i="1" s="1"/>
  <c r="P15" i="1"/>
  <c r="O18" i="1"/>
  <c r="N21" i="1"/>
  <c r="H23" i="1"/>
  <c r="N29" i="1"/>
  <c r="H31" i="1"/>
  <c r="H39" i="1"/>
  <c r="H47" i="1"/>
  <c r="H55" i="1"/>
  <c r="S62" i="1"/>
  <c r="T62" i="1" s="1"/>
  <c r="H63" i="1"/>
  <c r="H70" i="1"/>
  <c r="Q70" i="1"/>
  <c r="H72" i="1"/>
  <c r="P73" i="1"/>
  <c r="P87" i="1"/>
  <c r="L87" i="1"/>
  <c r="R87" i="1" s="1"/>
  <c r="Q94" i="1"/>
  <c r="F94" i="1"/>
  <c r="R94" i="1" s="1"/>
  <c r="F16" i="1"/>
  <c r="R16" i="1" s="1"/>
  <c r="S17" i="1"/>
  <c r="T17" i="1" s="1"/>
  <c r="P18" i="1"/>
  <c r="Q23" i="1"/>
  <c r="S25" i="1"/>
  <c r="S33" i="1"/>
  <c r="R80" i="1"/>
  <c r="H84" i="1"/>
  <c r="Q86" i="1"/>
  <c r="F86" i="1"/>
  <c r="R86" i="1" s="1"/>
  <c r="S88" i="1"/>
  <c r="T88" i="1" s="1"/>
  <c r="H88" i="1"/>
  <c r="P89" i="1"/>
  <c r="F89" i="1"/>
  <c r="R89" i="1" s="1"/>
  <c r="H92" i="1"/>
  <c r="T95" i="1"/>
  <c r="R112" i="1"/>
  <c r="S12" i="1"/>
  <c r="T12" i="1" s="1"/>
  <c r="H13" i="1"/>
  <c r="L17" i="1"/>
  <c r="H21" i="1"/>
  <c r="L25" i="1"/>
  <c r="F27" i="1"/>
  <c r="R27" i="1" s="1"/>
  <c r="S28" i="1"/>
  <c r="T28" i="1" s="1"/>
  <c r="H29" i="1"/>
  <c r="F35" i="1"/>
  <c r="R35" i="1" s="1"/>
  <c r="H37" i="1"/>
  <c r="F43" i="1"/>
  <c r="R43" i="1" s="1"/>
  <c r="S44" i="1"/>
  <c r="H45" i="1"/>
  <c r="F51" i="1"/>
  <c r="R51" i="1" s="1"/>
  <c r="S52" i="1"/>
  <c r="H53" i="1"/>
  <c r="S60" i="1"/>
  <c r="H61" i="1"/>
  <c r="P61" i="1"/>
  <c r="Q66" i="1"/>
  <c r="F67" i="1"/>
  <c r="R67" i="1" s="1"/>
  <c r="L69" i="1"/>
  <c r="R69" i="1" s="1"/>
  <c r="S80" i="1"/>
  <c r="T80" i="1" s="1"/>
  <c r="H80" i="1"/>
  <c r="P81" i="1"/>
  <c r="F81" i="1"/>
  <c r="R81" i="1" s="1"/>
  <c r="T99" i="1"/>
  <c r="R101" i="1"/>
  <c r="T120" i="1"/>
  <c r="F38" i="1"/>
  <c r="R38" i="1" s="1"/>
  <c r="F46" i="1"/>
  <c r="R46" i="1" s="1"/>
  <c r="F54" i="1"/>
  <c r="R54" i="1" s="1"/>
  <c r="F62" i="1"/>
  <c r="R62" i="1" s="1"/>
  <c r="S67" i="1"/>
  <c r="T67" i="1" s="1"/>
  <c r="N68" i="1"/>
  <c r="N74" i="1"/>
  <c r="F75" i="1"/>
  <c r="R75" i="1" s="1"/>
  <c r="S76" i="1"/>
  <c r="T76" i="1" s="1"/>
  <c r="R93" i="1"/>
  <c r="H19" i="1"/>
  <c r="O22" i="1"/>
  <c r="T22" i="1" s="1"/>
  <c r="F25" i="1"/>
  <c r="R25" i="1" s="1"/>
  <c r="H27" i="1"/>
  <c r="F33" i="1"/>
  <c r="R33" i="1" s="1"/>
  <c r="H35" i="1"/>
  <c r="F41" i="1"/>
  <c r="R41" i="1" s="1"/>
  <c r="H43" i="1"/>
  <c r="F49" i="1"/>
  <c r="R49" i="1" s="1"/>
  <c r="H51" i="1"/>
  <c r="F57" i="1"/>
  <c r="R57" i="1" s="1"/>
  <c r="H59" i="1"/>
  <c r="F65" i="1"/>
  <c r="R65" i="1" s="1"/>
  <c r="F68" i="1"/>
  <c r="R68" i="1" s="1"/>
  <c r="P79" i="1"/>
  <c r="R83" i="1"/>
  <c r="Q92" i="1"/>
  <c r="L92" i="1"/>
  <c r="R92" i="1" s="1"/>
  <c r="T111" i="1"/>
  <c r="O17" i="1"/>
  <c r="F20" i="1"/>
  <c r="R20" i="1" s="1"/>
  <c r="O25" i="1"/>
  <c r="F28" i="1"/>
  <c r="R28" i="1" s="1"/>
  <c r="O33" i="1"/>
  <c r="F36" i="1"/>
  <c r="R36" i="1" s="1"/>
  <c r="F44" i="1"/>
  <c r="R44" i="1" s="1"/>
  <c r="O49" i="1"/>
  <c r="T49" i="1" s="1"/>
  <c r="F52" i="1"/>
  <c r="R52" i="1" s="1"/>
  <c r="O57" i="1"/>
  <c r="T57" i="1" s="1"/>
  <c r="F60" i="1"/>
  <c r="R60" i="1" s="1"/>
  <c r="O65" i="1"/>
  <c r="T65" i="1" s="1"/>
  <c r="H68" i="1"/>
  <c r="Q71" i="1"/>
  <c r="O78" i="1"/>
  <c r="T83" i="1"/>
  <c r="N90" i="1"/>
  <c r="T100" i="1"/>
  <c r="T115" i="1"/>
  <c r="R117" i="1"/>
  <c r="T131" i="1"/>
  <c r="O20" i="1"/>
  <c r="T20" i="1" s="1"/>
  <c r="O28" i="1"/>
  <c r="O36" i="1"/>
  <c r="T36" i="1" s="1"/>
  <c r="O44" i="1"/>
  <c r="O52" i="1"/>
  <c r="O60" i="1"/>
  <c r="H69" i="1"/>
  <c r="R70" i="1"/>
  <c r="F71" i="1"/>
  <c r="R71" i="1" s="1"/>
  <c r="P72" i="1"/>
  <c r="T84" i="1"/>
  <c r="S86" i="1"/>
  <c r="N86" i="1"/>
  <c r="T92" i="1"/>
  <c r="T137" i="1"/>
  <c r="J311" i="1"/>
  <c r="H74" i="1"/>
  <c r="R78" i="1"/>
  <c r="S78" i="1"/>
  <c r="O82" i="1"/>
  <c r="R100" i="1"/>
  <c r="T103" i="1"/>
  <c r="T107" i="1"/>
  <c r="R109" i="1"/>
  <c r="R124" i="1"/>
  <c r="T136" i="1"/>
  <c r="F138" i="1"/>
  <c r="P138" i="1"/>
  <c r="P150" i="1"/>
  <c r="F150" i="1"/>
  <c r="R150" i="1" s="1"/>
  <c r="P80" i="1"/>
  <c r="P88" i="1"/>
  <c r="Q93" i="1"/>
  <c r="N94" i="1"/>
  <c r="H96" i="1"/>
  <c r="P96" i="1"/>
  <c r="L100" i="1"/>
  <c r="Q101" i="1"/>
  <c r="F102" i="1"/>
  <c r="R102" i="1" s="1"/>
  <c r="N102" i="1"/>
  <c r="H104" i="1"/>
  <c r="P104" i="1"/>
  <c r="F110" i="1"/>
  <c r="R110" i="1" s="1"/>
  <c r="N110" i="1"/>
  <c r="H112" i="1"/>
  <c r="P112" i="1"/>
  <c r="L116" i="1"/>
  <c r="R116" i="1" s="1"/>
  <c r="Q117" i="1"/>
  <c r="F118" i="1"/>
  <c r="R118" i="1" s="1"/>
  <c r="O118" i="1"/>
  <c r="T118" i="1" s="1"/>
  <c r="Q135" i="1"/>
  <c r="H136" i="1"/>
  <c r="S138" i="1"/>
  <c r="S141" i="1"/>
  <c r="T141" i="1" s="1"/>
  <c r="F148" i="1"/>
  <c r="R148" i="1" s="1"/>
  <c r="T148" i="1"/>
  <c r="N153" i="1"/>
  <c r="S153" i="1"/>
  <c r="T153" i="1" s="1"/>
  <c r="N155" i="1"/>
  <c r="R157" i="1"/>
  <c r="Q80" i="1"/>
  <c r="S82" i="1"/>
  <c r="T82" i="1" s="1"/>
  <c r="O86" i="1"/>
  <c r="Q88" i="1"/>
  <c r="S90" i="1"/>
  <c r="T90" i="1" s="1"/>
  <c r="O94" i="1"/>
  <c r="T94" i="1" s="1"/>
  <c r="L95" i="1"/>
  <c r="R95" i="1" s="1"/>
  <c r="Q96" i="1"/>
  <c r="F97" i="1"/>
  <c r="R97" i="1" s="1"/>
  <c r="S98" i="1"/>
  <c r="T98" i="1" s="1"/>
  <c r="O102" i="1"/>
  <c r="T102" i="1" s="1"/>
  <c r="L103" i="1"/>
  <c r="Q104" i="1"/>
  <c r="F105" i="1"/>
  <c r="R105" i="1" s="1"/>
  <c r="S106" i="1"/>
  <c r="T106" i="1" s="1"/>
  <c r="O110" i="1"/>
  <c r="T110" i="1" s="1"/>
  <c r="L111" i="1"/>
  <c r="Q112" i="1"/>
  <c r="F113" i="1"/>
  <c r="R113" i="1" s="1"/>
  <c r="S114" i="1"/>
  <c r="T114" i="1" s="1"/>
  <c r="F119" i="1"/>
  <c r="R119" i="1" s="1"/>
  <c r="F120" i="1"/>
  <c r="R120" i="1" s="1"/>
  <c r="N120" i="1"/>
  <c r="S122" i="1"/>
  <c r="T122" i="1" s="1"/>
  <c r="P124" i="1"/>
  <c r="F125" i="1"/>
  <c r="R125" i="1" s="1"/>
  <c r="F127" i="1"/>
  <c r="R127" i="1" s="1"/>
  <c r="F128" i="1"/>
  <c r="R128" i="1" s="1"/>
  <c r="F134" i="1"/>
  <c r="R134" i="1" s="1"/>
  <c r="N134" i="1"/>
  <c r="F135" i="1"/>
  <c r="R135" i="1" s="1"/>
  <c r="S135" i="1"/>
  <c r="S145" i="1"/>
  <c r="T145" i="1" s="1"/>
  <c r="S150" i="1"/>
  <c r="T150" i="1" s="1"/>
  <c r="H150" i="1"/>
  <c r="H152" i="1"/>
  <c r="F84" i="1"/>
  <c r="R84" i="1" s="1"/>
  <c r="P130" i="1"/>
  <c r="L136" i="1"/>
  <c r="P136" i="1"/>
  <c r="L139" i="1"/>
  <c r="R139" i="1" s="1"/>
  <c r="P139" i="1"/>
  <c r="P140" i="1"/>
  <c r="N146" i="1"/>
  <c r="F147" i="1"/>
  <c r="R147" i="1" s="1"/>
  <c r="Q163" i="1"/>
  <c r="F163" i="1"/>
  <c r="R163" i="1" s="1"/>
  <c r="F103" i="1"/>
  <c r="R103" i="1" s="1"/>
  <c r="F111" i="1"/>
  <c r="R111" i="1" s="1"/>
  <c r="H119" i="1"/>
  <c r="P120" i="1"/>
  <c r="H126" i="1"/>
  <c r="H127" i="1"/>
  <c r="P128" i="1"/>
  <c r="F129" i="1"/>
  <c r="R129" i="1" s="1"/>
  <c r="F131" i="1"/>
  <c r="R131" i="1" s="1"/>
  <c r="R132" i="1"/>
  <c r="N132" i="1"/>
  <c r="P133" i="1"/>
  <c r="T134" i="1"/>
  <c r="P134" i="1"/>
  <c r="Q137" i="1"/>
  <c r="F137" i="1"/>
  <c r="R137" i="1" s="1"/>
  <c r="S140" i="1"/>
  <c r="T140" i="1" s="1"/>
  <c r="L141" i="1"/>
  <c r="R141" i="1" s="1"/>
  <c r="H144" i="1"/>
  <c r="Q153" i="1"/>
  <c r="F153" i="1"/>
  <c r="R153" i="1" s="1"/>
  <c r="R161" i="1"/>
  <c r="P166" i="1"/>
  <c r="F166" i="1"/>
  <c r="R166" i="1" s="1"/>
  <c r="F74" i="1"/>
  <c r="R74" i="1" s="1"/>
  <c r="F82" i="1"/>
  <c r="R82" i="1" s="1"/>
  <c r="F90" i="1"/>
  <c r="R90" i="1" s="1"/>
  <c r="F98" i="1"/>
  <c r="R98" i="1" s="1"/>
  <c r="F106" i="1"/>
  <c r="R106" i="1" s="1"/>
  <c r="F114" i="1"/>
  <c r="R114" i="1" s="1"/>
  <c r="L118" i="1"/>
  <c r="H120" i="1"/>
  <c r="F121" i="1"/>
  <c r="R121" i="1" s="1"/>
  <c r="P122" i="1"/>
  <c r="S126" i="1"/>
  <c r="T126" i="1" s="1"/>
  <c r="H128" i="1"/>
  <c r="S129" i="1"/>
  <c r="T129" i="1" s="1"/>
  <c r="F130" i="1"/>
  <c r="R130" i="1" s="1"/>
  <c r="Q133" i="1"/>
  <c r="H134" i="1"/>
  <c r="H137" i="1"/>
  <c r="L138" i="1"/>
  <c r="N139" i="1"/>
  <c r="F140" i="1"/>
  <c r="R140" i="1" s="1"/>
  <c r="F142" i="1"/>
  <c r="R142" i="1" s="1"/>
  <c r="N142" i="1"/>
  <c r="F143" i="1"/>
  <c r="R143" i="1" s="1"/>
  <c r="S143" i="1"/>
  <c r="F146" i="1"/>
  <c r="R146" i="1" s="1"/>
  <c r="R151" i="1"/>
  <c r="P126" i="1"/>
  <c r="L126" i="1"/>
  <c r="R126" i="1" s="1"/>
  <c r="H130" i="1"/>
  <c r="P132" i="1"/>
  <c r="S133" i="1"/>
  <c r="T133" i="1" s="1"/>
  <c r="N141" i="1"/>
  <c r="S146" i="1"/>
  <c r="T149" i="1"/>
  <c r="R154" i="1"/>
  <c r="H168" i="1"/>
  <c r="H121" i="1"/>
  <c r="F122" i="1"/>
  <c r="R122" i="1" s="1"/>
  <c r="S130" i="1"/>
  <c r="T130" i="1" s="1"/>
  <c r="O135" i="1"/>
  <c r="R136" i="1"/>
  <c r="P141" i="1"/>
  <c r="S160" i="1"/>
  <c r="T160" i="1" s="1"/>
  <c r="H160" i="1"/>
  <c r="T167" i="1"/>
  <c r="N149" i="1"/>
  <c r="L152" i="1"/>
  <c r="R152" i="1" s="1"/>
  <c r="T152" i="1"/>
  <c r="S154" i="1"/>
  <c r="S156" i="1"/>
  <c r="T156" i="1" s="1"/>
  <c r="Q159" i="1"/>
  <c r="F162" i="1"/>
  <c r="R162" i="1" s="1"/>
  <c r="N162" i="1"/>
  <c r="N165" i="1"/>
  <c r="L168" i="1"/>
  <c r="R168" i="1" s="1"/>
  <c r="T168" i="1"/>
  <c r="S169" i="1"/>
  <c r="T169" i="1" s="1"/>
  <c r="S170" i="1"/>
  <c r="T170" i="1" s="1"/>
  <c r="F178" i="1"/>
  <c r="R178" i="1" s="1"/>
  <c r="N181" i="1"/>
  <c r="L184" i="1"/>
  <c r="R184" i="1" s="1"/>
  <c r="T184" i="1"/>
  <c r="S185" i="1"/>
  <c r="S186" i="1"/>
  <c r="Q190" i="1"/>
  <c r="Q199" i="1"/>
  <c r="O200" i="1"/>
  <c r="N200" i="1"/>
  <c r="P210" i="1"/>
  <c r="F210" i="1"/>
  <c r="R210" i="1" s="1"/>
  <c r="P216" i="1"/>
  <c r="F216" i="1"/>
  <c r="R216" i="1" s="1"/>
  <c r="P218" i="1"/>
  <c r="H224" i="1"/>
  <c r="L230" i="1"/>
  <c r="R230" i="1" s="1"/>
  <c r="T231" i="1"/>
  <c r="F241" i="1"/>
  <c r="R241" i="1" s="1"/>
  <c r="P241" i="1"/>
  <c r="P207" i="1"/>
  <c r="F207" i="1"/>
  <c r="R207" i="1" s="1"/>
  <c r="S227" i="1"/>
  <c r="T227" i="1" s="1"/>
  <c r="N227" i="1"/>
  <c r="S237" i="1"/>
  <c r="T237" i="1" s="1"/>
  <c r="H237" i="1"/>
  <c r="H250" i="1"/>
  <c r="O250" i="1"/>
  <c r="T250" i="1" s="1"/>
  <c r="F164" i="1"/>
  <c r="R164" i="1" s="1"/>
  <c r="P165" i="1"/>
  <c r="H176" i="1"/>
  <c r="F179" i="1"/>
  <c r="R179" i="1" s="1"/>
  <c r="F180" i="1"/>
  <c r="R180" i="1" s="1"/>
  <c r="P181" i="1"/>
  <c r="O189" i="1"/>
  <c r="T189" i="1" s="1"/>
  <c r="P197" i="1"/>
  <c r="N204" i="1"/>
  <c r="P205" i="1"/>
  <c r="L205" i="1"/>
  <c r="R205" i="1" s="1"/>
  <c r="O208" i="1"/>
  <c r="T208" i="1" s="1"/>
  <c r="N208" i="1"/>
  <c r="H216" i="1"/>
  <c r="H217" i="1"/>
  <c r="O217" i="1"/>
  <c r="T217" i="1" s="1"/>
  <c r="T218" i="1"/>
  <c r="S221" i="1"/>
  <c r="T221" i="1" s="1"/>
  <c r="H221" i="1"/>
  <c r="P227" i="1"/>
  <c r="F227" i="1"/>
  <c r="R227" i="1" s="1"/>
  <c r="O138" i="1"/>
  <c r="S147" i="1"/>
  <c r="T147" i="1" s="1"/>
  <c r="P147" i="1"/>
  <c r="H148" i="1"/>
  <c r="H149" i="1"/>
  <c r="N151" i="1"/>
  <c r="O154" i="1"/>
  <c r="S163" i="1"/>
  <c r="T163" i="1" s="1"/>
  <c r="P163" i="1"/>
  <c r="H164" i="1"/>
  <c r="H165" i="1"/>
  <c r="N167" i="1"/>
  <c r="O170" i="1"/>
  <c r="S179" i="1"/>
  <c r="T179" i="1" s="1"/>
  <c r="P179" i="1"/>
  <c r="H180" i="1"/>
  <c r="H181" i="1"/>
  <c r="F182" i="1"/>
  <c r="R182" i="1" s="1"/>
  <c r="N183" i="1"/>
  <c r="O186" i="1"/>
  <c r="N189" i="1"/>
  <c r="P191" i="1"/>
  <c r="O192" i="1"/>
  <c r="F193" i="1"/>
  <c r="R193" i="1" s="1"/>
  <c r="F201" i="1"/>
  <c r="R201" i="1" s="1"/>
  <c r="F204" i="1"/>
  <c r="R204" i="1" s="1"/>
  <c r="H207" i="1"/>
  <c r="R217" i="1"/>
  <c r="S243" i="1"/>
  <c r="T243" i="1" s="1"/>
  <c r="N243" i="1"/>
  <c r="P246" i="1"/>
  <c r="F246" i="1"/>
  <c r="R246" i="1" s="1"/>
  <c r="P156" i="1"/>
  <c r="P172" i="1"/>
  <c r="N173" i="1"/>
  <c r="S178" i="1"/>
  <c r="Q191" i="1"/>
  <c r="S193" i="1"/>
  <c r="T193" i="1" s="1"/>
  <c r="H193" i="1"/>
  <c r="P200" i="1"/>
  <c r="S201" i="1"/>
  <c r="T201" i="1" s="1"/>
  <c r="H201" i="1"/>
  <c r="N205" i="1"/>
  <c r="P213" i="1"/>
  <c r="L213" i="1"/>
  <c r="R213" i="1" s="1"/>
  <c r="O218" i="1"/>
  <c r="N218" i="1"/>
  <c r="S224" i="1"/>
  <c r="T224" i="1" s="1"/>
  <c r="N224" i="1"/>
  <c r="F228" i="1"/>
  <c r="R228" i="1" s="1"/>
  <c r="P228" i="1"/>
  <c r="L231" i="1"/>
  <c r="R231" i="1" s="1"/>
  <c r="P231" i="1"/>
  <c r="P243" i="1"/>
  <c r="F243" i="1"/>
  <c r="R243" i="1" s="1"/>
  <c r="H135" i="1"/>
  <c r="Q140" i="1"/>
  <c r="O143" i="1"/>
  <c r="H151" i="1"/>
  <c r="P152" i="1"/>
  <c r="P154" i="1"/>
  <c r="Q156" i="1"/>
  <c r="O159" i="1"/>
  <c r="T159" i="1" s="1"/>
  <c r="H166" i="1"/>
  <c r="H167" i="1"/>
  <c r="P168" i="1"/>
  <c r="F169" i="1"/>
  <c r="R169" i="1" s="1"/>
  <c r="P170" i="1"/>
  <c r="Q172" i="1"/>
  <c r="H182" i="1"/>
  <c r="H183" i="1"/>
  <c r="P184" i="1"/>
  <c r="F185" i="1"/>
  <c r="R185" i="1" s="1"/>
  <c r="P186" i="1"/>
  <c r="N187" i="1"/>
  <c r="F191" i="1"/>
  <c r="R191" i="1" s="1"/>
  <c r="T192" i="1"/>
  <c r="L194" i="1"/>
  <c r="N196" i="1"/>
  <c r="H197" i="1"/>
  <c r="T197" i="1"/>
  <c r="H202" i="1"/>
  <c r="O202" i="1"/>
  <c r="T202" i="1" s="1"/>
  <c r="R203" i="1"/>
  <c r="H205" i="1"/>
  <c r="O205" i="1"/>
  <c r="F209" i="1"/>
  <c r="R209" i="1" s="1"/>
  <c r="F212" i="1"/>
  <c r="R212" i="1" s="1"/>
  <c r="F215" i="1"/>
  <c r="O219" i="1"/>
  <c r="H220" i="1"/>
  <c r="N222" i="1"/>
  <c r="N225" i="1"/>
  <c r="S225" i="1"/>
  <c r="T225" i="1" s="1"/>
  <c r="N236" i="1"/>
  <c r="O236" i="1"/>
  <c r="T236" i="1" s="1"/>
  <c r="S240" i="1"/>
  <c r="N240" i="1"/>
  <c r="F156" i="1"/>
  <c r="R156" i="1" s="1"/>
  <c r="P157" i="1"/>
  <c r="F172" i="1"/>
  <c r="R172" i="1" s="1"/>
  <c r="P173" i="1"/>
  <c r="O185" i="1"/>
  <c r="F188" i="1"/>
  <c r="R188" i="1" s="1"/>
  <c r="H189" i="1"/>
  <c r="S190" i="1"/>
  <c r="T190" i="1" s="1"/>
  <c r="H191" i="1"/>
  <c r="H192" i="1"/>
  <c r="H194" i="1"/>
  <c r="O194" i="1"/>
  <c r="T194" i="1" s="1"/>
  <c r="N194" i="1"/>
  <c r="F196" i="1"/>
  <c r="R196" i="1" s="1"/>
  <c r="T200" i="1"/>
  <c r="P202" i="1"/>
  <c r="F202" i="1"/>
  <c r="R202" i="1" s="1"/>
  <c r="T203" i="1"/>
  <c r="H206" i="1"/>
  <c r="P208" i="1"/>
  <c r="S209" i="1"/>
  <c r="T209" i="1" s="1"/>
  <c r="H209" i="1"/>
  <c r="O211" i="1"/>
  <c r="T211" i="1" s="1"/>
  <c r="N213" i="1"/>
  <c r="S215" i="1"/>
  <c r="T215" i="1" s="1"/>
  <c r="N220" i="1"/>
  <c r="O220" i="1"/>
  <c r="T220" i="1" s="1"/>
  <c r="F222" i="1"/>
  <c r="R222" i="1" s="1"/>
  <c r="F244" i="1"/>
  <c r="R244" i="1" s="1"/>
  <c r="P244" i="1"/>
  <c r="O247" i="1"/>
  <c r="H247" i="1"/>
  <c r="S139" i="1"/>
  <c r="T139" i="1" s="1"/>
  <c r="O146" i="1"/>
  <c r="S155" i="1"/>
  <c r="T155" i="1" s="1"/>
  <c r="P155" i="1"/>
  <c r="O162" i="1"/>
  <c r="T162" i="1" s="1"/>
  <c r="S171" i="1"/>
  <c r="T171" i="1" s="1"/>
  <c r="P171" i="1"/>
  <c r="O178" i="1"/>
  <c r="T187" i="1"/>
  <c r="S188" i="1"/>
  <c r="T188" i="1" s="1"/>
  <c r="P194" i="1"/>
  <c r="F194" i="1"/>
  <c r="R194" i="1" s="1"/>
  <c r="P199" i="1"/>
  <c r="F199" i="1"/>
  <c r="R199" i="1" s="1"/>
  <c r="T205" i="1"/>
  <c r="H210" i="1"/>
  <c r="O210" i="1"/>
  <c r="T210" i="1" s="1"/>
  <c r="H213" i="1"/>
  <c r="O213" i="1"/>
  <c r="T213" i="1" s="1"/>
  <c r="S216" i="1"/>
  <c r="T216" i="1" s="1"/>
  <c r="N216" i="1"/>
  <c r="T219" i="1"/>
  <c r="F225" i="1"/>
  <c r="R225" i="1" s="1"/>
  <c r="P225" i="1"/>
  <c r="N241" i="1"/>
  <c r="S241" i="1"/>
  <c r="T241" i="1" s="1"/>
  <c r="S245" i="1"/>
  <c r="T245" i="1" s="1"/>
  <c r="N245" i="1"/>
  <c r="H260" i="1"/>
  <c r="S260" i="1"/>
  <c r="T260" i="1" s="1"/>
  <c r="F267" i="1"/>
  <c r="R267" i="1" s="1"/>
  <c r="P267" i="1"/>
  <c r="N217" i="1"/>
  <c r="F224" i="1"/>
  <c r="R224" i="1" s="1"/>
  <c r="Q227" i="1"/>
  <c r="H230" i="1"/>
  <c r="O230" i="1"/>
  <c r="T230" i="1" s="1"/>
  <c r="F240" i="1"/>
  <c r="R240" i="1" s="1"/>
  <c r="Q243" i="1"/>
  <c r="O244" i="1"/>
  <c r="T244" i="1" s="1"/>
  <c r="P245" i="1"/>
  <c r="R247" i="1"/>
  <c r="R251" i="1"/>
  <c r="O255" i="1"/>
  <c r="T255" i="1" s="1"/>
  <c r="T269" i="1"/>
  <c r="H273" i="1"/>
  <c r="N276" i="1"/>
  <c r="H215" i="1"/>
  <c r="H223" i="1"/>
  <c r="F226" i="1"/>
  <c r="R226" i="1" s="1"/>
  <c r="P230" i="1"/>
  <c r="H239" i="1"/>
  <c r="O240" i="1"/>
  <c r="F242" i="1"/>
  <c r="R242" i="1" s="1"/>
  <c r="P247" i="1"/>
  <c r="Q250" i="1"/>
  <c r="P251" i="1"/>
  <c r="O254" i="1"/>
  <c r="T254" i="1" s="1"/>
  <c r="L254" i="1"/>
  <c r="R254" i="1" s="1"/>
  <c r="Q265" i="1"/>
  <c r="T265" i="1"/>
  <c r="S267" i="1"/>
  <c r="T267" i="1" s="1"/>
  <c r="R269" i="1"/>
  <c r="T278" i="1"/>
  <c r="H293" i="1"/>
  <c r="R297" i="1"/>
  <c r="F306" i="1"/>
  <c r="R306" i="1" s="1"/>
  <c r="P306" i="1"/>
  <c r="O214" i="1"/>
  <c r="T214" i="1" s="1"/>
  <c r="P217" i="1"/>
  <c r="H225" i="1"/>
  <c r="S226" i="1"/>
  <c r="T226" i="1" s="1"/>
  <c r="P226" i="1"/>
  <c r="H227" i="1"/>
  <c r="F229" i="1"/>
  <c r="R229" i="1" s="1"/>
  <c r="O233" i="1"/>
  <c r="T233" i="1" s="1"/>
  <c r="L233" i="1"/>
  <c r="H241" i="1"/>
  <c r="S242" i="1"/>
  <c r="T242" i="1" s="1"/>
  <c r="P242" i="1"/>
  <c r="H243" i="1"/>
  <c r="F245" i="1"/>
  <c r="R245" i="1" s="1"/>
  <c r="F250" i="1"/>
  <c r="R250" i="1" s="1"/>
  <c r="S251" i="1"/>
  <c r="T251" i="1" s="1"/>
  <c r="H251" i="1"/>
  <c r="N261" i="1"/>
  <c r="F262" i="1"/>
  <c r="R262" i="1" s="1"/>
  <c r="F263" i="1"/>
  <c r="R263" i="1" s="1"/>
  <c r="H269" i="1"/>
  <c r="H289" i="1"/>
  <c r="R308" i="1"/>
  <c r="S310" i="1"/>
  <c r="T310" i="1" s="1"/>
  <c r="H310" i="1"/>
  <c r="L215" i="1"/>
  <c r="P219" i="1"/>
  <c r="L223" i="1"/>
  <c r="R223" i="1" s="1"/>
  <c r="F233" i="1"/>
  <c r="N233" i="1"/>
  <c r="P235" i="1"/>
  <c r="L239" i="1"/>
  <c r="R239" i="1" s="1"/>
  <c r="S247" i="1"/>
  <c r="T247" i="1" s="1"/>
  <c r="H248" i="1"/>
  <c r="S249" i="1"/>
  <c r="T249" i="1" s="1"/>
  <c r="P253" i="1"/>
  <c r="P254" i="1"/>
  <c r="R255" i="1"/>
  <c r="F257" i="1"/>
  <c r="R257" i="1" s="1"/>
  <c r="H265" i="1"/>
  <c r="N268" i="1"/>
  <c r="H285" i="1"/>
  <c r="H222" i="1"/>
  <c r="O222" i="1"/>
  <c r="T222" i="1" s="1"/>
  <c r="R232" i="1"/>
  <c r="H238" i="1"/>
  <c r="O238" i="1"/>
  <c r="T238" i="1" s="1"/>
  <c r="P259" i="1"/>
  <c r="L259" i="1"/>
  <c r="N260" i="1"/>
  <c r="O264" i="1"/>
  <c r="T264" i="1" s="1"/>
  <c r="H264" i="1"/>
  <c r="S277" i="1"/>
  <c r="T277" i="1" s="1"/>
  <c r="H281" i="1"/>
  <c r="Q300" i="1"/>
  <c r="L248" i="1"/>
  <c r="R248" i="1" s="1"/>
  <c r="R253" i="1"/>
  <c r="Q260" i="1"/>
  <c r="S261" i="1"/>
  <c r="T261" i="1" s="1"/>
  <c r="T270" i="1"/>
  <c r="S302" i="1"/>
  <c r="T302" i="1" s="1"/>
  <c r="H302" i="1"/>
  <c r="F307" i="1"/>
  <c r="R307" i="1" s="1"/>
  <c r="P307" i="1"/>
  <c r="T256" i="1"/>
  <c r="P258" i="1"/>
  <c r="L258" i="1"/>
  <c r="Q264" i="1"/>
  <c r="F264" i="1"/>
  <c r="F271" i="1"/>
  <c r="R271" i="1" s="1"/>
  <c r="P271" i="1"/>
  <c r="S273" i="1"/>
  <c r="T273" i="1" s="1"/>
  <c r="R288" i="1"/>
  <c r="H298" i="1"/>
  <c r="T298" i="1"/>
  <c r="P266" i="1"/>
  <c r="P269" i="1"/>
  <c r="P270" i="1"/>
  <c r="L272" i="1"/>
  <c r="R272" i="1" s="1"/>
  <c r="P272" i="1"/>
  <c r="P274" i="1"/>
  <c r="P277" i="1"/>
  <c r="P278" i="1"/>
  <c r="L280" i="1"/>
  <c r="R280" i="1" s="1"/>
  <c r="P280" i="1"/>
  <c r="P285" i="1"/>
  <c r="L288" i="1"/>
  <c r="P288" i="1"/>
  <c r="P293" i="1"/>
  <c r="R298" i="1"/>
  <c r="R299" i="1"/>
  <c r="N299" i="1"/>
  <c r="L301" i="1"/>
  <c r="R301" i="1" s="1"/>
  <c r="P301" i="1"/>
  <c r="O303" i="1"/>
  <c r="H305" i="1"/>
  <c r="S305" i="1"/>
  <c r="T305" i="1" s="1"/>
  <c r="P310" i="1"/>
  <c r="L249" i="1"/>
  <c r="R249" i="1" s="1"/>
  <c r="H252" i="1"/>
  <c r="S252" i="1"/>
  <c r="T252" i="1" s="1"/>
  <c r="H253" i="1"/>
  <c r="O256" i="1"/>
  <c r="H263" i="1"/>
  <c r="H266" i="1"/>
  <c r="H270" i="1"/>
  <c r="Q273" i="1"/>
  <c r="H274" i="1"/>
  <c r="H278" i="1"/>
  <c r="Q281" i="1"/>
  <c r="H282" i="1"/>
  <c r="H286" i="1"/>
  <c r="Q289" i="1"/>
  <c r="H290" i="1"/>
  <c r="H294" i="1"/>
  <c r="P299" i="1"/>
  <c r="R302" i="1"/>
  <c r="N303" i="1"/>
  <c r="S303" i="1"/>
  <c r="T303" i="1" s="1"/>
  <c r="F304" i="1"/>
  <c r="P308" i="1"/>
  <c r="F258" i="1"/>
  <c r="F259" i="1"/>
  <c r="R259" i="1" s="1"/>
  <c r="N259" i="1"/>
  <c r="P260" i="1"/>
  <c r="P261" i="1"/>
  <c r="T272" i="1"/>
  <c r="T288" i="1"/>
  <c r="L296" i="1"/>
  <c r="P296" i="1"/>
  <c r="P297" i="1"/>
  <c r="S299" i="1"/>
  <c r="T299" i="1" s="1"/>
  <c r="Q302" i="1"/>
  <c r="P303" i="1"/>
  <c r="S304" i="1"/>
  <c r="T304" i="1" s="1"/>
  <c r="L305" i="1"/>
  <c r="R305" i="1" s="1"/>
  <c r="H309" i="1"/>
  <c r="S309" i="1"/>
  <c r="T309" i="1" s="1"/>
  <c r="L264" i="1"/>
  <c r="L265" i="1"/>
  <c r="R265" i="1" s="1"/>
  <c r="N271" i="1"/>
  <c r="S271" i="1"/>
  <c r="T271" i="1" s="1"/>
  <c r="P273" i="1"/>
  <c r="L273" i="1"/>
  <c r="R273" i="1" s="1"/>
  <c r="N279" i="1"/>
  <c r="S279" i="1"/>
  <c r="T279" i="1" s="1"/>
  <c r="P281" i="1"/>
  <c r="L281" i="1"/>
  <c r="R281" i="1" s="1"/>
  <c r="N287" i="1"/>
  <c r="S287" i="1"/>
  <c r="T287" i="1" s="1"/>
  <c r="P289" i="1"/>
  <c r="L289" i="1"/>
  <c r="R289" i="1" s="1"/>
  <c r="S297" i="1"/>
  <c r="T297" i="1" s="1"/>
  <c r="L304" i="1"/>
  <c r="P304" i="1"/>
  <c r="S307" i="1"/>
  <c r="T307" i="1" s="1"/>
  <c r="R310" i="1"/>
  <c r="R266" i="1"/>
  <c r="R270" i="1"/>
  <c r="R274" i="1"/>
  <c r="P275" i="1"/>
  <c r="R278" i="1"/>
  <c r="P279" i="1"/>
  <c r="R282" i="1"/>
  <c r="P283" i="1"/>
  <c r="R286" i="1"/>
  <c r="P287" i="1"/>
  <c r="R290" i="1"/>
  <c r="P291" i="1"/>
  <c r="S292" i="1"/>
  <c r="T292" i="1" s="1"/>
  <c r="R294" i="1"/>
  <c r="F295" i="1"/>
  <c r="R295" i="1" s="1"/>
  <c r="N295" i="1"/>
  <c r="S295" i="1"/>
  <c r="T295" i="1" s="1"/>
  <c r="F296" i="1"/>
  <c r="R296" i="1" s="1"/>
  <c r="P300" i="1"/>
  <c r="N300" i="1"/>
  <c r="H301" i="1"/>
  <c r="S301" i="1"/>
  <c r="T301" i="1" s="1"/>
  <c r="O304" i="1"/>
  <c r="Q305" i="1"/>
  <c r="Q310" i="1"/>
  <c r="S268" i="1"/>
  <c r="T268" i="1" s="1"/>
  <c r="O272" i="1"/>
  <c r="S276" i="1"/>
  <c r="T276" i="1" s="1"/>
  <c r="O280" i="1"/>
  <c r="T280" i="1" s="1"/>
  <c r="S284" i="1"/>
  <c r="T284" i="1" s="1"/>
  <c r="O288" i="1"/>
  <c r="O292" i="1"/>
  <c r="O300" i="1"/>
  <c r="T300" i="1" s="1"/>
  <c r="R264" i="1" l="1"/>
  <c r="T138" i="1"/>
  <c r="T44" i="1"/>
  <c r="F311" i="1"/>
  <c r="R6" i="1"/>
  <c r="T33" i="1"/>
  <c r="R17" i="1"/>
  <c r="T154" i="1"/>
  <c r="T25" i="1"/>
  <c r="R258" i="1"/>
  <c r="R233" i="1"/>
  <c r="T240" i="1"/>
  <c r="R215" i="1"/>
  <c r="T186" i="1"/>
  <c r="T146" i="1"/>
  <c r="T60" i="1"/>
  <c r="S311" i="1"/>
  <c r="T6" i="1"/>
  <c r="T178" i="1"/>
  <c r="T185" i="1"/>
  <c r="Q311" i="1"/>
  <c r="R304" i="1"/>
  <c r="R138" i="1"/>
  <c r="T86" i="1"/>
  <c r="T52" i="1"/>
  <c r="L311" i="1"/>
  <c r="T143" i="1"/>
  <c r="T78" i="1"/>
  <c r="O311" i="1"/>
  <c r="T135" i="1"/>
  <c r="R311" i="1" l="1"/>
  <c r="T311" i="1"/>
</calcChain>
</file>

<file path=xl/sharedStrings.xml><?xml version="1.0" encoding="utf-8"?>
<sst xmlns="http://schemas.openxmlformats.org/spreadsheetml/2006/main" count="332" uniqueCount="319">
  <si>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</si>
  <si>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</si>
  <si>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</si>
  <si>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</si>
  <si>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</si>
  <si>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</si>
  <si>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</si>
  <si>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</si>
  <si>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</si>
  <si>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</si>
  <si>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</si>
  <si>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</si>
  <si>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</si>
  <si>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01031</t>
  </si>
  <si>
    <t>11009</t>
  </si>
  <si>
    <t>22006</t>
  </si>
  <si>
    <t>01001</t>
  </si>
  <si>
    <t>01038</t>
  </si>
  <si>
    <t>07021</t>
  </si>
  <si>
    <t>08007</t>
  </si>
  <si>
    <t>01042</t>
  </si>
  <si>
    <t>12003</t>
  </si>
  <si>
    <t>11002</t>
  </si>
  <si>
    <t>18003</t>
  </si>
  <si>
    <t>08003</t>
  </si>
  <si>
    <t>23051</t>
  </si>
  <si>
    <t>01004</t>
  </si>
  <si>
    <t>15002</t>
  </si>
  <si>
    <t>01041</t>
  </si>
  <si>
    <t>01035</t>
  </si>
  <si>
    <t>09006</t>
  </si>
  <si>
    <t>23004</t>
  </si>
  <si>
    <t>05003</t>
  </si>
  <si>
    <t>12005</t>
  </si>
  <si>
    <t>23052</t>
  </si>
  <si>
    <t>01007</t>
  </si>
  <si>
    <t>23003</t>
  </si>
  <si>
    <t>03002</t>
  </si>
  <si>
    <t>08009</t>
  </si>
  <si>
    <t>23013</t>
  </si>
  <si>
    <t>13007</t>
  </si>
  <si>
    <t>75003</t>
  </si>
  <si>
    <t>18006</t>
  </si>
  <si>
    <t>18004</t>
  </si>
  <si>
    <t>08006</t>
  </si>
  <si>
    <t>07008</t>
  </si>
  <si>
    <t>23005</t>
  </si>
  <si>
    <t>03005</t>
  </si>
  <si>
    <t>23021</t>
  </si>
  <si>
    <t>13004</t>
  </si>
  <si>
    <t>18005</t>
  </si>
  <si>
    <t>13008</t>
  </si>
  <si>
    <t>23044</t>
  </si>
  <si>
    <t>22003</t>
  </si>
  <si>
    <t>23020</t>
  </si>
  <si>
    <t>23037</t>
  </si>
  <si>
    <t>23053</t>
  </si>
  <si>
    <t>03008</t>
  </si>
  <si>
    <t>09008</t>
  </si>
  <si>
    <t>23035</t>
  </si>
  <si>
    <t>15007</t>
  </si>
  <si>
    <t>05006</t>
  </si>
  <si>
    <t>16009</t>
  </si>
  <si>
    <t>23045</t>
  </si>
  <si>
    <t>23036</t>
  </si>
  <si>
    <t>01002</t>
  </si>
  <si>
    <t>20003</t>
  </si>
  <si>
    <t>09005</t>
  </si>
  <si>
    <t>07003</t>
  </si>
  <si>
    <t>01021</t>
  </si>
  <si>
    <t>08002</t>
  </si>
  <si>
    <t>05002</t>
  </si>
  <si>
    <t>09011</t>
  </si>
  <si>
    <t>23030</t>
  </si>
  <si>
    <t>25016</t>
  </si>
  <si>
    <t>09007</t>
  </si>
  <si>
    <t>23039</t>
  </si>
  <si>
    <t>21017</t>
  </si>
  <si>
    <t>03004</t>
  </si>
  <si>
    <t>23025</t>
  </si>
  <si>
    <t>23047</t>
  </si>
  <si>
    <t>22004</t>
  </si>
  <si>
    <t>23029</t>
  </si>
  <si>
    <t>23038</t>
  </si>
  <si>
    <t>08004</t>
  </si>
  <si>
    <t>22005</t>
  </si>
  <si>
    <t>02005</t>
  </si>
  <si>
    <t>23019</t>
  </si>
  <si>
    <t>21005</t>
  </si>
  <si>
    <t>23055</t>
  </si>
  <si>
    <t>23049</t>
  </si>
  <si>
    <t>23040</t>
  </si>
  <si>
    <t>09003</t>
  </si>
  <si>
    <t>09012</t>
  </si>
  <si>
    <t>23015</t>
  </si>
  <si>
    <t>23033</t>
  </si>
  <si>
    <t>02006</t>
  </si>
  <si>
    <t>25006</t>
  </si>
  <si>
    <t>23002</t>
  </si>
  <si>
    <t>23022</t>
  </si>
  <si>
    <t>23024</t>
  </si>
  <si>
    <t>07015</t>
  </si>
  <si>
    <t>08012</t>
  </si>
  <si>
    <t>06004</t>
  </si>
  <si>
    <t>23016</t>
  </si>
  <si>
    <t>23034</t>
  </si>
  <si>
    <t>06007</t>
  </si>
  <si>
    <t>16010</t>
  </si>
  <si>
    <t>01008</t>
  </si>
  <si>
    <t>01011</t>
  </si>
  <si>
    <t>21003</t>
  </si>
  <si>
    <t>23046</t>
  </si>
  <si>
    <t>23018</t>
  </si>
  <si>
    <t>23041</t>
  </si>
  <si>
    <t>15004</t>
  </si>
  <si>
    <t>23042</t>
  </si>
  <si>
    <t>08008</t>
  </si>
  <si>
    <t>21007</t>
  </si>
  <si>
    <t>15006</t>
  </si>
  <si>
    <t>23057</t>
  </si>
  <si>
    <t>03006</t>
  </si>
  <si>
    <t>06003</t>
  </si>
  <si>
    <t>23026</t>
  </si>
  <si>
    <t>13003</t>
  </si>
  <si>
    <t>15005</t>
  </si>
  <si>
    <t>23014</t>
  </si>
  <si>
    <t>07014</t>
  </si>
  <si>
    <t>23023</t>
  </si>
  <si>
    <t>23031</t>
  </si>
  <si>
    <t>01012</t>
  </si>
  <si>
    <t>23012</t>
  </si>
  <si>
    <t>12004</t>
  </si>
  <si>
    <t>23028</t>
  </si>
  <si>
    <t>25003</t>
  </si>
  <si>
    <t>21004</t>
  </si>
  <si>
    <t>16002</t>
  </si>
  <si>
    <t>01005</t>
  </si>
  <si>
    <t>02004</t>
  </si>
  <si>
    <t>09004</t>
  </si>
  <si>
    <t>09002</t>
  </si>
  <si>
    <t>01003</t>
  </si>
  <si>
    <t>25008</t>
  </si>
  <si>
    <t>23043</t>
  </si>
  <si>
    <t>23060</t>
  </si>
  <si>
    <t>23048</t>
  </si>
  <si>
    <t>18008</t>
  </si>
  <si>
    <t>01006</t>
  </si>
  <si>
    <t>16003</t>
  </si>
  <si>
    <t>11005</t>
  </si>
  <si>
    <t>06002</t>
  </si>
  <si>
    <t>09009</t>
  </si>
  <si>
    <t>17004</t>
  </si>
  <si>
    <t>18002</t>
  </si>
  <si>
    <t>23054</t>
  </si>
  <si>
    <t>22008</t>
  </si>
  <si>
    <t>23027</t>
  </si>
  <si>
    <t>23062</t>
  </si>
  <si>
    <t>23011</t>
  </si>
  <si>
    <t>07006</t>
  </si>
  <si>
    <t>07013</t>
  </si>
  <si>
    <t>12006</t>
  </si>
  <si>
    <t>25007</t>
  </si>
  <si>
    <t>07011</t>
  </si>
  <si>
    <t>21006</t>
  </si>
  <si>
    <t>07009</t>
  </si>
  <si>
    <t>23032</t>
  </si>
  <si>
    <t>12002</t>
  </si>
  <si>
    <t>13013</t>
  </si>
  <si>
    <t>06008</t>
  </si>
  <si>
    <t>27001</t>
  </si>
  <si>
    <t>16004</t>
  </si>
  <si>
    <t>03007</t>
  </si>
  <si>
    <t>11004</t>
  </si>
  <si>
    <t>20006</t>
  </si>
  <si>
    <t>16006</t>
  </si>
  <si>
    <t>07005</t>
  </si>
  <si>
    <t>21009</t>
  </si>
  <si>
    <t>25017</t>
  </si>
  <si>
    <t>07020</t>
  </si>
  <si>
    <t>16007</t>
  </si>
  <si>
    <t>17003</t>
  </si>
  <si>
    <t>21008</t>
  </si>
  <si>
    <t>02008</t>
  </si>
  <si>
    <t>21010</t>
  </si>
  <si>
    <t>01009</t>
  </si>
  <si>
    <t>23059</t>
  </si>
  <si>
    <t>23058</t>
  </si>
  <si>
    <t>16011</t>
  </si>
  <si>
    <t>15003</t>
  </si>
  <si>
    <t>05004</t>
  </si>
  <si>
    <t>17005</t>
  </si>
  <si>
    <t>22002</t>
  </si>
  <si>
    <t>20004</t>
  </si>
  <si>
    <t>16005</t>
  </si>
  <si>
    <t>13002</t>
  </si>
  <si>
    <t>07004</t>
  </si>
  <si>
    <t>07002</t>
  </si>
  <si>
    <t>20002</t>
  </si>
  <si>
    <t>04002</t>
  </si>
  <si>
    <t>23061</t>
  </si>
  <si>
    <t>23056</t>
  </si>
  <si>
    <t>07012</t>
  </si>
  <si>
    <t>21002</t>
  </si>
  <si>
    <t>06005</t>
  </si>
  <si>
    <t>16008</t>
  </si>
  <si>
    <t>01019</t>
  </si>
  <si>
    <t>23010</t>
  </si>
  <si>
    <t>23009</t>
  </si>
  <si>
    <t>23008</t>
  </si>
  <si>
    <t>23017</t>
  </si>
  <si>
    <t>23050</t>
  </si>
  <si>
    <t>17002</t>
  </si>
  <si>
    <t>60001</t>
  </si>
  <si>
    <t>28003</t>
  </si>
  <si>
    <t>75002</t>
  </si>
  <si>
    <t>22007</t>
  </si>
  <si>
    <t>13009</t>
  </si>
  <si>
    <t>07018</t>
  </si>
  <si>
    <t>15008</t>
  </si>
  <si>
    <t>01032</t>
  </si>
  <si>
    <t>23006</t>
  </si>
  <si>
    <t>27002</t>
  </si>
  <si>
    <t>29005</t>
  </si>
  <si>
    <t>23068</t>
  </si>
  <si>
    <t>13006</t>
  </si>
  <si>
    <t>23007</t>
  </si>
  <si>
    <t>02001</t>
  </si>
  <si>
    <t>20302</t>
  </si>
  <si>
    <t>29004</t>
  </si>
  <si>
    <t>25020</t>
  </si>
  <si>
    <t>29003</t>
  </si>
  <si>
    <t>17006</t>
  </si>
  <si>
    <t>16013</t>
  </si>
  <si>
    <t>16014</t>
  </si>
  <si>
    <t>01028</t>
  </si>
  <si>
    <t>23072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</si>
  <si>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</si>
  <si>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</si>
  <si>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</si>
  <si>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</si>
  <si>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</si>
  <si>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</si>
  <si>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</si>
  <si>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</si>
  <si>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</si>
  <si>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</si>
  <si>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29002</t>
  </si>
  <si>
    <t>25022</t>
  </si>
  <si>
    <t>18007</t>
  </si>
  <si>
    <t>29001</t>
  </si>
  <si>
    <t>09013</t>
  </si>
  <si>
    <t>01029</t>
  </si>
  <si>
    <t>20332</t>
  </si>
  <si>
    <t>09014</t>
  </si>
  <si>
    <t>01027</t>
  </si>
  <si>
    <t>23074</t>
  </si>
  <si>
    <t>23067</t>
  </si>
  <si>
    <t>20309</t>
  </si>
  <si>
    <t>18009</t>
  </si>
  <si>
    <t>25004</t>
  </si>
  <si>
    <t>23096</t>
  </si>
  <si>
    <t>29006</t>
  </si>
  <si>
    <t>01025</t>
  </si>
  <si>
    <t>23064</t>
  </si>
  <si>
    <t>23100</t>
  </si>
  <si>
    <t>18010</t>
  </si>
  <si>
    <t>23069</t>
  </si>
  <si>
    <t>28002</t>
  </si>
  <si>
    <t>21013</t>
  </si>
  <si>
    <t>23097</t>
  </si>
  <si>
    <t>27003</t>
  </si>
  <si>
    <t>23093</t>
  </si>
  <si>
    <t>23076</t>
  </si>
  <si>
    <t>23078</t>
  </si>
  <si>
    <t>03009</t>
  </si>
  <si>
    <t>07017</t>
  </si>
  <si>
    <t>23082</t>
  </si>
  <si>
    <t>23075</t>
  </si>
  <si>
    <t>13012</t>
  </si>
  <si>
    <t>23088</t>
  </si>
  <si>
    <t>28001</t>
  </si>
  <si>
    <t>05007</t>
  </si>
  <si>
    <t>23091</t>
  </si>
  <si>
    <t>23089</t>
  </si>
  <si>
    <t>23079</t>
  </si>
  <si>
    <t>17007</t>
  </si>
  <si>
    <t>01037</t>
  </si>
  <si>
    <t>21014</t>
  </si>
  <si>
    <t>23090</t>
  </si>
  <si>
    <t>23081</t>
  </si>
  <si>
    <t>23080</t>
  </si>
  <si>
    <t>11006</t>
  </si>
  <si>
    <t>13015</t>
  </si>
  <si>
    <t>23099</t>
  </si>
  <si>
    <t>07019</t>
  </si>
  <si>
    <t>20301</t>
  </si>
  <si>
    <t>23083</t>
  </si>
  <si>
    <t>23077</t>
  </si>
  <si>
    <t>23092</t>
  </si>
  <si>
    <t>23094</t>
  </si>
  <si>
    <t>23087</t>
  </si>
  <si>
    <t>23070</t>
  </si>
  <si>
    <t>02009</t>
  </si>
  <si>
    <t>23063</t>
  </si>
  <si>
    <t>23095</t>
  </si>
  <si>
    <t>23065</t>
  </si>
  <si>
    <t>23084</t>
  </si>
  <si>
    <t>11007</t>
  </si>
  <si>
    <t>03003</t>
  </si>
  <si>
    <t>21012</t>
  </si>
  <si>
    <t>23071</t>
  </si>
  <si>
    <t>23066</t>
  </si>
  <si>
    <t>23085</t>
  </si>
  <si>
    <t>01039</t>
  </si>
  <si>
    <t>03011</t>
  </si>
  <si>
    <t>01034</t>
  </si>
  <si>
    <t>06006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</si>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</sst>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5660.5521\2565.01.3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C3" t="str">
            <v>มกราคม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31 มกราคม 2565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174023.16730798001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1342453.3413800001</v>
          </cell>
          <cell r="S39">
            <v>0</v>
          </cell>
          <cell r="T39">
            <v>0</v>
          </cell>
          <cell r="U39">
            <v>174023.16730798001</v>
          </cell>
          <cell r="V39">
            <v>746044.12136315997</v>
          </cell>
          <cell r="W39">
            <v>920067.28867113998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 YTM</v>
          </cell>
          <cell r="G41" t="str">
            <v>PO ทั้งสิ้น YTM</v>
          </cell>
          <cell r="H41" t="str">
            <v>เบิกจ่ายทั้งสิ้น YTM</v>
          </cell>
          <cell r="I41" t="str">
            <v>เบิกจ่าย+PO+สำรองเงินแบบมีหนี้ 
YTM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 YTM</v>
          </cell>
          <cell r="N41" t="str">
            <v>PO ทั้งสิ้น YTM</v>
          </cell>
          <cell r="O41" t="str">
            <v>เบิกจ่ายทั้งสิ้น YTM</v>
          </cell>
          <cell r="P41" t="str">
            <v>เบิกจ่าย+PO+สำรองเงินแบบมีหนี้ 
YTM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 YTM</v>
          </cell>
          <cell r="U41" t="str">
            <v>PO ทั้งสิ้น YTM</v>
          </cell>
          <cell r="V41" t="str">
            <v>เบิกจ่ายทั้งสิ้น YTM</v>
          </cell>
          <cell r="W41" t="str">
            <v>เบิกจ่าย+PO+สำรองเงินแบบมีหนี้ 
YTM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1591144.6476990399</v>
          </cell>
          <cell r="D43">
            <v>843038.61099903996</v>
          </cell>
          <cell r="E43">
            <v>0</v>
          </cell>
          <cell r="G43">
            <v>12020.99072383</v>
          </cell>
          <cell r="H43">
            <v>637633.36609452998</v>
          </cell>
          <cell r="I43">
            <v>649654.35681836004</v>
          </cell>
          <cell r="J43">
            <v>494080.37790095998</v>
          </cell>
          <cell r="K43">
            <v>487321.12078096002</v>
          </cell>
          <cell r="L43">
            <v>0</v>
          </cell>
          <cell r="N43">
            <v>162002.17658415</v>
          </cell>
          <cell r="O43">
            <v>100314.27520684</v>
          </cell>
          <cell r="P43">
            <v>262316.45179099002</v>
          </cell>
          <cell r="Q43">
            <v>2085225.0256000001</v>
          </cell>
          <cell r="R43">
            <v>1330359.73178</v>
          </cell>
          <cell r="S43">
            <v>0</v>
          </cell>
          <cell r="U43">
            <v>174023.16730798001</v>
          </cell>
          <cell r="V43">
            <v>737947.64130136999</v>
          </cell>
          <cell r="W43">
            <v>911970.80860935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405.6669</v>
          </cell>
          <cell r="E44">
            <v>0</v>
          </cell>
          <cell r="G44">
            <v>68.195289200000005</v>
          </cell>
          <cell r="H44">
            <v>161.70317901000001</v>
          </cell>
          <cell r="I44">
            <v>229.89846821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18.803571479999999</v>
          </cell>
          <cell r="O44">
            <v>0</v>
          </cell>
          <cell r="P44">
            <v>18.803571479999999</v>
          </cell>
          <cell r="Q44">
            <v>2523.3820999999998</v>
          </cell>
          <cell r="R44">
            <v>2156.3213999999998</v>
          </cell>
          <cell r="S44">
            <v>0</v>
          </cell>
          <cell r="U44">
            <v>86.998860680000007</v>
          </cell>
          <cell r="V44">
            <v>161.70317901000001</v>
          </cell>
          <cell r="W44">
            <v>248.70203968999999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55.823188569999999</v>
          </cell>
          <cell r="H45">
            <v>508.41569565999998</v>
          </cell>
          <cell r="I45">
            <v>564.23888423000005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272.37279999999998</v>
          </cell>
          <cell r="O45">
            <v>0</v>
          </cell>
          <cell r="P45">
            <v>272.37279999999998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328.19598857</v>
          </cell>
          <cell r="V45">
            <v>508.41569565999998</v>
          </cell>
          <cell r="W45">
            <v>836.61168423000004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9.3394298100000004</v>
          </cell>
          <cell r="H46">
            <v>51.358209070000001</v>
          </cell>
          <cell r="I46">
            <v>60.69763888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9.3394298100000004</v>
          </cell>
          <cell r="V46">
            <v>51.358209070000001</v>
          </cell>
          <cell r="W46">
            <v>60.69763888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1362.2718</v>
          </cell>
          <cell r="E47">
            <v>0</v>
          </cell>
          <cell r="G47">
            <v>386.50225419999998</v>
          </cell>
          <cell r="H47">
            <v>531.10262396999997</v>
          </cell>
          <cell r="I47">
            <v>917.60487817000001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0.15407999999999999</v>
          </cell>
          <cell r="O47">
            <v>39.858887170000003</v>
          </cell>
          <cell r="P47">
            <v>40.012967170000003</v>
          </cell>
          <cell r="Q47">
            <v>4339.9548999999997</v>
          </cell>
          <cell r="R47">
            <v>2951.3047000000001</v>
          </cell>
          <cell r="S47">
            <v>0</v>
          </cell>
          <cell r="U47">
            <v>386.6563342</v>
          </cell>
          <cell r="V47">
            <v>570.96151113999997</v>
          </cell>
          <cell r="W47">
            <v>957.61784534000003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664.35940000000005</v>
          </cell>
          <cell r="D48">
            <v>520.20529999999997</v>
          </cell>
          <cell r="E48">
            <v>0</v>
          </cell>
          <cell r="G48">
            <v>226.52923292</v>
          </cell>
          <cell r="H48">
            <v>191.10818393</v>
          </cell>
          <cell r="I48">
            <v>417.63741685000002</v>
          </cell>
          <cell r="J48">
            <v>72.316299999999998</v>
          </cell>
          <cell r="K48">
            <v>72.316299999999998</v>
          </cell>
          <cell r="L48">
            <v>0</v>
          </cell>
          <cell r="N48">
            <v>10.940849999999999</v>
          </cell>
          <cell r="O48">
            <v>1.39455</v>
          </cell>
          <cell r="P48">
            <v>12.3354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237.47008292000001</v>
          </cell>
          <cell r="V48">
            <v>192.50273393000001</v>
          </cell>
          <cell r="W48">
            <v>429.97281685000002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2.4514551600000001</v>
          </cell>
          <cell r="H49">
            <v>167.26814543</v>
          </cell>
          <cell r="I49">
            <v>169.71960059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94.124919160000005</v>
          </cell>
          <cell r="O49">
            <v>37.96994084</v>
          </cell>
          <cell r="P49">
            <v>132.09486000000001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96.576374319999999</v>
          </cell>
          <cell r="V49">
            <v>205.23808627</v>
          </cell>
          <cell r="W49">
            <v>301.81446059000001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644.73812499999997</v>
          </cell>
          <cell r="D50">
            <v>308.23162500000001</v>
          </cell>
          <cell r="E50">
            <v>0</v>
          </cell>
          <cell r="G50">
            <v>35.869285789999999</v>
          </cell>
          <cell r="H50">
            <v>169.44366312</v>
          </cell>
          <cell r="I50">
            <v>205.31294890999999</v>
          </cell>
          <cell r="J50">
            <v>386.46667500000001</v>
          </cell>
          <cell r="K50">
            <v>386.46667500000001</v>
          </cell>
          <cell r="L50">
            <v>0</v>
          </cell>
          <cell r="N50">
            <v>256.22179999999997</v>
          </cell>
          <cell r="O50">
            <v>1.0999999999999999E-2</v>
          </cell>
          <cell r="P50">
            <v>256.2328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292.09108579000002</v>
          </cell>
          <cell r="V50">
            <v>169.45466311999999</v>
          </cell>
          <cell r="W50">
            <v>461.54574890999999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198.89060000000001</v>
          </cell>
          <cell r="D51">
            <v>99.161100000000005</v>
          </cell>
          <cell r="E51">
            <v>0</v>
          </cell>
          <cell r="G51">
            <v>5.9942980800000001</v>
          </cell>
          <cell r="H51">
            <v>51.251348270000001</v>
          </cell>
          <cell r="I51">
            <v>57.245646350000001</v>
          </cell>
          <cell r="J51">
            <v>12.808199999999999</v>
          </cell>
          <cell r="K51">
            <v>12.808199999999999</v>
          </cell>
          <cell r="L51">
            <v>0</v>
          </cell>
          <cell r="N51">
            <v>0.23</v>
          </cell>
          <cell r="O51">
            <v>0.20736599999999999</v>
          </cell>
          <cell r="P51">
            <v>0.43736599999999998</v>
          </cell>
          <cell r="Q51">
            <v>211.69880000000001</v>
          </cell>
          <cell r="R51">
            <v>111.9693</v>
          </cell>
          <cell r="S51">
            <v>0</v>
          </cell>
          <cell r="U51">
            <v>6.2242980799999996</v>
          </cell>
          <cell r="V51">
            <v>51.458714270000002</v>
          </cell>
          <cell r="W51">
            <v>57.683012349999998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15.064851279999999</v>
          </cell>
          <cell r="H52">
            <v>137.14213111999999</v>
          </cell>
          <cell r="I52">
            <v>152.20698239999999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2.1935E-2</v>
          </cell>
          <cell r="P52">
            <v>2.1935E-2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15.064851279999999</v>
          </cell>
          <cell r="V52">
            <v>137.16406612</v>
          </cell>
          <cell r="W52">
            <v>152.2289174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1402.3943999999999</v>
          </cell>
          <cell r="D53">
            <v>688.16769999999997</v>
          </cell>
          <cell r="E53">
            <v>0</v>
          </cell>
          <cell r="G53">
            <v>52.218309920000003</v>
          </cell>
          <cell r="H53">
            <v>348.1149944</v>
          </cell>
          <cell r="I53">
            <v>400.33330432000002</v>
          </cell>
          <cell r="J53">
            <v>28.0898</v>
          </cell>
          <cell r="K53">
            <v>28.0898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52.218309920000003</v>
          </cell>
          <cell r="V53">
            <v>348.1149944</v>
          </cell>
          <cell r="W53">
            <v>400.33330432000002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294.6533</v>
          </cell>
          <cell r="E54">
            <v>0</v>
          </cell>
          <cell r="G54">
            <v>20.90931191</v>
          </cell>
          <cell r="H54">
            <v>136.06583491000001</v>
          </cell>
          <cell r="I54">
            <v>156.97514681999999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9.25</v>
          </cell>
          <cell r="O54">
            <v>2.5039985499999999</v>
          </cell>
          <cell r="P54">
            <v>11.75399855</v>
          </cell>
          <cell r="Q54">
            <v>541.89459999999997</v>
          </cell>
          <cell r="R54">
            <v>347.54430000000002</v>
          </cell>
          <cell r="S54">
            <v>0</v>
          </cell>
          <cell r="U54">
            <v>30.15931191</v>
          </cell>
          <cell r="V54">
            <v>138.56983346000001</v>
          </cell>
          <cell r="W54">
            <v>168.72914537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133.34655502999999</v>
          </cell>
          <cell r="H55">
            <v>2680.1617285799998</v>
          </cell>
          <cell r="I55">
            <v>2813.50828361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133.34655502999999</v>
          </cell>
          <cell r="V55">
            <v>2680.1617285799998</v>
          </cell>
          <cell r="W55">
            <v>2813.50828361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7.9034631199999996</v>
          </cell>
          <cell r="H56">
            <v>51.190761469999998</v>
          </cell>
          <cell r="I56">
            <v>59.094224590000003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7.9034631199999996</v>
          </cell>
          <cell r="V56">
            <v>51.190761469999998</v>
          </cell>
          <cell r="W56">
            <v>59.094224590000003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21.18750138</v>
          </cell>
          <cell r="H63">
            <v>211.63398706000001</v>
          </cell>
          <cell r="I63">
            <v>232.82148844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21.18750138</v>
          </cell>
          <cell r="V63">
            <v>211.63398706000001</v>
          </cell>
          <cell r="W63">
            <v>232.82148844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32.594205719999998</v>
          </cell>
          <cell r="H65">
            <v>90.923928290000006</v>
          </cell>
          <cell r="I65">
            <v>123.51813401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351.24048015</v>
          </cell>
          <cell r="O65">
            <v>45.816101920000001</v>
          </cell>
          <cell r="P65">
            <v>397.05658206999999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383.83468586999999</v>
          </cell>
          <cell r="V65">
            <v>136.74003020999999</v>
          </cell>
          <cell r="W65">
            <v>520.57471608000003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34.277865759999997</v>
          </cell>
          <cell r="H68">
            <v>86.536433349999996</v>
          </cell>
          <cell r="I68">
            <v>120.81429910999999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14.307003999999999</v>
          </cell>
          <cell r="O68">
            <v>3.6913999999999998</v>
          </cell>
          <cell r="P68">
            <v>17.998404000000001</v>
          </cell>
          <cell r="Q68">
            <v>1354.8831</v>
          </cell>
          <cell r="R68">
            <v>1109.7109</v>
          </cell>
          <cell r="S68">
            <v>0</v>
          </cell>
          <cell r="U68">
            <v>48.584869759999997</v>
          </cell>
          <cell r="V68">
            <v>90.227833349999997</v>
          </cell>
          <cell r="W68">
            <v>138.81270311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0.36070000000000002</v>
          </cell>
          <cell r="H70">
            <v>5.2845205499999999</v>
          </cell>
          <cell r="I70">
            <v>5.6452205500000003</v>
          </cell>
          <cell r="J70">
            <v>0.97</v>
          </cell>
          <cell r="K70">
            <v>0.97</v>
          </cell>
          <cell r="L70">
            <v>0</v>
          </cell>
          <cell r="N70">
            <v>0.21999199999999999</v>
          </cell>
          <cell r="O70">
            <v>0</v>
          </cell>
          <cell r="P70">
            <v>0.21999199999999999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0.58069199999999999</v>
          </cell>
          <cell r="V70">
            <v>5.2845205499999999</v>
          </cell>
          <cell r="W70">
            <v>5.8652125499999999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3.52937857</v>
          </cell>
          <cell r="H71">
            <v>3.6069997699999998</v>
          </cell>
          <cell r="I71">
            <v>7.1363783400000003</v>
          </cell>
          <cell r="Q71">
            <v>38.8934</v>
          </cell>
          <cell r="R71">
            <v>19.4452</v>
          </cell>
          <cell r="S71">
            <v>0</v>
          </cell>
          <cell r="U71">
            <v>3.52937857</v>
          </cell>
          <cell r="V71">
            <v>3.6069997699999998</v>
          </cell>
          <cell r="W71">
            <v>7.1363783400000003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6831.640985</v>
          </cell>
          <cell r="D72">
            <v>3879.8735849999998</v>
          </cell>
          <cell r="E72">
            <v>0</v>
          </cell>
          <cell r="G72">
            <v>64.176826809999994</v>
          </cell>
          <cell r="H72">
            <v>3230.40816318</v>
          </cell>
          <cell r="I72">
            <v>3294.5849899899999</v>
          </cell>
          <cell r="J72">
            <v>2320.566515</v>
          </cell>
          <cell r="K72">
            <v>2320.566515</v>
          </cell>
          <cell r="L72">
            <v>0</v>
          </cell>
          <cell r="N72">
            <v>1219.8889538200001</v>
          </cell>
          <cell r="O72">
            <v>756.01544285</v>
          </cell>
          <cell r="P72">
            <v>1975.9043966700001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1284.0657806300001</v>
          </cell>
          <cell r="V72">
            <v>3986.42360603</v>
          </cell>
          <cell r="W72">
            <v>5270.4893866599996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758.33628046000001</v>
          </cell>
          <cell r="H73">
            <v>21951.07090762</v>
          </cell>
          <cell r="I73">
            <v>22709.40718808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662.53108699999996</v>
          </cell>
          <cell r="O73">
            <v>3711.2447347900002</v>
          </cell>
          <cell r="P73">
            <v>4373.77582179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1420.86736746</v>
          </cell>
          <cell r="V73">
            <v>25662.315642410002</v>
          </cell>
          <cell r="W73">
            <v>27083.183009870001</v>
          </cell>
        </row>
        <row r="74">
          <cell r="A74" t="str">
            <v>02005</v>
          </cell>
          <cell r="B74" t="str">
            <v>กองทัพเรือ</v>
          </cell>
          <cell r="C74">
            <v>31333.291894999998</v>
          </cell>
          <cell r="D74">
            <v>15894.230095000001</v>
          </cell>
          <cell r="E74">
            <v>0</v>
          </cell>
          <cell r="G74">
            <v>1175.44866151</v>
          </cell>
          <cell r="H74">
            <v>8361.73117318</v>
          </cell>
          <cell r="I74">
            <v>9537.1798346899996</v>
          </cell>
          <cell r="J74">
            <v>8873.9016049999991</v>
          </cell>
          <cell r="K74">
            <v>8873.9016049999991</v>
          </cell>
          <cell r="L74">
            <v>0</v>
          </cell>
          <cell r="N74">
            <v>2590.9896816999999</v>
          </cell>
          <cell r="O74">
            <v>764.41032976999998</v>
          </cell>
          <cell r="P74">
            <v>3355.4000114700002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3766.4383432099999</v>
          </cell>
          <cell r="V74">
            <v>9126.1415029500004</v>
          </cell>
          <cell r="W74">
            <v>12892.579846160001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11888.1134</v>
          </cell>
          <cell r="E75">
            <v>0</v>
          </cell>
          <cell r="G75">
            <v>1537.3143465799999</v>
          </cell>
          <cell r="H75">
            <v>5730.4626905900004</v>
          </cell>
          <cell r="I75">
            <v>7267.7770371699999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2740.2986724799998</v>
          </cell>
          <cell r="O75">
            <v>3052.1665967200001</v>
          </cell>
          <cell r="P75">
            <v>5792.4652692</v>
          </cell>
          <cell r="Q75">
            <v>37794.544699999999</v>
          </cell>
          <cell r="R75">
            <v>25906.430400000001</v>
          </cell>
          <cell r="S75">
            <v>0</v>
          </cell>
          <cell r="U75">
            <v>4277.6130190599997</v>
          </cell>
          <cell r="V75">
            <v>8782.6292873099992</v>
          </cell>
          <cell r="W75">
            <v>13060.242306370001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219.04204050999999</v>
          </cell>
          <cell r="H76">
            <v>3152.9303520499998</v>
          </cell>
          <cell r="I76">
            <v>3371.9723925600001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827.05683991000001</v>
          </cell>
          <cell r="O76">
            <v>1267.43384524</v>
          </cell>
          <cell r="P76">
            <v>2094.49068515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1046.0988804199999</v>
          </cell>
          <cell r="V76">
            <v>4420.3641972900004</v>
          </cell>
          <cell r="W76">
            <v>5466.4630777100001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119.09262692999999</v>
          </cell>
          <cell r="H78">
            <v>167.75567942999999</v>
          </cell>
          <cell r="I78">
            <v>286.84830635999998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119.09262692999999</v>
          </cell>
          <cell r="V78">
            <v>167.75567942999999</v>
          </cell>
          <cell r="W78">
            <v>286.84830635999998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909.99829999999997</v>
          </cell>
          <cell r="D79">
            <v>576.72979999999995</v>
          </cell>
          <cell r="E79">
            <v>0</v>
          </cell>
          <cell r="G79">
            <v>91.644383149999996</v>
          </cell>
          <cell r="H79">
            <v>298.87908642999997</v>
          </cell>
          <cell r="I79">
            <v>390.52346957999998</v>
          </cell>
          <cell r="J79">
            <v>2940.5250000000001</v>
          </cell>
          <cell r="K79">
            <v>2940.5250000000001</v>
          </cell>
          <cell r="L79">
            <v>0</v>
          </cell>
          <cell r="N79">
            <v>95.01</v>
          </cell>
          <cell r="O79">
            <v>2529.9648000000002</v>
          </cell>
          <cell r="P79">
            <v>2624.9748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186.65438315</v>
          </cell>
          <cell r="V79">
            <v>2828.8438864300001</v>
          </cell>
          <cell r="W79">
            <v>3015.4982695799999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119.65081687</v>
          </cell>
          <cell r="H80">
            <v>329.52002736999998</v>
          </cell>
          <cell r="I80">
            <v>449.17084424000001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25.153598479999999</v>
          </cell>
          <cell r="O80">
            <v>1.73509157</v>
          </cell>
          <cell r="P80">
            <v>26.888690050000001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144.80441535</v>
          </cell>
          <cell r="V80">
            <v>331.25511893999999</v>
          </cell>
          <cell r="W80">
            <v>476.05953428999999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178.49486497999999</v>
          </cell>
          <cell r="H81">
            <v>743.79187222999997</v>
          </cell>
          <cell r="I81">
            <v>922.28673720999996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252.69029599999999</v>
          </cell>
          <cell r="O81">
            <v>12.1713</v>
          </cell>
          <cell r="P81">
            <v>264.86159600000002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431.18516097999998</v>
          </cell>
          <cell r="V81">
            <v>755.96317223000005</v>
          </cell>
          <cell r="W81">
            <v>1187.1483332099999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31.137439560000001</v>
          </cell>
          <cell r="H82">
            <v>548.56366070000001</v>
          </cell>
          <cell r="I82">
            <v>579.70110025999998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31.137439560000001</v>
          </cell>
          <cell r="V82">
            <v>548.56366070000001</v>
          </cell>
          <cell r="W82">
            <v>579.70110025999998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4347.933</v>
          </cell>
          <cell r="E83">
            <v>0</v>
          </cell>
          <cell r="G83">
            <v>55.432607449999999</v>
          </cell>
          <cell r="H83">
            <v>2782.1240787000002</v>
          </cell>
          <cell r="I83">
            <v>2837.5566861500001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510.47</v>
          </cell>
          <cell r="O83">
            <v>7.4074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565.90260745</v>
          </cell>
          <cell r="V83">
            <v>2789.5314787000002</v>
          </cell>
          <cell r="W83">
            <v>3355.43408615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21.976499270000001</v>
          </cell>
          <cell r="H84">
            <v>27.693173519999998</v>
          </cell>
          <cell r="I84">
            <v>49.66967279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21.466000000000001</v>
          </cell>
          <cell r="O84">
            <v>0</v>
          </cell>
          <cell r="P84">
            <v>21.466000000000001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43.442499269999999</v>
          </cell>
          <cell r="V84">
            <v>27.693173519999998</v>
          </cell>
          <cell r="W84">
            <v>71.135672790000001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9.9165128399999993</v>
          </cell>
          <cell r="H85">
            <v>142341.05706679999</v>
          </cell>
          <cell r="I85">
            <v>142350.97357964001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9.9882460000000002</v>
          </cell>
          <cell r="O85">
            <v>270.69400000000002</v>
          </cell>
          <cell r="P85">
            <v>280.68224600000002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19.90475884</v>
          </cell>
          <cell r="V85">
            <v>142611.7510668</v>
          </cell>
          <cell r="W85">
            <v>142631.65582563999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9.5140649699999997</v>
          </cell>
          <cell r="H86">
            <v>67.801965409999994</v>
          </cell>
          <cell r="I86">
            <v>77.316030380000001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9.5140649699999997</v>
          </cell>
          <cell r="V86">
            <v>727.90749524</v>
          </cell>
          <cell r="W86">
            <v>737.42156021000005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85.602523399999995</v>
          </cell>
          <cell r="H88">
            <v>2329.3169732400002</v>
          </cell>
          <cell r="I88">
            <v>2414.91949664</v>
          </cell>
          <cell r="J88">
            <v>304.1891</v>
          </cell>
          <cell r="K88">
            <v>304.1891</v>
          </cell>
          <cell r="L88">
            <v>0</v>
          </cell>
          <cell r="N88">
            <v>0.17994714000000001</v>
          </cell>
          <cell r="O88">
            <v>58.35078609</v>
          </cell>
          <cell r="P88">
            <v>58.530733230000003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85.782470540000006</v>
          </cell>
          <cell r="V88">
            <v>2387.6677593300001</v>
          </cell>
          <cell r="W88">
            <v>2473.4502298699999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564.59469999999999</v>
          </cell>
          <cell r="D89">
            <v>278.69049999999999</v>
          </cell>
          <cell r="E89">
            <v>0</v>
          </cell>
          <cell r="G89">
            <v>27.623740919999999</v>
          </cell>
          <cell r="H89">
            <v>125.33087309</v>
          </cell>
          <cell r="I89">
            <v>152.95461401</v>
          </cell>
          <cell r="J89">
            <v>27.467700000000001</v>
          </cell>
          <cell r="K89">
            <v>27.467700000000001</v>
          </cell>
          <cell r="L89">
            <v>0</v>
          </cell>
          <cell r="N89">
            <v>1.1669084999999999</v>
          </cell>
          <cell r="O89">
            <v>2.8868935100000002</v>
          </cell>
          <cell r="P89">
            <v>4.0538020100000001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28.790649420000001</v>
          </cell>
          <cell r="V89">
            <v>128.2177666</v>
          </cell>
          <cell r="W89">
            <v>157.00841602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13.67952236</v>
          </cell>
          <cell r="H90">
            <v>95.280426879999993</v>
          </cell>
          <cell r="I90">
            <v>108.95994924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16.887899999999998</v>
          </cell>
          <cell r="O90">
            <v>0</v>
          </cell>
          <cell r="P90">
            <v>16.887899999999998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30.567422359999998</v>
          </cell>
          <cell r="V90">
            <v>95.280426879999993</v>
          </cell>
          <cell r="W90">
            <v>125.84784924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1480.8954699999999</v>
          </cell>
          <cell r="D91">
            <v>740.43277</v>
          </cell>
          <cell r="E91">
            <v>0</v>
          </cell>
          <cell r="G91">
            <v>47.052619290000003</v>
          </cell>
          <cell r="H91">
            <v>427.85208652</v>
          </cell>
          <cell r="I91">
            <v>474.90470581</v>
          </cell>
          <cell r="J91">
            <v>215.03982999999999</v>
          </cell>
          <cell r="K91">
            <v>215.03982999999999</v>
          </cell>
          <cell r="L91">
            <v>0</v>
          </cell>
          <cell r="N91">
            <v>109.48387</v>
          </cell>
          <cell r="O91">
            <v>103.28193</v>
          </cell>
          <cell r="P91">
            <v>212.76580000000001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156.53648928999999</v>
          </cell>
          <cell r="V91">
            <v>531.13401652000005</v>
          </cell>
          <cell r="W91">
            <v>687.67050581000001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1168.4411</v>
          </cell>
          <cell r="D92">
            <v>583.07330000000002</v>
          </cell>
          <cell r="E92">
            <v>0</v>
          </cell>
          <cell r="G92">
            <v>10.698757540000001</v>
          </cell>
          <cell r="H92">
            <v>338.67368517</v>
          </cell>
          <cell r="I92">
            <v>349.37244270999997</v>
          </cell>
          <cell r="J92">
            <v>666.96500000000003</v>
          </cell>
          <cell r="K92">
            <v>666.96500000000003</v>
          </cell>
          <cell r="L92">
            <v>0</v>
          </cell>
          <cell r="N92">
            <v>175.10052300000001</v>
          </cell>
          <cell r="O92">
            <v>40.598131000000002</v>
          </cell>
          <cell r="P92">
            <v>215.698654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185.79928054000001</v>
          </cell>
          <cell r="V92">
            <v>379.27181617000002</v>
          </cell>
          <cell r="W92">
            <v>565.07109671000001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1404.4918</v>
          </cell>
          <cell r="D94">
            <v>702.16719999999998</v>
          </cell>
          <cell r="E94">
            <v>0</v>
          </cell>
          <cell r="G94">
            <v>11.995084309999999</v>
          </cell>
          <cell r="H94">
            <v>398.56636156000002</v>
          </cell>
          <cell r="I94">
            <v>410.56144587</v>
          </cell>
          <cell r="J94">
            <v>97.792000000000002</v>
          </cell>
          <cell r="K94">
            <v>97.792000000000002</v>
          </cell>
          <cell r="L94">
            <v>0</v>
          </cell>
          <cell r="N94">
            <v>23.144950000000001</v>
          </cell>
          <cell r="O94">
            <v>9.9498529999999992</v>
          </cell>
          <cell r="P94">
            <v>33.094802999999999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35.140034309999997</v>
          </cell>
          <cell r="V94">
            <v>408.51621455999998</v>
          </cell>
          <cell r="W94">
            <v>443.65624887000001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15.349982539999999</v>
          </cell>
          <cell r="H95">
            <v>416.45557027000001</v>
          </cell>
          <cell r="I95">
            <v>431.80555280999999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23.9754</v>
          </cell>
          <cell r="O95">
            <v>15.71665615</v>
          </cell>
          <cell r="P95">
            <v>39.692056149999999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39.32538254</v>
          </cell>
          <cell r="V95">
            <v>432.17222642000002</v>
          </cell>
          <cell r="W95">
            <v>471.49760895999998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8.1541777399999997</v>
          </cell>
          <cell r="H96">
            <v>120.77513666</v>
          </cell>
          <cell r="I96">
            <v>128.92931440000001</v>
          </cell>
          <cell r="J96">
            <v>17.8855</v>
          </cell>
          <cell r="K96">
            <v>17.8855</v>
          </cell>
          <cell r="L96">
            <v>0</v>
          </cell>
          <cell r="N96">
            <v>5.6130000000000004</v>
          </cell>
          <cell r="O96">
            <v>3.407</v>
          </cell>
          <cell r="P96">
            <v>9.02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13.767177739999999</v>
          </cell>
          <cell r="V96">
            <v>124.18213666</v>
          </cell>
          <cell r="W96">
            <v>137.94931439999999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12.65406991</v>
          </cell>
          <cell r="H97">
            <v>6218.0992588899999</v>
          </cell>
          <cell r="I97">
            <v>6230.7533288000004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14.922598000000001</v>
          </cell>
          <cell r="O97">
            <v>12.021140000000001</v>
          </cell>
          <cell r="P97">
            <v>26.943738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27.576667910000001</v>
          </cell>
          <cell r="V97">
            <v>6230.1203988899997</v>
          </cell>
          <cell r="W97">
            <v>6257.6970668000004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205.6754</v>
          </cell>
          <cell r="I98">
            <v>205.6754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892.5</v>
          </cell>
          <cell r="P98">
            <v>892.5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1098.1754000000001</v>
          </cell>
          <cell r="W98">
            <v>1098.1754000000001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8.7922794999999994</v>
          </cell>
          <cell r="H99">
            <v>155.07780872999999</v>
          </cell>
          <cell r="I99">
            <v>163.87008822999999</v>
          </cell>
          <cell r="J99">
            <v>102.3496</v>
          </cell>
          <cell r="K99">
            <v>102.3496</v>
          </cell>
          <cell r="L99">
            <v>0</v>
          </cell>
          <cell r="N99">
            <v>18.8995</v>
          </cell>
          <cell r="O99">
            <v>15.8078436</v>
          </cell>
          <cell r="P99">
            <v>34.707343600000002</v>
          </cell>
          <cell r="Q99">
            <v>708.63189999999997</v>
          </cell>
          <cell r="R99">
            <v>405.4907</v>
          </cell>
          <cell r="S99">
            <v>0</v>
          </cell>
          <cell r="U99">
            <v>27.691779499999999</v>
          </cell>
          <cell r="V99">
            <v>170.88565233</v>
          </cell>
          <cell r="W99">
            <v>198.57743182999999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342.56720000000001</v>
          </cell>
          <cell r="E100">
            <v>0</v>
          </cell>
          <cell r="G100">
            <v>1.7837143900000001</v>
          </cell>
          <cell r="H100">
            <v>168.43412957000001</v>
          </cell>
          <cell r="I100">
            <v>170.21784396000001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6.5000000000000002E-2</v>
          </cell>
          <cell r="O100">
            <v>31.342809259999999</v>
          </cell>
          <cell r="P100">
            <v>31.407809260000001</v>
          </cell>
          <cell r="Q100">
            <v>688.87609999999995</v>
          </cell>
          <cell r="R100">
            <v>555.44749999999999</v>
          </cell>
          <cell r="S100">
            <v>0</v>
          </cell>
          <cell r="U100">
            <v>1.84871439</v>
          </cell>
          <cell r="V100">
            <v>199.77693883000001</v>
          </cell>
          <cell r="W100">
            <v>201.62565322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558.36355000000003</v>
          </cell>
          <cell r="E101">
            <v>0</v>
          </cell>
          <cell r="G101">
            <v>21.221832190000001</v>
          </cell>
          <cell r="H101">
            <v>337.96572249000002</v>
          </cell>
          <cell r="I101">
            <v>359.18755468000001</v>
          </cell>
          <cell r="J101">
            <v>16.5274</v>
          </cell>
          <cell r="K101">
            <v>16.5274</v>
          </cell>
          <cell r="L101">
            <v>0</v>
          </cell>
          <cell r="N101">
            <v>6.0461</v>
          </cell>
          <cell r="O101">
            <v>9.7079415400000002</v>
          </cell>
          <cell r="P101">
            <v>15.754041539999999</v>
          </cell>
          <cell r="Q101">
            <v>1085.7034000000001</v>
          </cell>
          <cell r="R101">
            <v>574.89094999999998</v>
          </cell>
          <cell r="S101">
            <v>0</v>
          </cell>
          <cell r="U101">
            <v>27.26793219</v>
          </cell>
          <cell r="V101">
            <v>347.67366403</v>
          </cell>
          <cell r="W101">
            <v>374.94159622000001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7118.6962999999996</v>
          </cell>
          <cell r="D102">
            <v>3691.8424</v>
          </cell>
          <cell r="E102">
            <v>0</v>
          </cell>
          <cell r="G102">
            <v>45.189582969999996</v>
          </cell>
          <cell r="H102">
            <v>2322.9975832999999</v>
          </cell>
          <cell r="I102">
            <v>2368.18716627</v>
          </cell>
          <cell r="J102">
            <v>70024.737599999993</v>
          </cell>
          <cell r="K102">
            <v>70024.737599999993</v>
          </cell>
          <cell r="L102">
            <v>0</v>
          </cell>
          <cell r="N102">
            <v>15724.306520349999</v>
          </cell>
          <cell r="O102">
            <v>14071.219105489999</v>
          </cell>
          <cell r="P102">
            <v>29795.52562584</v>
          </cell>
          <cell r="Q102">
            <v>77143.433900000004</v>
          </cell>
          <cell r="R102">
            <v>73716.58</v>
          </cell>
          <cell r="S102">
            <v>0</v>
          </cell>
          <cell r="U102">
            <v>15769.49610332</v>
          </cell>
          <cell r="V102">
            <v>16394.216688789998</v>
          </cell>
          <cell r="W102">
            <v>32163.71279211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10.017185250000001</v>
          </cell>
          <cell r="H103">
            <v>361.57843935</v>
          </cell>
          <cell r="I103">
            <v>371.59562460000001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22.993459940000001</v>
          </cell>
          <cell r="O103">
            <v>28.206113550000001</v>
          </cell>
          <cell r="P103">
            <v>51.199573489999999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33.010645189999998</v>
          </cell>
          <cell r="V103">
            <v>389.78455289999999</v>
          </cell>
          <cell r="W103">
            <v>422.79519808999999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3140.1607255499998</v>
          </cell>
          <cell r="D104">
            <v>1567.89112555</v>
          </cell>
          <cell r="E104">
            <v>0</v>
          </cell>
          <cell r="G104">
            <v>19.602536700000002</v>
          </cell>
          <cell r="H104">
            <v>964.95126488999995</v>
          </cell>
          <cell r="I104">
            <v>984.55380159000003</v>
          </cell>
          <cell r="J104">
            <v>311.26607445000002</v>
          </cell>
          <cell r="K104">
            <v>311.26607445000002</v>
          </cell>
          <cell r="L104">
            <v>0</v>
          </cell>
          <cell r="N104">
            <v>116.22531633</v>
          </cell>
          <cell r="O104">
            <v>57.313240409999999</v>
          </cell>
          <cell r="P104">
            <v>173.53855673999999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135.82785303</v>
          </cell>
          <cell r="V104">
            <v>1022.2645053</v>
          </cell>
          <cell r="W104">
            <v>1158.09235833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4681.7669150000002</v>
          </cell>
          <cell r="D105">
            <v>2332.4118149999999</v>
          </cell>
          <cell r="E105">
            <v>0</v>
          </cell>
          <cell r="G105">
            <v>39.158088190000001</v>
          </cell>
          <cell r="H105">
            <v>1368.2654321800001</v>
          </cell>
          <cell r="I105">
            <v>1407.42352037</v>
          </cell>
          <cell r="J105">
            <v>497.54318499999999</v>
          </cell>
          <cell r="K105">
            <v>497.54318499999999</v>
          </cell>
          <cell r="L105">
            <v>0</v>
          </cell>
          <cell r="N105">
            <v>172.90144294000001</v>
          </cell>
          <cell r="O105">
            <v>83.344988409999999</v>
          </cell>
          <cell r="P105">
            <v>256.24643135000002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212.05953113000001</v>
          </cell>
          <cell r="V105">
            <v>1451.6104205900001</v>
          </cell>
          <cell r="W105">
            <v>1663.66995172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1990.9631850000001</v>
          </cell>
          <cell r="D106">
            <v>1017.696585</v>
          </cell>
          <cell r="E106">
            <v>0</v>
          </cell>
          <cell r="G106">
            <v>48.71665041</v>
          </cell>
          <cell r="H106">
            <v>527.36669889999996</v>
          </cell>
          <cell r="I106">
            <v>576.08334931000002</v>
          </cell>
          <cell r="J106">
            <v>1957.5612149999999</v>
          </cell>
          <cell r="K106">
            <v>1957.5612149999999</v>
          </cell>
          <cell r="L106">
            <v>0</v>
          </cell>
          <cell r="N106">
            <v>582.05219693000004</v>
          </cell>
          <cell r="O106">
            <v>213.60838519000001</v>
          </cell>
          <cell r="P106">
            <v>795.66058211999996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630.76884733999998</v>
          </cell>
          <cell r="V106">
            <v>740.97508409</v>
          </cell>
          <cell r="W106">
            <v>1371.74393143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32.437313260000003</v>
          </cell>
          <cell r="H107">
            <v>856.58410068000001</v>
          </cell>
          <cell r="I107">
            <v>889.02141394</v>
          </cell>
          <cell r="J107">
            <v>257.1234</v>
          </cell>
          <cell r="K107">
            <v>257.1234</v>
          </cell>
          <cell r="L107">
            <v>0</v>
          </cell>
          <cell r="N107">
            <v>87.42074642</v>
          </cell>
          <cell r="O107">
            <v>22.158706760000001</v>
          </cell>
          <cell r="P107">
            <v>109.57945318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119.85805968</v>
          </cell>
          <cell r="V107">
            <v>878.74280743999998</v>
          </cell>
          <cell r="W107">
            <v>998.60086711999998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134.57842313</v>
          </cell>
          <cell r="H108">
            <v>1399.0755764200001</v>
          </cell>
          <cell r="I108">
            <v>1533.65399955</v>
          </cell>
          <cell r="J108">
            <v>246.1249</v>
          </cell>
          <cell r="K108">
            <v>246.1249</v>
          </cell>
          <cell r="L108">
            <v>0</v>
          </cell>
          <cell r="N108">
            <v>68.946137530000001</v>
          </cell>
          <cell r="O108">
            <v>20.092879329999999</v>
          </cell>
          <cell r="P108">
            <v>89.039016860000004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203.52456065999999</v>
          </cell>
          <cell r="V108">
            <v>1419.16845575</v>
          </cell>
          <cell r="W108">
            <v>1622.6930164099999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16.927838250000001</v>
          </cell>
          <cell r="H109">
            <v>806.9940785</v>
          </cell>
          <cell r="I109">
            <v>823.92191675000004</v>
          </cell>
          <cell r="J109">
            <v>123.0429</v>
          </cell>
          <cell r="K109">
            <v>123.0429</v>
          </cell>
          <cell r="L109">
            <v>0</v>
          </cell>
          <cell r="N109">
            <v>32.451006999999997</v>
          </cell>
          <cell r="O109">
            <v>59.081822799999998</v>
          </cell>
          <cell r="P109">
            <v>91.532829800000002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49.378845249999998</v>
          </cell>
          <cell r="V109">
            <v>866.07590130000006</v>
          </cell>
          <cell r="W109">
            <v>915.45474654999998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12.85387426</v>
          </cell>
          <cell r="H110">
            <v>365.08112342999999</v>
          </cell>
          <cell r="I110">
            <v>377.93499768999999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29.696460800000001</v>
          </cell>
          <cell r="O110">
            <v>9.4568951999999999</v>
          </cell>
          <cell r="P110">
            <v>39.153356000000002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42.550335060000002</v>
          </cell>
          <cell r="V110">
            <v>374.53801863000001</v>
          </cell>
          <cell r="W110">
            <v>417.08835369000002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14.00051917</v>
          </cell>
          <cell r="H111">
            <v>55.23485179</v>
          </cell>
          <cell r="I111">
            <v>69.235370959999997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12.257</v>
          </cell>
          <cell r="O111">
            <v>1.69</v>
          </cell>
          <cell r="P111">
            <v>13.946999999999999</v>
          </cell>
          <cell r="Q111">
            <v>223.4699</v>
          </cell>
          <cell r="R111">
            <v>122.0371</v>
          </cell>
          <cell r="S111">
            <v>0</v>
          </cell>
          <cell r="U111">
            <v>26.257519169999998</v>
          </cell>
          <cell r="V111">
            <v>56.924851789999998</v>
          </cell>
          <cell r="W111">
            <v>83.18237096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15.25013811</v>
          </cell>
          <cell r="H112">
            <v>140.03637506999999</v>
          </cell>
          <cell r="I112">
            <v>155.28651317999999</v>
          </cell>
          <cell r="J112">
            <v>100.9522</v>
          </cell>
          <cell r="K112">
            <v>100.9522</v>
          </cell>
          <cell r="L112">
            <v>0</v>
          </cell>
          <cell r="N112">
            <v>12.15968793</v>
          </cell>
          <cell r="O112">
            <v>1.0051479999999999</v>
          </cell>
          <cell r="P112">
            <v>13.164835930000001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27.409826039999999</v>
          </cell>
          <cell r="V112">
            <v>141.04152307000001</v>
          </cell>
          <cell r="W112">
            <v>168.45134911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1167.8647000000001</v>
          </cell>
          <cell r="E114">
            <v>0</v>
          </cell>
          <cell r="G114">
            <v>45.088310470000003</v>
          </cell>
          <cell r="H114">
            <v>775.90386589000002</v>
          </cell>
          <cell r="I114">
            <v>820.99217636000003</v>
          </cell>
          <cell r="J114">
            <v>259.6028</v>
          </cell>
          <cell r="K114">
            <v>259.6028</v>
          </cell>
          <cell r="L114">
            <v>0</v>
          </cell>
          <cell r="N114">
            <v>70.420989680000005</v>
          </cell>
          <cell r="O114">
            <v>25.067006190000001</v>
          </cell>
          <cell r="P114">
            <v>95.487995870000006</v>
          </cell>
          <cell r="Q114">
            <v>2037.886</v>
          </cell>
          <cell r="R114">
            <v>1427.4675</v>
          </cell>
          <cell r="S114">
            <v>0</v>
          </cell>
          <cell r="U114">
            <v>115.50930015</v>
          </cell>
          <cell r="V114">
            <v>800.97087208000005</v>
          </cell>
          <cell r="W114">
            <v>916.48017222999999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3.0356242</v>
          </cell>
          <cell r="H116">
            <v>144.00364773000001</v>
          </cell>
          <cell r="I116">
            <v>147.03927193000001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8.2652657999999999</v>
          </cell>
          <cell r="O116">
            <v>6.9658068100000001</v>
          </cell>
          <cell r="P116">
            <v>15.23107261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11.300890000000001</v>
          </cell>
          <cell r="V116">
            <v>150.96945453999999</v>
          </cell>
          <cell r="W116">
            <v>162.27034454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93.164072279999999</v>
          </cell>
          <cell r="H117">
            <v>120.09844724</v>
          </cell>
          <cell r="I117">
            <v>213.26251952000001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605.27266399999996</v>
          </cell>
          <cell r="O117">
            <v>30.246369999999999</v>
          </cell>
          <cell r="P117">
            <v>635.51903400000003</v>
          </cell>
          <cell r="Q117">
            <v>1910.8154</v>
          </cell>
          <cell r="R117">
            <v>1189.3296</v>
          </cell>
          <cell r="S117">
            <v>0</v>
          </cell>
          <cell r="U117">
            <v>698.43673627999999</v>
          </cell>
          <cell r="V117">
            <v>150.34481724</v>
          </cell>
          <cell r="W117">
            <v>848.78155351999999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287.22070000000002</v>
          </cell>
          <cell r="E118">
            <v>0</v>
          </cell>
          <cell r="G118">
            <v>35.465464740000002</v>
          </cell>
          <cell r="H118">
            <v>111.53079403</v>
          </cell>
          <cell r="I118">
            <v>146.99625877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0.38191251999999998</v>
          </cell>
          <cell r="P118">
            <v>0.38191251999999998</v>
          </cell>
          <cell r="Q118">
            <v>518.34720000000004</v>
          </cell>
          <cell r="R118">
            <v>363.0908</v>
          </cell>
          <cell r="S118">
            <v>0</v>
          </cell>
          <cell r="U118">
            <v>35.465464740000002</v>
          </cell>
          <cell r="V118">
            <v>111.91270655</v>
          </cell>
          <cell r="W118">
            <v>147.37817129000001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925.75217299999997</v>
          </cell>
          <cell r="D119">
            <v>463.274473</v>
          </cell>
          <cell r="E119">
            <v>0</v>
          </cell>
          <cell r="G119">
            <v>8.2726218899999999</v>
          </cell>
          <cell r="H119">
            <v>303.55419897000002</v>
          </cell>
          <cell r="I119">
            <v>311.82682086</v>
          </cell>
          <cell r="J119">
            <v>3652.1845269999999</v>
          </cell>
          <cell r="K119">
            <v>3652.1845269999999</v>
          </cell>
          <cell r="L119">
            <v>0</v>
          </cell>
          <cell r="N119">
            <v>1710.00649946</v>
          </cell>
          <cell r="O119">
            <v>217.26290534</v>
          </cell>
          <cell r="P119">
            <v>1927.2694048000001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1718.27912135</v>
          </cell>
          <cell r="V119">
            <v>520.81710430999999</v>
          </cell>
          <cell r="W119">
            <v>2239.0962256600001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57.493591350000003</v>
          </cell>
          <cell r="H120">
            <v>747.71367757999997</v>
          </cell>
          <cell r="I120">
            <v>805.20726893000005</v>
          </cell>
          <cell r="J120">
            <v>810.01210000000003</v>
          </cell>
          <cell r="K120">
            <v>810.01210000000003</v>
          </cell>
          <cell r="L120">
            <v>0</v>
          </cell>
          <cell r="N120">
            <v>425.57769987</v>
          </cell>
          <cell r="O120">
            <v>30.767447929999999</v>
          </cell>
          <cell r="P120">
            <v>456.34514780000001</v>
          </cell>
          <cell r="Q120">
            <v>3437.1034</v>
          </cell>
          <cell r="R120">
            <v>2000.1284000000001</v>
          </cell>
          <cell r="S120">
            <v>0</v>
          </cell>
          <cell r="U120">
            <v>483.07129121999998</v>
          </cell>
          <cell r="V120">
            <v>778.48112550999997</v>
          </cell>
          <cell r="W120">
            <v>1261.55241673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5491.2186280400001</v>
          </cell>
          <cell r="D121">
            <v>2827.0523280399998</v>
          </cell>
          <cell r="E121">
            <v>0</v>
          </cell>
          <cell r="G121">
            <v>80.248860260000001</v>
          </cell>
          <cell r="H121">
            <v>1799.87661093</v>
          </cell>
          <cell r="I121">
            <v>1880.1254711900001</v>
          </cell>
          <cell r="J121">
            <v>107856.82997196</v>
          </cell>
          <cell r="K121">
            <v>107856.82997196</v>
          </cell>
          <cell r="L121">
            <v>0</v>
          </cell>
          <cell r="N121">
            <v>45142.999682280002</v>
          </cell>
          <cell r="O121">
            <v>19370.64014249</v>
          </cell>
          <cell r="P121">
            <v>64513.639824769998</v>
          </cell>
          <cell r="Q121">
            <v>113348.04859999999</v>
          </cell>
          <cell r="R121">
            <v>110683.8823</v>
          </cell>
          <cell r="S121">
            <v>0</v>
          </cell>
          <cell r="U121">
            <v>45223.248542540001</v>
          </cell>
          <cell r="V121">
            <v>21170.516753420001</v>
          </cell>
          <cell r="W121">
            <v>66393.765295959995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1545.6643999999999</v>
          </cell>
          <cell r="D122">
            <v>782.3134</v>
          </cell>
          <cell r="E122">
            <v>0</v>
          </cell>
          <cell r="G122">
            <v>3.32168573</v>
          </cell>
          <cell r="H122">
            <v>486.84804842</v>
          </cell>
          <cell r="I122">
            <v>490.16973415000001</v>
          </cell>
          <cell r="J122">
            <v>44306.088199999998</v>
          </cell>
          <cell r="K122">
            <v>44306.088199999998</v>
          </cell>
          <cell r="L122">
            <v>0</v>
          </cell>
          <cell r="N122">
            <v>31503.360091539998</v>
          </cell>
          <cell r="O122">
            <v>3640.4394973600001</v>
          </cell>
          <cell r="P122">
            <v>35143.799588900001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31506.681777270001</v>
          </cell>
          <cell r="V122">
            <v>4127.2875457800001</v>
          </cell>
          <cell r="W122">
            <v>35633.969323049998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9.0717648400000002</v>
          </cell>
          <cell r="H123">
            <v>53.524520559999999</v>
          </cell>
          <cell r="I123">
            <v>62.596285399999999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69.703747500000006</v>
          </cell>
          <cell r="O123">
            <v>11.477752499999999</v>
          </cell>
          <cell r="P123">
            <v>81.1815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78.775512340000006</v>
          </cell>
          <cell r="V123">
            <v>65.002273059999993</v>
          </cell>
          <cell r="W123">
            <v>143.7777854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4.7937168999999997</v>
          </cell>
          <cell r="H124">
            <v>151.13682532999999</v>
          </cell>
          <cell r="I124">
            <v>155.93054222999999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2322.8273052099998</v>
          </cell>
          <cell r="O124">
            <v>730.57702987000005</v>
          </cell>
          <cell r="P124">
            <v>3053.4043350799998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2327.62102211</v>
          </cell>
          <cell r="V124">
            <v>881.71385520000001</v>
          </cell>
          <cell r="W124">
            <v>3209.3348773100001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2.4910356600000001</v>
          </cell>
          <cell r="H125">
            <v>24.73548753</v>
          </cell>
          <cell r="I125">
            <v>27.226523190000002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36.553800000000003</v>
          </cell>
          <cell r="O125">
            <v>2.4931242999999998</v>
          </cell>
          <cell r="P125">
            <v>39.046924300000001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39.044835659999997</v>
          </cell>
          <cell r="V125">
            <v>27.228611829999998</v>
          </cell>
          <cell r="W125">
            <v>66.273447489999995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11.81707759</v>
          </cell>
          <cell r="H126">
            <v>380.26729478999999</v>
          </cell>
          <cell r="I126">
            <v>392.08437237999999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32.832785680000001</v>
          </cell>
          <cell r="O126">
            <v>4.97173</v>
          </cell>
          <cell r="P126">
            <v>37.804515680000002</v>
          </cell>
          <cell r="Q126">
            <v>1465.5853</v>
          </cell>
          <cell r="R126">
            <v>735.4674</v>
          </cell>
          <cell r="S126">
            <v>0</v>
          </cell>
          <cell r="U126">
            <v>44.649863269999997</v>
          </cell>
          <cell r="V126">
            <v>385.23902478999997</v>
          </cell>
          <cell r="W126">
            <v>429.88888806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343.45092099999999</v>
          </cell>
          <cell r="D127">
            <v>172.93262100000001</v>
          </cell>
          <cell r="E127">
            <v>0</v>
          </cell>
          <cell r="G127">
            <v>9.3792899399999996</v>
          </cell>
          <cell r="H127">
            <v>106.05876008</v>
          </cell>
          <cell r="I127">
            <v>115.43805002000001</v>
          </cell>
          <cell r="J127">
            <v>142.497379</v>
          </cell>
          <cell r="K127">
            <v>142.497379</v>
          </cell>
          <cell r="L127">
            <v>0</v>
          </cell>
          <cell r="N127">
            <v>135.18978490000001</v>
          </cell>
          <cell r="O127">
            <v>5.8909940000000001</v>
          </cell>
          <cell r="P127">
            <v>141.08077890000001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144.56907484000001</v>
          </cell>
          <cell r="V127">
            <v>111.94975408000001</v>
          </cell>
          <cell r="W127">
            <v>256.51882891999998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31.030125779999999</v>
          </cell>
          <cell r="H128">
            <v>230.64189802000001</v>
          </cell>
          <cell r="I128">
            <v>261.67202379999998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385.67575900000003</v>
          </cell>
          <cell r="O128">
            <v>119.9379465</v>
          </cell>
          <cell r="P128">
            <v>505.61370549999998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416.70588478000002</v>
          </cell>
          <cell r="V128">
            <v>350.57984451999999</v>
          </cell>
          <cell r="W128">
            <v>767.28572929999996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23.139133430000001</v>
          </cell>
          <cell r="H129">
            <v>107.16682233</v>
          </cell>
          <cell r="I129">
            <v>130.30595575999999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120.72634100000001</v>
          </cell>
          <cell r="O129">
            <v>7.3575600000000003</v>
          </cell>
          <cell r="P129">
            <v>128.083901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143.86547443000001</v>
          </cell>
          <cell r="V129">
            <v>114.52438232999999</v>
          </cell>
          <cell r="W129">
            <v>258.38985675999999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19.052713050000001</v>
          </cell>
          <cell r="H130">
            <v>272.77732407000002</v>
          </cell>
          <cell r="I130">
            <v>291.83003711999999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3093.4740681500002</v>
          </cell>
          <cell r="O130">
            <v>465.34839520999998</v>
          </cell>
          <cell r="P130">
            <v>3558.8224633599998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3112.5267812000002</v>
          </cell>
          <cell r="V130">
            <v>738.12571928</v>
          </cell>
          <cell r="W130">
            <v>3850.6525004800001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460.44369999999998</v>
          </cell>
          <cell r="D131">
            <v>231.31469999999999</v>
          </cell>
          <cell r="E131">
            <v>0</v>
          </cell>
          <cell r="G131">
            <v>7.8546950200000003</v>
          </cell>
          <cell r="H131">
            <v>152.52476485</v>
          </cell>
          <cell r="I131">
            <v>160.37945987000001</v>
          </cell>
          <cell r="J131">
            <v>2412.9519</v>
          </cell>
          <cell r="K131">
            <v>2412.9519</v>
          </cell>
          <cell r="L131">
            <v>0</v>
          </cell>
          <cell r="N131">
            <v>1714.1270456499999</v>
          </cell>
          <cell r="O131">
            <v>475.84843792999999</v>
          </cell>
          <cell r="P131">
            <v>2189.9754835799999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1721.9817406699999</v>
          </cell>
          <cell r="V131">
            <v>628.37320278000004</v>
          </cell>
          <cell r="W131">
            <v>2350.3549434500001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256.48270000000002</v>
          </cell>
          <cell r="E132">
            <v>0</v>
          </cell>
          <cell r="G132">
            <v>46.469715280000003</v>
          </cell>
          <cell r="H132">
            <v>91.430512910000004</v>
          </cell>
          <cell r="I132">
            <v>137.90022819000001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18.94744</v>
          </cell>
          <cell r="O132">
            <v>0.98336937999999996</v>
          </cell>
          <cell r="P132">
            <v>19.930809379999999</v>
          </cell>
          <cell r="Q132">
            <v>453.47480000000002</v>
          </cell>
          <cell r="R132">
            <v>285.69400000000002</v>
          </cell>
          <cell r="S132">
            <v>0</v>
          </cell>
          <cell r="U132">
            <v>65.417155280000003</v>
          </cell>
          <cell r="V132">
            <v>92.413882290000004</v>
          </cell>
          <cell r="W132">
            <v>157.83103757000001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7444.8437000000004</v>
          </cell>
          <cell r="D133">
            <v>3722.3879999999999</v>
          </cell>
          <cell r="E133">
            <v>0</v>
          </cell>
          <cell r="G133">
            <v>34.983017689999997</v>
          </cell>
          <cell r="H133">
            <v>2389.7027161000001</v>
          </cell>
          <cell r="I133">
            <v>2424.6857337900001</v>
          </cell>
          <cell r="J133">
            <v>2520.1235000000001</v>
          </cell>
          <cell r="K133">
            <v>2520.1235000000001</v>
          </cell>
          <cell r="L133">
            <v>0</v>
          </cell>
          <cell r="N133">
            <v>695.57161697000004</v>
          </cell>
          <cell r="O133">
            <v>322.34599799</v>
          </cell>
          <cell r="P133">
            <v>1017.91761496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730.55463466000003</v>
          </cell>
          <cell r="V133">
            <v>2712.04871409</v>
          </cell>
          <cell r="W133">
            <v>3442.6033487499999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212.37746250000001</v>
          </cell>
          <cell r="E134">
            <v>0</v>
          </cell>
          <cell r="G134">
            <v>47.285709629999999</v>
          </cell>
          <cell r="H134">
            <v>133.3361779</v>
          </cell>
          <cell r="I134">
            <v>180.62188753000001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92.787866390000005</v>
          </cell>
          <cell r="O134">
            <v>87.986971109999999</v>
          </cell>
          <cell r="P134">
            <v>180.77483749999999</v>
          </cell>
          <cell r="Q134">
            <v>1019.4086</v>
          </cell>
          <cell r="R134">
            <v>854.09500000000003</v>
          </cell>
          <cell r="S134">
            <v>0</v>
          </cell>
          <cell r="U134">
            <v>140.07357601999999</v>
          </cell>
          <cell r="V134">
            <v>221.32314901000001</v>
          </cell>
          <cell r="W134">
            <v>361.39672503000003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3151.728423</v>
          </cell>
          <cell r="D135">
            <v>1557.4498229999999</v>
          </cell>
          <cell r="E135">
            <v>0</v>
          </cell>
          <cell r="G135">
            <v>20.023570230000001</v>
          </cell>
          <cell r="H135">
            <v>966.88955279000004</v>
          </cell>
          <cell r="I135">
            <v>986.91312301999994</v>
          </cell>
          <cell r="J135">
            <v>1724.473377</v>
          </cell>
          <cell r="K135">
            <v>1724.473377</v>
          </cell>
          <cell r="L135">
            <v>0</v>
          </cell>
          <cell r="N135">
            <v>304.76595443999997</v>
          </cell>
          <cell r="O135">
            <v>158.74797697</v>
          </cell>
          <cell r="P135">
            <v>463.51393141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324.78952466999999</v>
          </cell>
          <cell r="V135">
            <v>1125.63752976</v>
          </cell>
          <cell r="W135">
            <v>1450.42705443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393.12450000000001</v>
          </cell>
          <cell r="E138">
            <v>0</v>
          </cell>
          <cell r="G138">
            <v>182.86770797</v>
          </cell>
          <cell r="H138">
            <v>145.17016272000001</v>
          </cell>
          <cell r="I138">
            <v>328.03787068999998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1245.4110000000001</v>
          </cell>
          <cell r="S138">
            <v>0</v>
          </cell>
          <cell r="U138">
            <v>182.86770797</v>
          </cell>
          <cell r="V138">
            <v>145.17016272000001</v>
          </cell>
          <cell r="W138">
            <v>328.03787068999998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30.326214149999998</v>
          </cell>
          <cell r="H139">
            <v>178.81717105999999</v>
          </cell>
          <cell r="I139">
            <v>209.14338520999999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369.77166</v>
          </cell>
          <cell r="O139">
            <v>336.10293999999999</v>
          </cell>
          <cell r="P139">
            <v>705.87459999999999</v>
          </cell>
          <cell r="Q139">
            <v>1761.2943</v>
          </cell>
          <cell r="R139">
            <v>1235.7746</v>
          </cell>
          <cell r="S139">
            <v>0</v>
          </cell>
          <cell r="U139">
            <v>400.09787415</v>
          </cell>
          <cell r="V139">
            <v>514.92011105999995</v>
          </cell>
          <cell r="W139">
            <v>915.01798521000001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564.85850000000005</v>
          </cell>
          <cell r="E140">
            <v>0</v>
          </cell>
          <cell r="G140">
            <v>27.327281280000001</v>
          </cell>
          <cell r="H140">
            <v>307.66701778999999</v>
          </cell>
          <cell r="I140">
            <v>334.99429907000001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0.59440199999999999</v>
          </cell>
          <cell r="P140">
            <v>0.59440199999999999</v>
          </cell>
          <cell r="Q140">
            <v>1137.9322</v>
          </cell>
          <cell r="R140">
            <v>585.0625</v>
          </cell>
          <cell r="S140">
            <v>0</v>
          </cell>
          <cell r="U140">
            <v>27.327281280000001</v>
          </cell>
          <cell r="V140">
            <v>308.26141978999999</v>
          </cell>
          <cell r="W140">
            <v>335.58870107000001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4.6733328700000003</v>
          </cell>
          <cell r="H143">
            <v>21.574616509999998</v>
          </cell>
          <cell r="I143">
            <v>26.247949380000001</v>
          </cell>
          <cell r="Q143">
            <v>1244.5544</v>
          </cell>
          <cell r="R143">
            <v>496.9126</v>
          </cell>
          <cell r="S143">
            <v>0</v>
          </cell>
          <cell r="U143">
            <v>4.6733328700000003</v>
          </cell>
          <cell r="V143">
            <v>21.574616509999998</v>
          </cell>
          <cell r="W143">
            <v>26.247949380000001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208.81639999999999</v>
          </cell>
          <cell r="E144">
            <v>0</v>
          </cell>
          <cell r="G144">
            <v>33.807886879999998</v>
          </cell>
          <cell r="H144">
            <v>112.40358006</v>
          </cell>
          <cell r="I144">
            <v>146.21146694000001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4.3068850000000003</v>
          </cell>
          <cell r="O144">
            <v>28.116275730000002</v>
          </cell>
          <cell r="P144">
            <v>32.423160729999999</v>
          </cell>
          <cell r="Q144">
            <v>486.0489</v>
          </cell>
          <cell r="R144">
            <v>276.2989</v>
          </cell>
          <cell r="S144">
            <v>0</v>
          </cell>
          <cell r="U144">
            <v>38.114771879999999</v>
          </cell>
          <cell r="V144">
            <v>140.51985579000001</v>
          </cell>
          <cell r="W144">
            <v>178.63462766999999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13.208780750000001</v>
          </cell>
          <cell r="H145">
            <v>37.326385440000003</v>
          </cell>
          <cell r="I145">
            <v>50.535166189999998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13.208780750000001</v>
          </cell>
          <cell r="V145">
            <v>37.326385440000003</v>
          </cell>
          <cell r="W145">
            <v>50.535166189999998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19.516781510000001</v>
          </cell>
          <cell r="H146">
            <v>57.906299220000001</v>
          </cell>
          <cell r="I146">
            <v>77.423080729999995</v>
          </cell>
          <cell r="J146">
            <v>11.339</v>
          </cell>
          <cell r="K146">
            <v>11.339</v>
          </cell>
          <cell r="L146">
            <v>0</v>
          </cell>
          <cell r="N146">
            <v>0.44993499999999997</v>
          </cell>
          <cell r="O146">
            <v>0.20844028000000001</v>
          </cell>
          <cell r="P146">
            <v>0.65837528000000001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19.966716510000001</v>
          </cell>
          <cell r="V146">
            <v>58.114739499999999</v>
          </cell>
          <cell r="W146">
            <v>78.081456009999997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765.98249999999996</v>
          </cell>
          <cell r="E147">
            <v>0</v>
          </cell>
          <cell r="G147">
            <v>12.490036079999999</v>
          </cell>
          <cell r="H147">
            <v>120.69134956000001</v>
          </cell>
          <cell r="I147">
            <v>133.18138564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260.02060268999998</v>
          </cell>
          <cell r="O147">
            <v>117.84426565</v>
          </cell>
          <cell r="P147">
            <v>377.86486833999999</v>
          </cell>
          <cell r="Q147">
            <v>1537.8390999999999</v>
          </cell>
          <cell r="R147">
            <v>1362.2865999999999</v>
          </cell>
          <cell r="S147">
            <v>0</v>
          </cell>
          <cell r="U147">
            <v>272.51063877000001</v>
          </cell>
          <cell r="V147">
            <v>238.53561521</v>
          </cell>
          <cell r="W147">
            <v>511.04625398000002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46.481200000000001</v>
          </cell>
          <cell r="E148">
            <v>0</v>
          </cell>
          <cell r="G148">
            <v>3.8798924600000002</v>
          </cell>
          <cell r="H148">
            <v>27.469181899999999</v>
          </cell>
          <cell r="I148">
            <v>31.349074359999999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46.715200000000003</v>
          </cell>
          <cell r="S148">
            <v>0</v>
          </cell>
          <cell r="U148">
            <v>3.8798924600000002</v>
          </cell>
          <cell r="V148">
            <v>27.469181899999999</v>
          </cell>
          <cell r="W148">
            <v>31.349074359999999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1240.9010000000001</v>
          </cell>
          <cell r="D149">
            <v>724.27890000000002</v>
          </cell>
          <cell r="E149">
            <v>0</v>
          </cell>
          <cell r="G149">
            <v>94.180600459999994</v>
          </cell>
          <cell r="H149">
            <v>388.41724307999999</v>
          </cell>
          <cell r="I149">
            <v>482.59784353999999</v>
          </cell>
          <cell r="J149">
            <v>332.89479999999998</v>
          </cell>
          <cell r="K149">
            <v>332.89479999999998</v>
          </cell>
          <cell r="L149">
            <v>0</v>
          </cell>
          <cell r="N149">
            <v>63.961544660000001</v>
          </cell>
          <cell r="O149">
            <v>110.70636704</v>
          </cell>
          <cell r="P149">
            <v>174.66791169999999</v>
          </cell>
          <cell r="Q149">
            <v>1573.7958000000001</v>
          </cell>
          <cell r="R149">
            <v>1057.1737000000001</v>
          </cell>
          <cell r="S149">
            <v>0</v>
          </cell>
          <cell r="U149">
            <v>158.14214512000001</v>
          </cell>
          <cell r="V149">
            <v>499.12361012000002</v>
          </cell>
          <cell r="W149">
            <v>657.26575523999998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296.53200199999998</v>
          </cell>
          <cell r="D150">
            <v>156.53080199999999</v>
          </cell>
          <cell r="E150">
            <v>0</v>
          </cell>
          <cell r="G150">
            <v>11.89581023</v>
          </cell>
          <cell r="H150">
            <v>90.585863239999995</v>
          </cell>
          <cell r="I150">
            <v>102.48167347</v>
          </cell>
          <cell r="J150">
            <v>62.893098000000002</v>
          </cell>
          <cell r="K150">
            <v>62.893098000000002</v>
          </cell>
          <cell r="L150">
            <v>0</v>
          </cell>
          <cell r="N150">
            <v>2.4818799999999999</v>
          </cell>
          <cell r="O150">
            <v>0.30430000000000001</v>
          </cell>
          <cell r="P150">
            <v>2.7861799999999999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14.377690230000001</v>
          </cell>
          <cell r="V150">
            <v>90.890163240000007</v>
          </cell>
          <cell r="W150">
            <v>105.26785347000001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762.01760999999999</v>
          </cell>
          <cell r="D151">
            <v>586.12661000000003</v>
          </cell>
          <cell r="E151">
            <v>0</v>
          </cell>
          <cell r="G151">
            <v>131.14521784999999</v>
          </cell>
          <cell r="H151">
            <v>166.20582525</v>
          </cell>
          <cell r="I151">
            <v>297.35104310000003</v>
          </cell>
          <cell r="J151">
            <v>116.14519</v>
          </cell>
          <cell r="K151">
            <v>116.14519</v>
          </cell>
          <cell r="L151">
            <v>0</v>
          </cell>
          <cell r="N151">
            <v>9.9393537999999992</v>
          </cell>
          <cell r="O151">
            <v>2.5732941</v>
          </cell>
          <cell r="P151">
            <v>12.512647899999999</v>
          </cell>
          <cell r="Q151">
            <v>878.16279999999995</v>
          </cell>
          <cell r="R151">
            <v>702.27179999999998</v>
          </cell>
          <cell r="S151">
            <v>0</v>
          </cell>
          <cell r="U151">
            <v>141.08457164999999</v>
          </cell>
          <cell r="V151">
            <v>168.77911935</v>
          </cell>
          <cell r="W151">
            <v>309.86369100000002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278.07479999999998</v>
          </cell>
          <cell r="D152">
            <v>187.81729999999999</v>
          </cell>
          <cell r="E152">
            <v>0</v>
          </cell>
          <cell r="G152">
            <v>4.1936479899999997</v>
          </cell>
          <cell r="H152">
            <v>130.21270218000001</v>
          </cell>
          <cell r="I152">
            <v>134.40635017</v>
          </cell>
          <cell r="J152">
            <v>26.568000000000001</v>
          </cell>
          <cell r="K152">
            <v>26.568000000000001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4.1936479899999997</v>
          </cell>
          <cell r="V152">
            <v>130.21270218000001</v>
          </cell>
          <cell r="W152">
            <v>134.40635017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37.784696050000001</v>
          </cell>
          <cell r="H153">
            <v>79.578619810000006</v>
          </cell>
          <cell r="I153">
            <v>117.36331586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85.042663239999996</v>
          </cell>
          <cell r="O153">
            <v>0</v>
          </cell>
          <cell r="P153">
            <v>85.042663239999996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122.82735929</v>
          </cell>
          <cell r="V153">
            <v>79.578619810000006</v>
          </cell>
          <cell r="W153">
            <v>202.4059791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70.330875969999994</v>
          </cell>
          <cell r="H154">
            <v>97.31771895</v>
          </cell>
          <cell r="I154">
            <v>167.64859491999999</v>
          </cell>
          <cell r="J154">
            <v>145.8878</v>
          </cell>
          <cell r="K154">
            <v>145.8878</v>
          </cell>
          <cell r="L154">
            <v>0</v>
          </cell>
          <cell r="N154">
            <v>92.404055</v>
          </cell>
          <cell r="O154">
            <v>0</v>
          </cell>
          <cell r="P154">
            <v>92.404055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162.73493096999999</v>
          </cell>
          <cell r="V154">
            <v>97.31771895</v>
          </cell>
          <cell r="W154">
            <v>260.05264992000002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44.95362188</v>
          </cell>
          <cell r="H155">
            <v>668.87722595000002</v>
          </cell>
          <cell r="I155">
            <v>713.83084783000004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5.7688397299999998</v>
          </cell>
          <cell r="O155">
            <v>37.357915300000002</v>
          </cell>
          <cell r="P155">
            <v>43.126755029999998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50.722461610000003</v>
          </cell>
          <cell r="V155">
            <v>706.23514124999997</v>
          </cell>
          <cell r="W155">
            <v>756.95760285999995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11.715906</v>
          </cell>
          <cell r="H158">
            <v>39.665885430000003</v>
          </cell>
          <cell r="I158">
            <v>51.38179143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5.72</v>
          </cell>
          <cell r="O158">
            <v>0.33038710999999998</v>
          </cell>
          <cell r="P158">
            <v>6.05038711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17.435905999999999</v>
          </cell>
          <cell r="V158">
            <v>39.99627254</v>
          </cell>
          <cell r="W158">
            <v>57.432178540000002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3055.52142</v>
          </cell>
          <cell r="D160">
            <v>1528.1314199999999</v>
          </cell>
          <cell r="E160">
            <v>0</v>
          </cell>
          <cell r="G160">
            <v>259.04813945000001</v>
          </cell>
          <cell r="H160">
            <v>761.00166877000004</v>
          </cell>
          <cell r="I160">
            <v>1020.04980822</v>
          </cell>
          <cell r="J160">
            <v>3113.6520799999998</v>
          </cell>
          <cell r="K160">
            <v>3113.6520799999998</v>
          </cell>
          <cell r="L160">
            <v>0</v>
          </cell>
          <cell r="N160">
            <v>2067.85395311</v>
          </cell>
          <cell r="O160">
            <v>71.580361749999994</v>
          </cell>
          <cell r="P160">
            <v>2139.4343148600001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2326.9020925599998</v>
          </cell>
          <cell r="V160">
            <v>832.58203051999999</v>
          </cell>
          <cell r="W160">
            <v>3159.4841230799998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39175.486773730001</v>
          </cell>
          <cell r="D161">
            <v>19588.458273730001</v>
          </cell>
          <cell r="E161">
            <v>0</v>
          </cell>
          <cell r="G161">
            <v>195.73241136999999</v>
          </cell>
          <cell r="H161">
            <v>12788.86279718</v>
          </cell>
          <cell r="I161">
            <v>12984.595208549999</v>
          </cell>
          <cell r="J161">
            <v>3055.2764262699998</v>
          </cell>
          <cell r="K161">
            <v>3055.2764262699998</v>
          </cell>
          <cell r="L161">
            <v>0</v>
          </cell>
          <cell r="N161">
            <v>1868.61512264</v>
          </cell>
          <cell r="O161">
            <v>430.92298405000003</v>
          </cell>
          <cell r="P161">
            <v>2299.5381066899999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2064.3475340099999</v>
          </cell>
          <cell r="V161">
            <v>13219.785781230001</v>
          </cell>
          <cell r="W161">
            <v>15284.13331524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35.196181250000002</v>
          </cell>
          <cell r="H162">
            <v>1234.01453397</v>
          </cell>
          <cell r="I162">
            <v>1269.2107152200001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80.185406020000002</v>
          </cell>
          <cell r="O162">
            <v>5.1060336199999998</v>
          </cell>
          <cell r="P162">
            <v>85.291439639999993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115.38158727</v>
          </cell>
          <cell r="V162">
            <v>1239.1205675900001</v>
          </cell>
          <cell r="W162">
            <v>1354.50215486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117.66413154</v>
          </cell>
          <cell r="H163">
            <v>1614.1749100100001</v>
          </cell>
          <cell r="I163">
            <v>1731.83904155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139.67226918</v>
          </cell>
          <cell r="O163">
            <v>37.797321940000003</v>
          </cell>
          <cell r="P163">
            <v>177.46959111999999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257.33640071999997</v>
          </cell>
          <cell r="V163">
            <v>1651.9722319499999</v>
          </cell>
          <cell r="W163">
            <v>1909.30863267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122.8276826</v>
          </cell>
          <cell r="H164">
            <v>575.06252135</v>
          </cell>
          <cell r="I164">
            <v>697.89020395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180.88796500000001</v>
          </cell>
          <cell r="O164">
            <v>583.02834625000003</v>
          </cell>
          <cell r="P164">
            <v>763.91631125000004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303.71564760000001</v>
          </cell>
          <cell r="V164">
            <v>1158.0908675999999</v>
          </cell>
          <cell r="W164">
            <v>1461.8065151999999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7.6778710999999999</v>
          </cell>
          <cell r="H165">
            <v>489.88511084999999</v>
          </cell>
          <cell r="I165">
            <v>497.56298194999999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14214.96901338</v>
          </cell>
          <cell r="O165">
            <v>5945.3901603000004</v>
          </cell>
          <cell r="P165">
            <v>20160.359173680001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14222.64688448</v>
          </cell>
          <cell r="V165">
            <v>6435.2752711499998</v>
          </cell>
          <cell r="W165">
            <v>20657.92215563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37.118756410000003</v>
          </cell>
          <cell r="H166">
            <v>84880.313758250006</v>
          </cell>
          <cell r="I166">
            <v>84917.432514660002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20.144912340000001</v>
          </cell>
          <cell r="O166">
            <v>1716.3651328000001</v>
          </cell>
          <cell r="P166">
            <v>1736.5100451400001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57.263668750000001</v>
          </cell>
          <cell r="V166">
            <v>86596.678891050004</v>
          </cell>
          <cell r="W166">
            <v>86653.942559799994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33.867506900000002</v>
          </cell>
          <cell r="H167">
            <v>161.75923710000001</v>
          </cell>
          <cell r="I167">
            <v>195.626744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83.806799999999996</v>
          </cell>
          <cell r="O167">
            <v>8.5138999999999996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117.6743069</v>
          </cell>
          <cell r="V167">
            <v>170.27313710000001</v>
          </cell>
          <cell r="W167">
            <v>287.94744400000002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104.10754169000001</v>
          </cell>
          <cell r="H168">
            <v>563.56402938999997</v>
          </cell>
          <cell r="I168">
            <v>667.67157108000004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1.1419999999999999</v>
          </cell>
          <cell r="O168">
            <v>3.1270235</v>
          </cell>
          <cell r="P168">
            <v>4.2690235000000003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105.24954169</v>
          </cell>
          <cell r="V168">
            <v>566.69105289000004</v>
          </cell>
          <cell r="W168">
            <v>671.94059458000004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6.4018307800000001</v>
          </cell>
          <cell r="H169">
            <v>196.49773296000001</v>
          </cell>
          <cell r="I169">
            <v>202.89956373999999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11.4313</v>
          </cell>
          <cell r="O169">
            <v>0</v>
          </cell>
          <cell r="P169">
            <v>11.4313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17.833130780000001</v>
          </cell>
          <cell r="V169">
            <v>196.49773296000001</v>
          </cell>
          <cell r="W169">
            <v>214.33086374000001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2.4084684799999998</v>
          </cell>
          <cell r="H170">
            <v>318.29006399999997</v>
          </cell>
          <cell r="I170">
            <v>320.69853247999998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25.466000000000001</v>
          </cell>
          <cell r="O170">
            <v>0.5912307</v>
          </cell>
          <cell r="P170">
            <v>26.057230700000002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27.874468480000001</v>
          </cell>
          <cell r="V170">
            <v>318.88129470000001</v>
          </cell>
          <cell r="W170">
            <v>346.75576317999997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47.49560984</v>
          </cell>
          <cell r="H171">
            <v>565.34526992999997</v>
          </cell>
          <cell r="I171">
            <v>612.84087977000002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22.444868</v>
          </cell>
          <cell r="O171">
            <v>18.036707700000001</v>
          </cell>
          <cell r="P171">
            <v>40.4815757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69.94047784</v>
          </cell>
          <cell r="V171">
            <v>583.38197763000005</v>
          </cell>
          <cell r="W171">
            <v>653.32245547000002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219.32896047</v>
          </cell>
          <cell r="H172">
            <v>3918.69171942</v>
          </cell>
          <cell r="I172">
            <v>4138.0206798899999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601.15022481999995</v>
          </cell>
          <cell r="O172">
            <v>127.15944847</v>
          </cell>
          <cell r="P172">
            <v>728.30967328999998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820.47918529000003</v>
          </cell>
          <cell r="V172">
            <v>4045.8511678899999</v>
          </cell>
          <cell r="W172">
            <v>4866.3303531800002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28.876495689999999</v>
          </cell>
          <cell r="H173">
            <v>314.30428883000002</v>
          </cell>
          <cell r="I173">
            <v>343.18078451999997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0.50204400000000005</v>
          </cell>
          <cell r="O173">
            <v>83.034679999999994</v>
          </cell>
          <cell r="P173">
            <v>83.536724000000007</v>
          </cell>
          <cell r="Q173">
            <v>1151.7999</v>
          </cell>
          <cell r="R173">
            <v>652.7586</v>
          </cell>
          <cell r="S173">
            <v>0</v>
          </cell>
          <cell r="U173">
            <v>29.37853969</v>
          </cell>
          <cell r="V173">
            <v>397.33896883</v>
          </cell>
          <cell r="W173">
            <v>426.71750852000002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8.63281119</v>
          </cell>
          <cell r="H174">
            <v>20.54175394</v>
          </cell>
          <cell r="I174">
            <v>29.174565130000001</v>
          </cell>
          <cell r="J174">
            <v>25.4132</v>
          </cell>
          <cell r="K174">
            <v>25.4132</v>
          </cell>
          <cell r="L174">
            <v>0</v>
          </cell>
          <cell r="N174">
            <v>23.804500000000001</v>
          </cell>
          <cell r="O174">
            <v>1.4125000000000001</v>
          </cell>
          <cell r="P174">
            <v>25.216999999999999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32.437311190000003</v>
          </cell>
          <cell r="V174">
            <v>21.954253940000001</v>
          </cell>
          <cell r="W174">
            <v>54.391565129999996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23.770698280000001</v>
          </cell>
          <cell r="H175">
            <v>57.184444829999997</v>
          </cell>
          <cell r="I175">
            <v>80.955143109999995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81.740986219999996</v>
          </cell>
          <cell r="P175">
            <v>81.740986219999996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23.770698280000001</v>
          </cell>
          <cell r="V175">
            <v>138.92543104999999</v>
          </cell>
          <cell r="W175">
            <v>162.69612932999999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53.718404569999997</v>
          </cell>
          <cell r="H176">
            <v>646.97522719999995</v>
          </cell>
          <cell r="I176">
            <v>700.69363177000002</v>
          </cell>
          <cell r="J176">
            <v>83.9405</v>
          </cell>
          <cell r="K176">
            <v>83.9405</v>
          </cell>
          <cell r="L176">
            <v>0</v>
          </cell>
          <cell r="N176">
            <v>70.553439999999995</v>
          </cell>
          <cell r="O176">
            <v>3.0996920000000001</v>
          </cell>
          <cell r="P176">
            <v>73.653131999999999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124.27184457</v>
          </cell>
          <cell r="V176">
            <v>650.07491919999995</v>
          </cell>
          <cell r="W176">
            <v>774.34676377000005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944.89589999999998</v>
          </cell>
          <cell r="D179">
            <v>497.93900000000002</v>
          </cell>
          <cell r="E179">
            <v>0</v>
          </cell>
          <cell r="G179">
            <v>34.235314850000002</v>
          </cell>
          <cell r="H179">
            <v>354.08721639999999</v>
          </cell>
          <cell r="I179">
            <v>388.32253125</v>
          </cell>
          <cell r="J179">
            <v>36.7316</v>
          </cell>
          <cell r="K179">
            <v>36.7316</v>
          </cell>
          <cell r="L179">
            <v>0</v>
          </cell>
          <cell r="N179">
            <v>0</v>
          </cell>
          <cell r="O179">
            <v>2.3754</v>
          </cell>
          <cell r="P179">
            <v>2.3754</v>
          </cell>
          <cell r="Q179">
            <v>981.62750000000005</v>
          </cell>
          <cell r="R179">
            <v>534.67060000000004</v>
          </cell>
          <cell r="S179">
            <v>0</v>
          </cell>
          <cell r="U179">
            <v>34.235314850000002</v>
          </cell>
          <cell r="V179">
            <v>356.4626164</v>
          </cell>
          <cell r="W179">
            <v>390.69793125000001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27.239722230000002</v>
          </cell>
          <cell r="H180">
            <v>319.50825292000002</v>
          </cell>
          <cell r="I180">
            <v>346.74797515</v>
          </cell>
          <cell r="J180">
            <v>66.503</v>
          </cell>
          <cell r="K180">
            <v>66.503</v>
          </cell>
          <cell r="L180">
            <v>0</v>
          </cell>
          <cell r="N180">
            <v>12.311249999999999</v>
          </cell>
          <cell r="O180">
            <v>7.4333</v>
          </cell>
          <cell r="P180">
            <v>19.74455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39.550972229999999</v>
          </cell>
          <cell r="V180">
            <v>326.94155291999999</v>
          </cell>
          <cell r="W180">
            <v>366.49252515000001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1386.9974850000001</v>
          </cell>
          <cell r="D181">
            <v>693.85228500000005</v>
          </cell>
          <cell r="E181">
            <v>0</v>
          </cell>
          <cell r="G181">
            <v>12.74563343</v>
          </cell>
          <cell r="H181">
            <v>418.14684183000003</v>
          </cell>
          <cell r="I181">
            <v>430.89247526000003</v>
          </cell>
          <cell r="J181">
            <v>197.781015</v>
          </cell>
          <cell r="K181">
            <v>197.781015</v>
          </cell>
          <cell r="L181">
            <v>0</v>
          </cell>
          <cell r="N181">
            <v>34.554994999999998</v>
          </cell>
          <cell r="O181">
            <v>15.778412700000001</v>
          </cell>
          <cell r="P181">
            <v>50.333407700000002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47.300628430000003</v>
          </cell>
          <cell r="V181">
            <v>433.92525453000002</v>
          </cell>
          <cell r="W181">
            <v>481.22588295999998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2.8887413999999998</v>
          </cell>
          <cell r="H182">
            <v>315.19837297999999</v>
          </cell>
          <cell r="I182">
            <v>318.08711438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7.5781999999999998</v>
          </cell>
          <cell r="O182">
            <v>1.2566299999999999</v>
          </cell>
          <cell r="P182">
            <v>8.8348300000000002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10.4669414</v>
          </cell>
          <cell r="V182">
            <v>316.45500298000002</v>
          </cell>
          <cell r="W182">
            <v>326.92194438000001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22358.320952059999</v>
          </cell>
          <cell r="I183">
            <v>22358.320952059999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22358.320952059999</v>
          </cell>
          <cell r="W183">
            <v>22358.320952059999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1973.662041</v>
          </cell>
          <cell r="D185">
            <v>963.74514099999999</v>
          </cell>
          <cell r="E185">
            <v>0</v>
          </cell>
          <cell r="G185">
            <v>97.387524580000004</v>
          </cell>
          <cell r="H185">
            <v>564.85485272000005</v>
          </cell>
          <cell r="I185">
            <v>662.24237730000004</v>
          </cell>
          <cell r="J185">
            <v>137.51425900000001</v>
          </cell>
          <cell r="K185">
            <v>137.51425900000001</v>
          </cell>
          <cell r="L185">
            <v>0</v>
          </cell>
          <cell r="N185">
            <v>12.021351409999999</v>
          </cell>
          <cell r="O185">
            <v>14.693342850000001</v>
          </cell>
          <cell r="P185">
            <v>26.714694260000002</v>
          </cell>
          <cell r="Q185">
            <v>2111.1763000000001</v>
          </cell>
          <cell r="R185">
            <v>1101.2593999999999</v>
          </cell>
          <cell r="S185">
            <v>0</v>
          </cell>
          <cell r="U185">
            <v>109.40887599</v>
          </cell>
          <cell r="V185">
            <v>579.54819556999996</v>
          </cell>
          <cell r="W185">
            <v>688.95707156000003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166.39660000000001</v>
          </cell>
          <cell r="E186">
            <v>0</v>
          </cell>
          <cell r="G186">
            <v>8.8384620799999993</v>
          </cell>
          <cell r="H186">
            <v>36.655983620000001</v>
          </cell>
          <cell r="I186">
            <v>45.4944457</v>
          </cell>
          <cell r="Q186">
            <v>329.58670000000001</v>
          </cell>
          <cell r="R186">
            <v>166.39660000000001</v>
          </cell>
          <cell r="S186">
            <v>0</v>
          </cell>
          <cell r="U186">
            <v>8.8384620799999993</v>
          </cell>
          <cell r="V186">
            <v>36.655983620000001</v>
          </cell>
          <cell r="W186">
            <v>45.4944457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889.26481999999999</v>
          </cell>
          <cell r="D187">
            <v>442.90732000000003</v>
          </cell>
          <cell r="E187">
            <v>0</v>
          </cell>
          <cell r="G187">
            <v>16.527915369999999</v>
          </cell>
          <cell r="H187">
            <v>263.41374673000001</v>
          </cell>
          <cell r="I187">
            <v>279.94166209999997</v>
          </cell>
          <cell r="J187">
            <v>1643.43028</v>
          </cell>
          <cell r="K187">
            <v>1643.43028</v>
          </cell>
          <cell r="L187">
            <v>0</v>
          </cell>
          <cell r="N187">
            <v>274.99276334000001</v>
          </cell>
          <cell r="O187">
            <v>201.23962237999999</v>
          </cell>
          <cell r="P187">
            <v>476.23238572000002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291.52067871000003</v>
          </cell>
          <cell r="V187">
            <v>464.65336911000003</v>
          </cell>
          <cell r="W187">
            <v>756.17404782000006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274.25990000000002</v>
          </cell>
          <cell r="E188">
            <v>0</v>
          </cell>
          <cell r="G188">
            <v>78.791323360000007</v>
          </cell>
          <cell r="H188">
            <v>103.09117697000001</v>
          </cell>
          <cell r="I188">
            <v>181.88250033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0.103148</v>
          </cell>
          <cell r="O188">
            <v>3.8485</v>
          </cell>
          <cell r="P188">
            <v>3.951648</v>
          </cell>
          <cell r="Q188">
            <v>551.38969999999995</v>
          </cell>
          <cell r="R188">
            <v>358.4282</v>
          </cell>
          <cell r="S188">
            <v>0</v>
          </cell>
          <cell r="U188">
            <v>78.894471359999997</v>
          </cell>
          <cell r="V188">
            <v>106.93967696999999</v>
          </cell>
          <cell r="W188">
            <v>185.83414833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23.772163490000001</v>
          </cell>
          <cell r="H189">
            <v>34.086397740000002</v>
          </cell>
          <cell r="I189">
            <v>57.858561229999999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2.4</v>
          </cell>
          <cell r="O189">
            <v>0</v>
          </cell>
          <cell r="P189">
            <v>2.4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26.172163489999999</v>
          </cell>
          <cell r="V189">
            <v>34.086397740000002</v>
          </cell>
          <cell r="W189">
            <v>60.258561229999998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44.647799999999997</v>
          </cell>
          <cell r="I190">
            <v>44.647799999999997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48.387799999999999</v>
          </cell>
          <cell r="W190">
            <v>48.387799999999999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371.06939999999997</v>
          </cell>
          <cell r="E191">
            <v>0</v>
          </cell>
          <cell r="G191">
            <v>5.9870667700000002</v>
          </cell>
          <cell r="H191">
            <v>229.14909743000001</v>
          </cell>
          <cell r="I191">
            <v>235.1361642</v>
          </cell>
          <cell r="J191">
            <v>267.7364</v>
          </cell>
          <cell r="K191">
            <v>263.92288000000002</v>
          </cell>
          <cell r="L191">
            <v>0</v>
          </cell>
          <cell r="N191">
            <v>176.81812425000001</v>
          </cell>
          <cell r="O191">
            <v>44.374905380000001</v>
          </cell>
          <cell r="P191">
            <v>221.19302963000001</v>
          </cell>
          <cell r="Q191">
            <v>1015.3534</v>
          </cell>
          <cell r="R191">
            <v>634.99228000000005</v>
          </cell>
          <cell r="S191">
            <v>0</v>
          </cell>
          <cell r="U191">
            <v>182.80519102</v>
          </cell>
          <cell r="V191">
            <v>273.52400281000001</v>
          </cell>
          <cell r="W191">
            <v>456.32919383000001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47742.161787550001</v>
          </cell>
          <cell r="D194">
            <v>22939.92798755</v>
          </cell>
          <cell r="E194">
            <v>0</v>
          </cell>
          <cell r="G194">
            <v>109.70996311</v>
          </cell>
          <cell r="H194">
            <v>15323.2894738</v>
          </cell>
          <cell r="I194">
            <v>15432.99943691</v>
          </cell>
          <cell r="J194">
            <v>607.40421245000005</v>
          </cell>
          <cell r="K194">
            <v>563.73671245000003</v>
          </cell>
          <cell r="L194">
            <v>0</v>
          </cell>
          <cell r="N194">
            <v>165.78006249000001</v>
          </cell>
          <cell r="O194">
            <v>231.01305959000001</v>
          </cell>
          <cell r="P194">
            <v>396.79312207999999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275.49002560000002</v>
          </cell>
          <cell r="V194">
            <v>15554.30253339</v>
          </cell>
          <cell r="W194">
            <v>15829.792558990001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5.8011910499999999</v>
          </cell>
          <cell r="H195">
            <v>35.166175959999997</v>
          </cell>
          <cell r="I195">
            <v>40.967367009999997</v>
          </cell>
          <cell r="J195">
            <v>0.7792</v>
          </cell>
          <cell r="K195">
            <v>0.7792</v>
          </cell>
          <cell r="L195">
            <v>0</v>
          </cell>
          <cell r="N195">
            <v>0.42158000000000001</v>
          </cell>
          <cell r="O195">
            <v>0.22289999999999999</v>
          </cell>
          <cell r="P195">
            <v>0.64448000000000005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6.2227710500000004</v>
          </cell>
          <cell r="V195">
            <v>35.38907596</v>
          </cell>
          <cell r="W195">
            <v>41.611847009999998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244790.37332851</v>
          </cell>
          <cell r="D196">
            <v>122365.84732851</v>
          </cell>
          <cell r="E196">
            <v>0</v>
          </cell>
          <cell r="G196">
            <v>160.3532075</v>
          </cell>
          <cell r="H196">
            <v>78993.627632350006</v>
          </cell>
          <cell r="I196">
            <v>79153.980839850003</v>
          </cell>
          <cell r="J196">
            <v>11614.89307149</v>
          </cell>
          <cell r="K196">
            <v>11614.89307149</v>
          </cell>
          <cell r="L196">
            <v>0</v>
          </cell>
          <cell r="N196">
            <v>4262.1204238299997</v>
          </cell>
          <cell r="O196">
            <v>1947.75252789</v>
          </cell>
          <cell r="P196">
            <v>6209.8729517199999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4422.47363133</v>
          </cell>
          <cell r="V196">
            <v>80941.380160240005</v>
          </cell>
          <cell r="W196">
            <v>85363.85379157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20495.19702</v>
          </cell>
          <cell r="D197">
            <v>10237.05452</v>
          </cell>
          <cell r="E197">
            <v>0</v>
          </cell>
          <cell r="G197">
            <v>99.743972709999994</v>
          </cell>
          <cell r="H197">
            <v>6750.7287653900003</v>
          </cell>
          <cell r="I197">
            <v>6850.4727381000002</v>
          </cell>
          <cell r="J197">
            <v>2587.1988799999999</v>
          </cell>
          <cell r="K197">
            <v>2587.1988799999999</v>
          </cell>
          <cell r="L197">
            <v>0</v>
          </cell>
          <cell r="N197">
            <v>903.98250083000005</v>
          </cell>
          <cell r="O197">
            <v>39.512492270000003</v>
          </cell>
          <cell r="P197">
            <v>943.49499309999999</v>
          </cell>
          <cell r="Q197">
            <v>23082.3959</v>
          </cell>
          <cell r="R197">
            <v>12824.2534</v>
          </cell>
          <cell r="S197">
            <v>0</v>
          </cell>
          <cell r="U197">
            <v>1003.72647354</v>
          </cell>
          <cell r="V197">
            <v>6790.24125766</v>
          </cell>
          <cell r="W197">
            <v>7793.9677312000003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842.505</v>
          </cell>
          <cell r="E198">
            <v>0</v>
          </cell>
          <cell r="G198">
            <v>0</v>
          </cell>
          <cell r="H198">
            <v>842.505</v>
          </cell>
          <cell r="I198">
            <v>842.505</v>
          </cell>
          <cell r="Q198">
            <v>1312.2156</v>
          </cell>
          <cell r="R198">
            <v>842.505</v>
          </cell>
          <cell r="S198">
            <v>0</v>
          </cell>
          <cell r="U198">
            <v>0</v>
          </cell>
          <cell r="V198">
            <v>842.505</v>
          </cell>
          <cell r="W198">
            <v>842.505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106158.0926</v>
          </cell>
          <cell r="D204">
            <v>52556.963600000003</v>
          </cell>
          <cell r="E204">
            <v>0</v>
          </cell>
          <cell r="G204">
            <v>94.938694889999994</v>
          </cell>
          <cell r="H204">
            <v>37292.823802719999</v>
          </cell>
          <cell r="I204">
            <v>37387.762497609998</v>
          </cell>
          <cell r="J204">
            <v>12226.315000000001</v>
          </cell>
          <cell r="K204">
            <v>12226.315000000001</v>
          </cell>
          <cell r="L204">
            <v>0</v>
          </cell>
          <cell r="N204">
            <v>7052.5190520300002</v>
          </cell>
          <cell r="O204">
            <v>2693.4783189300001</v>
          </cell>
          <cell r="P204">
            <v>9745.9973709599999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7147.4577469200003</v>
          </cell>
          <cell r="V204">
            <v>39986.302121649998</v>
          </cell>
          <cell r="W204">
            <v>47133.75986857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5543.3253022999997</v>
          </cell>
          <cell r="D205">
            <v>2790.6040023</v>
          </cell>
          <cell r="E205">
            <v>0</v>
          </cell>
          <cell r="G205">
            <v>45.119495980000003</v>
          </cell>
          <cell r="H205">
            <v>1799.03233275</v>
          </cell>
          <cell r="I205">
            <v>1844.15182873</v>
          </cell>
          <cell r="J205">
            <v>2265.6901977000002</v>
          </cell>
          <cell r="K205">
            <v>2265.6901977000002</v>
          </cell>
          <cell r="L205">
            <v>0</v>
          </cell>
          <cell r="N205">
            <v>961.64846066999996</v>
          </cell>
          <cell r="O205">
            <v>103.70022803000001</v>
          </cell>
          <cell r="P205">
            <v>1065.3486886999999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1006.76795665</v>
          </cell>
          <cell r="V205">
            <v>1902.7325607800001</v>
          </cell>
          <cell r="W205">
            <v>2909.5005174299999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40.59385133</v>
          </cell>
          <cell r="H206">
            <v>886.53499510999995</v>
          </cell>
          <cell r="I206">
            <v>927.12884643999996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196.17387825</v>
          </cell>
          <cell r="O206">
            <v>35.534497629999997</v>
          </cell>
          <cell r="P206">
            <v>231.70837588000001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236.76772958000001</v>
          </cell>
          <cell r="V206">
            <v>922.06949273999999</v>
          </cell>
          <cell r="W206">
            <v>1158.8372223199999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12.03910827</v>
          </cell>
          <cell r="H207">
            <v>60.999700529999998</v>
          </cell>
          <cell r="I207">
            <v>73.038808799999998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8.9455190000000009</v>
          </cell>
          <cell r="O207">
            <v>2.7544764399999999</v>
          </cell>
          <cell r="P207">
            <v>11.69999544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20.984627270000001</v>
          </cell>
          <cell r="V207">
            <v>63.754176970000003</v>
          </cell>
          <cell r="W207">
            <v>84.738804239999993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27.497101950000001</v>
          </cell>
          <cell r="H208">
            <v>267.08269548999999</v>
          </cell>
          <cell r="I208">
            <v>294.57979743999999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216.46183199999999</v>
          </cell>
          <cell r="O208">
            <v>87.018789990000002</v>
          </cell>
          <cell r="P208">
            <v>303.48062198999997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243.95893394999999</v>
          </cell>
          <cell r="V208">
            <v>354.10148548000001</v>
          </cell>
          <cell r="W208">
            <v>598.06041943000002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10.45130649</v>
          </cell>
          <cell r="H209">
            <v>3261.0354483400001</v>
          </cell>
          <cell r="I209">
            <v>3271.4867548299999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35.664200000000001</v>
          </cell>
          <cell r="O209">
            <v>4.3617039999999996</v>
          </cell>
          <cell r="P209">
            <v>40.025903999999997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46.115506490000001</v>
          </cell>
          <cell r="V209">
            <v>3265.39715234</v>
          </cell>
          <cell r="W209">
            <v>3311.51265883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31.89774693</v>
          </cell>
          <cell r="H210">
            <v>802.76391182999998</v>
          </cell>
          <cell r="I210">
            <v>834.66165876000002</v>
          </cell>
          <cell r="J210">
            <v>306.6345</v>
          </cell>
          <cell r="K210">
            <v>306.6345</v>
          </cell>
          <cell r="L210">
            <v>0</v>
          </cell>
          <cell r="N210">
            <v>125.01812995</v>
          </cell>
          <cell r="O210">
            <v>43.134674240000002</v>
          </cell>
          <cell r="P210">
            <v>168.15280419000001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156.91587688000001</v>
          </cell>
          <cell r="V210">
            <v>845.89858606999996</v>
          </cell>
          <cell r="W210">
            <v>1002.81446295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45.54021607</v>
          </cell>
          <cell r="H211">
            <v>501.18410041999999</v>
          </cell>
          <cell r="I211">
            <v>546.72431648999998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43.266680000000001</v>
          </cell>
          <cell r="O211">
            <v>35.917205500000001</v>
          </cell>
          <cell r="P211">
            <v>79.183885500000002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88.806896069999993</v>
          </cell>
          <cell r="V211">
            <v>537.10130591999996</v>
          </cell>
          <cell r="W211">
            <v>625.90820198999995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4.7071386400000002</v>
          </cell>
          <cell r="H212">
            <v>188.14313478</v>
          </cell>
          <cell r="I212">
            <v>192.85027342000001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72.700643279999994</v>
          </cell>
          <cell r="O212">
            <v>90.407108339999994</v>
          </cell>
          <cell r="P212">
            <v>163.10775161999999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77.407781920000005</v>
          </cell>
          <cell r="V212">
            <v>278.55024312</v>
          </cell>
          <cell r="W212">
            <v>355.95802504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18.989599999999999</v>
          </cell>
          <cell r="L214">
            <v>0</v>
          </cell>
          <cell r="N214">
            <v>0</v>
          </cell>
          <cell r="O214">
            <v>18.989599999999999</v>
          </cell>
          <cell r="P214">
            <v>18.989599999999999</v>
          </cell>
          <cell r="Q214">
            <v>25.8</v>
          </cell>
          <cell r="R214">
            <v>18.989599999999999</v>
          </cell>
          <cell r="S214">
            <v>0</v>
          </cell>
          <cell r="U214">
            <v>0</v>
          </cell>
          <cell r="V214">
            <v>18.989599999999999</v>
          </cell>
          <cell r="W214">
            <v>18.989599999999999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601.471</v>
          </cell>
          <cell r="I215">
            <v>601.471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117.5629</v>
          </cell>
          <cell r="P215">
            <v>117.5629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719.03390000000002</v>
          </cell>
          <cell r="W215">
            <v>719.03390000000002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6.4866925999999996</v>
          </cell>
          <cell r="H219">
            <v>472.52051684999998</v>
          </cell>
          <cell r="I219">
            <v>479.00720945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275.22893599999998</v>
          </cell>
          <cell r="O219">
            <v>45.557045000000002</v>
          </cell>
          <cell r="P219">
            <v>320.78598099999999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281.7156286</v>
          </cell>
          <cell r="V219">
            <v>518.07756185000005</v>
          </cell>
          <cell r="W219">
            <v>799.79319045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872.39139999999998</v>
          </cell>
          <cell r="D220">
            <v>574.24099999999999</v>
          </cell>
          <cell r="E220">
            <v>0</v>
          </cell>
          <cell r="G220">
            <v>84.490133169999993</v>
          </cell>
          <cell r="H220">
            <v>286.96019736</v>
          </cell>
          <cell r="I220">
            <v>371.45033052999997</v>
          </cell>
          <cell r="J220">
            <v>45.945999999999998</v>
          </cell>
          <cell r="K220">
            <v>45.945999999999998</v>
          </cell>
          <cell r="L220">
            <v>0</v>
          </cell>
          <cell r="N220">
            <v>27.80828</v>
          </cell>
          <cell r="O220">
            <v>1.45892</v>
          </cell>
          <cell r="P220">
            <v>29.267199999999999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112.29841317</v>
          </cell>
          <cell r="V220">
            <v>288.41911735999997</v>
          </cell>
          <cell r="W220">
            <v>400.71753052999998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404.08839999999998</v>
          </cell>
          <cell r="D221">
            <v>263.0564</v>
          </cell>
          <cell r="E221">
            <v>0</v>
          </cell>
          <cell r="G221">
            <v>76.299145440000004</v>
          </cell>
          <cell r="H221">
            <v>94.939400750000004</v>
          </cell>
          <cell r="I221">
            <v>171.23854618999999</v>
          </cell>
          <cell r="J221">
            <v>74.581900000000005</v>
          </cell>
          <cell r="K221">
            <v>74.581900000000005</v>
          </cell>
          <cell r="L221">
            <v>0</v>
          </cell>
          <cell r="N221">
            <v>16.681609999999999</v>
          </cell>
          <cell r="O221">
            <v>0.48074099999999997</v>
          </cell>
          <cell r="P221">
            <v>17.162351000000001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92.980755439999996</v>
          </cell>
          <cell r="V221">
            <v>95.420141749999999</v>
          </cell>
          <cell r="W221">
            <v>188.40089718999999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529.5412</v>
          </cell>
          <cell r="E222">
            <v>0</v>
          </cell>
          <cell r="G222">
            <v>133.15150025</v>
          </cell>
          <cell r="H222">
            <v>218.68905040000001</v>
          </cell>
          <cell r="I222">
            <v>351.84055065000001</v>
          </cell>
          <cell r="J222">
            <v>56.7622</v>
          </cell>
          <cell r="K222">
            <v>56.7622</v>
          </cell>
          <cell r="L222">
            <v>0</v>
          </cell>
          <cell r="N222">
            <v>20.0030164</v>
          </cell>
          <cell r="O222">
            <v>8.3503000000000007</v>
          </cell>
          <cell r="P222">
            <v>28.353316400000001</v>
          </cell>
          <cell r="Q222">
            <v>1010.5184</v>
          </cell>
          <cell r="R222">
            <v>586.30340000000001</v>
          </cell>
          <cell r="S222">
            <v>0</v>
          </cell>
          <cell r="U222">
            <v>153.15451665000001</v>
          </cell>
          <cell r="V222">
            <v>227.03935039999999</v>
          </cell>
          <cell r="W222">
            <v>380.19386704999999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16.791010629999999</v>
          </cell>
          <cell r="H223">
            <v>82.859238469999994</v>
          </cell>
          <cell r="I223">
            <v>99.650249099999996</v>
          </cell>
          <cell r="J223">
            <v>66.2911</v>
          </cell>
          <cell r="K223">
            <v>66.2911</v>
          </cell>
          <cell r="L223">
            <v>0</v>
          </cell>
          <cell r="N223">
            <v>3.25</v>
          </cell>
          <cell r="O223">
            <v>0.88100000000000001</v>
          </cell>
          <cell r="P223">
            <v>4.1310000000000002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20.041010629999999</v>
          </cell>
          <cell r="V223">
            <v>83.740238469999994</v>
          </cell>
          <cell r="W223">
            <v>103.7812491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24.014234980000001</v>
          </cell>
          <cell r="H224">
            <v>29.153611739999999</v>
          </cell>
          <cell r="I224">
            <v>53.16784672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50.369</v>
          </cell>
          <cell r="O224">
            <v>2.646458</v>
          </cell>
          <cell r="P224">
            <v>53.015458000000002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74.383234979999997</v>
          </cell>
          <cell r="V224">
            <v>31.800069740000001</v>
          </cell>
          <cell r="W224">
            <v>106.18330472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19.085260139999999</v>
          </cell>
          <cell r="H225">
            <v>91.598096990000002</v>
          </cell>
          <cell r="I225">
            <v>110.68335713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176.02839090000001</v>
          </cell>
          <cell r="O225">
            <v>193.65193789</v>
          </cell>
          <cell r="P225">
            <v>369.68032878999998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195.11365104000001</v>
          </cell>
          <cell r="V225">
            <v>285.25003487999999</v>
          </cell>
          <cell r="W225">
            <v>480.36368592000002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50.344066949999998</v>
          </cell>
          <cell r="H226">
            <v>61.936603230000003</v>
          </cell>
          <cell r="I226">
            <v>112.28067018</v>
          </cell>
          <cell r="J226">
            <v>28.8278</v>
          </cell>
          <cell r="K226">
            <v>28.8278</v>
          </cell>
          <cell r="L226">
            <v>0</v>
          </cell>
          <cell r="N226">
            <v>20.646538580000001</v>
          </cell>
          <cell r="O226">
            <v>1.6496455999999999</v>
          </cell>
          <cell r="P226">
            <v>22.296184180000001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70.990605529999996</v>
          </cell>
          <cell r="V226">
            <v>63.586248830000002</v>
          </cell>
          <cell r="W226">
            <v>134.57685436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3988.7334999999998</v>
          </cell>
          <cell r="E227">
            <v>0</v>
          </cell>
          <cell r="G227">
            <v>386.11453719000002</v>
          </cell>
          <cell r="H227">
            <v>1623.52127617</v>
          </cell>
          <cell r="I227">
            <v>2009.6358133599999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36.29</v>
          </cell>
          <cell r="O227">
            <v>161.54949958</v>
          </cell>
          <cell r="P227">
            <v>197.83949957999999</v>
          </cell>
          <cell r="Q227">
            <v>7634.9224000000004</v>
          </cell>
          <cell r="R227">
            <v>4730.5916999999999</v>
          </cell>
          <cell r="S227">
            <v>0</v>
          </cell>
          <cell r="U227">
            <v>422.40453718999999</v>
          </cell>
          <cell r="V227">
            <v>1785.0707757499999</v>
          </cell>
          <cell r="W227">
            <v>2207.4753129400001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2.28309205</v>
          </cell>
          <cell r="H228">
            <v>76.8349896</v>
          </cell>
          <cell r="I228">
            <v>79.118081649999993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3.42578</v>
          </cell>
          <cell r="O228">
            <v>0.45</v>
          </cell>
          <cell r="P228">
            <v>3.8757799999999998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5.7088720500000001</v>
          </cell>
          <cell r="V228">
            <v>77.284989600000003</v>
          </cell>
          <cell r="W228">
            <v>82.993861649999999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7.2048240000000003</v>
          </cell>
          <cell r="H229">
            <v>90.487556710000007</v>
          </cell>
          <cell r="I229">
            <v>97.692380709999995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7.2048240000000003</v>
          </cell>
          <cell r="V229">
            <v>90.487556710000007</v>
          </cell>
          <cell r="W229">
            <v>97.692380709999995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208.2724</v>
          </cell>
          <cell r="D230">
            <v>104.1211</v>
          </cell>
          <cell r="E230">
            <v>0</v>
          </cell>
          <cell r="G230">
            <v>3.4778555299999998</v>
          </cell>
          <cell r="H230">
            <v>74.963395869999999</v>
          </cell>
          <cell r="I230">
            <v>78.441251399999999</v>
          </cell>
          <cell r="J230">
            <v>192.86680000000001</v>
          </cell>
          <cell r="K230">
            <v>192.86680000000001</v>
          </cell>
          <cell r="L230">
            <v>0</v>
          </cell>
          <cell r="N230">
            <v>0.46440999999999999</v>
          </cell>
          <cell r="O230">
            <v>0.32838299999999998</v>
          </cell>
          <cell r="P230">
            <v>0.79279299999999997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3.9422655299999998</v>
          </cell>
          <cell r="V230">
            <v>75.291778870000002</v>
          </cell>
          <cell r="W230">
            <v>79.234044400000002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461.33062293</v>
          </cell>
          <cell r="I231">
            <v>461.33062293</v>
          </cell>
          <cell r="J231">
            <v>91.5715</v>
          </cell>
          <cell r="K231">
            <v>67.5715</v>
          </cell>
          <cell r="L231">
            <v>0</v>
          </cell>
          <cell r="N231">
            <v>9.3194149999999993</v>
          </cell>
          <cell r="O231">
            <v>0</v>
          </cell>
          <cell r="P231">
            <v>9.3194149999999993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9.3194149999999993</v>
          </cell>
          <cell r="V231">
            <v>461.33062293</v>
          </cell>
          <cell r="W231">
            <v>470.65003793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6.3683500000000004</v>
          </cell>
          <cell r="H232">
            <v>286.91461683</v>
          </cell>
          <cell r="I232">
            <v>293.28296683000002</v>
          </cell>
          <cell r="J232">
            <v>176.982</v>
          </cell>
          <cell r="K232">
            <v>176.982</v>
          </cell>
          <cell r="L232">
            <v>0</v>
          </cell>
          <cell r="N232">
            <v>91.752633000000003</v>
          </cell>
          <cell r="O232">
            <v>80.488454000000004</v>
          </cell>
          <cell r="P232">
            <v>172.24108699999999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98.120982999999995</v>
          </cell>
          <cell r="V232">
            <v>367.40307082999999</v>
          </cell>
          <cell r="W232">
            <v>465.52405383000001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9.0022135700000003</v>
          </cell>
          <cell r="H233">
            <v>830.38721228999998</v>
          </cell>
          <cell r="I233">
            <v>839.38942585999996</v>
          </cell>
          <cell r="J233">
            <v>378.6696</v>
          </cell>
          <cell r="K233">
            <v>378.6696</v>
          </cell>
          <cell r="L233">
            <v>0</v>
          </cell>
          <cell r="N233">
            <v>62.329276950000001</v>
          </cell>
          <cell r="O233">
            <v>3.2949799999999998</v>
          </cell>
          <cell r="P233">
            <v>65.624256950000003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71.331490520000003</v>
          </cell>
          <cell r="V233">
            <v>833.68219228999999</v>
          </cell>
          <cell r="W233">
            <v>905.01368280999998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0.31204094999999998</v>
          </cell>
          <cell r="H234">
            <v>247.53862949000001</v>
          </cell>
          <cell r="I234">
            <v>247.85067043999999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59.765560749999999</v>
          </cell>
          <cell r="O234">
            <v>16.38729</v>
          </cell>
          <cell r="P234">
            <v>76.152850749999999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60.077601700000002</v>
          </cell>
          <cell r="V234">
            <v>263.92591949000001</v>
          </cell>
          <cell r="W234">
            <v>324.00352119000001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0.20939084999999999</v>
          </cell>
          <cell r="H235">
            <v>380.93002059000003</v>
          </cell>
          <cell r="I235">
            <v>381.13941144</v>
          </cell>
          <cell r="J235">
            <v>211.2963</v>
          </cell>
          <cell r="K235">
            <v>211.2963</v>
          </cell>
          <cell r="L235">
            <v>0</v>
          </cell>
          <cell r="N235">
            <v>39.440764999999999</v>
          </cell>
          <cell r="O235">
            <v>1.14666</v>
          </cell>
          <cell r="P235">
            <v>40.587425000000003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39.650155849999997</v>
          </cell>
          <cell r="V235">
            <v>382.07668059000002</v>
          </cell>
          <cell r="W235">
            <v>421.72683644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7.0637000000000005E-2</v>
          </cell>
          <cell r="H236">
            <v>92.57681925</v>
          </cell>
          <cell r="I236">
            <v>92.647456250000005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48.818460000000002</v>
          </cell>
          <cell r="O236">
            <v>14.352559019999999</v>
          </cell>
          <cell r="P236">
            <v>63.171019020000003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48.889097</v>
          </cell>
          <cell r="V236">
            <v>106.92937827</v>
          </cell>
          <cell r="W236">
            <v>155.81847526999999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7.2515640000000006E-2</v>
          </cell>
          <cell r="H237">
            <v>71.96795607</v>
          </cell>
          <cell r="I237">
            <v>72.040471710000006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23.295915000000001</v>
          </cell>
          <cell r="O237">
            <v>0</v>
          </cell>
          <cell r="P237">
            <v>23.295915000000001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23.36843064</v>
          </cell>
          <cell r="V237">
            <v>71.96795607</v>
          </cell>
          <cell r="W237">
            <v>95.336386709999999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0.3294898</v>
          </cell>
          <cell r="H238">
            <v>111.95867579</v>
          </cell>
          <cell r="I238">
            <v>112.28816559000001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47.103200000000001</v>
          </cell>
          <cell r="O238">
            <v>0.6784</v>
          </cell>
          <cell r="P238">
            <v>47.781599999999997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47.432689799999999</v>
          </cell>
          <cell r="V238">
            <v>112.63707579</v>
          </cell>
          <cell r="W238">
            <v>160.06976559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2.3342330800000002</v>
          </cell>
          <cell r="H239">
            <v>140.75100372</v>
          </cell>
          <cell r="I239">
            <v>143.08523679999999</v>
          </cell>
          <cell r="J239">
            <v>176.1035</v>
          </cell>
          <cell r="K239">
            <v>176.1035</v>
          </cell>
          <cell r="L239">
            <v>0</v>
          </cell>
          <cell r="N239">
            <v>73.097679999999997</v>
          </cell>
          <cell r="O239">
            <v>20.868220000000001</v>
          </cell>
          <cell r="P239">
            <v>93.965900000000005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75.431913080000001</v>
          </cell>
          <cell r="V239">
            <v>161.61922372000001</v>
          </cell>
          <cell r="W239">
            <v>237.05113679999999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6.1805161499999999</v>
          </cell>
          <cell r="H240">
            <v>144.58861247999999</v>
          </cell>
          <cell r="I240">
            <v>150.76912863000001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4.6116279999999996</v>
          </cell>
          <cell r="O240">
            <v>9.6005690000000001</v>
          </cell>
          <cell r="P240">
            <v>14.212197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10.79214415</v>
          </cell>
          <cell r="V240">
            <v>154.18918148</v>
          </cell>
          <cell r="W240">
            <v>164.98132562999999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0.83761200000000002</v>
          </cell>
          <cell r="H241">
            <v>140.21487442</v>
          </cell>
          <cell r="I241">
            <v>141.05248642000001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13.503250980000001</v>
          </cell>
          <cell r="O241">
            <v>2.8685209999999999</v>
          </cell>
          <cell r="P241">
            <v>16.371771979999998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14.340862980000001</v>
          </cell>
          <cell r="V241">
            <v>143.08339541999999</v>
          </cell>
          <cell r="W241">
            <v>157.42425840000001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0.28442000000000001</v>
          </cell>
          <cell r="H242">
            <v>243.47562073</v>
          </cell>
          <cell r="I242">
            <v>243.76004072999999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28.358253730000001</v>
          </cell>
          <cell r="O242">
            <v>0</v>
          </cell>
          <cell r="P242">
            <v>28.358253730000001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28.642673729999998</v>
          </cell>
          <cell r="V242">
            <v>243.47562073</v>
          </cell>
          <cell r="W242">
            <v>272.11829446000002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1.21910323</v>
          </cell>
          <cell r="H243">
            <v>105.08309115</v>
          </cell>
          <cell r="I243">
            <v>106.30219438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8.1888020000000008</v>
          </cell>
          <cell r="O243">
            <v>2.0008699999999999</v>
          </cell>
          <cell r="P243">
            <v>10.189672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9.4079052300000008</v>
          </cell>
          <cell r="V243">
            <v>107.08396114999999</v>
          </cell>
          <cell r="W243">
            <v>116.49186638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341.54352999999998</v>
          </cell>
          <cell r="D244">
            <v>170.79492999999999</v>
          </cell>
          <cell r="E244">
            <v>0</v>
          </cell>
          <cell r="G244">
            <v>0.48498269999999999</v>
          </cell>
          <cell r="H244">
            <v>107.9907106</v>
          </cell>
          <cell r="I244">
            <v>108.4756933</v>
          </cell>
          <cell r="J244">
            <v>134.03936999999999</v>
          </cell>
          <cell r="K244">
            <v>134.03936999999999</v>
          </cell>
          <cell r="L244">
            <v>0</v>
          </cell>
          <cell r="N244">
            <v>20.651700000000002</v>
          </cell>
          <cell r="O244">
            <v>0.4995</v>
          </cell>
          <cell r="P244">
            <v>21.151199999999999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21.136682700000001</v>
          </cell>
          <cell r="V244">
            <v>108.4902106</v>
          </cell>
          <cell r="W244">
            <v>129.62689330000001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0.70288366000000002</v>
          </cell>
          <cell r="H245">
            <v>84.003281970000003</v>
          </cell>
          <cell r="I245">
            <v>84.706165630000001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</v>
          </cell>
          <cell r="O245">
            <v>2.440013</v>
          </cell>
          <cell r="P245">
            <v>2.440013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0.70288366000000002</v>
          </cell>
          <cell r="V245">
            <v>86.443294969999997</v>
          </cell>
          <cell r="W245">
            <v>87.146178629999994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1.134369</v>
          </cell>
          <cell r="H246">
            <v>121.32380071</v>
          </cell>
          <cell r="I246">
            <v>122.45816971000001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53.087800000000001</v>
          </cell>
          <cell r="O246">
            <v>0</v>
          </cell>
          <cell r="P246">
            <v>53.087800000000001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54.222169000000001</v>
          </cell>
          <cell r="V246">
            <v>121.32380071</v>
          </cell>
          <cell r="W246">
            <v>175.54596971000001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122.87731134000001</v>
          </cell>
          <cell r="I247">
            <v>122.87731134000001</v>
          </cell>
          <cell r="J247">
            <v>116.1378</v>
          </cell>
          <cell r="K247">
            <v>84.9328</v>
          </cell>
          <cell r="L247">
            <v>0</v>
          </cell>
          <cell r="N247">
            <v>1.8554550000000001</v>
          </cell>
          <cell r="O247">
            <v>2.0543999999999998</v>
          </cell>
          <cell r="P247">
            <v>3.9098549999999999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1.8554550000000001</v>
          </cell>
          <cell r="V247">
            <v>124.93171134000001</v>
          </cell>
          <cell r="W247">
            <v>126.78716634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0.56461910000000004</v>
          </cell>
          <cell r="H248">
            <v>90.459649040000002</v>
          </cell>
          <cell r="I248">
            <v>91.024268140000004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33.282206000000002</v>
          </cell>
          <cell r="O248">
            <v>5.6779900000000003</v>
          </cell>
          <cell r="P248">
            <v>38.960196000000003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33.846825099999997</v>
          </cell>
          <cell r="V248">
            <v>96.137639039999996</v>
          </cell>
          <cell r="W248">
            <v>129.98446414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8.4200999999999998E-2</v>
          </cell>
          <cell r="H249">
            <v>92.863038959999997</v>
          </cell>
          <cell r="I249">
            <v>92.947239960000005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35.325837</v>
          </cell>
          <cell r="O249">
            <v>11.174609</v>
          </cell>
          <cell r="P249">
            <v>46.500445999999997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35.410038</v>
          </cell>
          <cell r="V249">
            <v>104.03764796</v>
          </cell>
          <cell r="W249">
            <v>139.44768596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0.32633431000000002</v>
          </cell>
          <cell r="H250">
            <v>86.319203479999999</v>
          </cell>
          <cell r="I250">
            <v>86.645537790000006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0.499</v>
          </cell>
          <cell r="O250">
            <v>0.14499999999999999</v>
          </cell>
          <cell r="P250">
            <v>0.64400000000000002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0.82533431000000002</v>
          </cell>
          <cell r="V250">
            <v>86.464203479999995</v>
          </cell>
          <cell r="W250">
            <v>87.289537789999997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2.7814459999999999</v>
          </cell>
          <cell r="H251">
            <v>113.45219455</v>
          </cell>
          <cell r="I251">
            <v>116.23364055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55.876696549999998</v>
          </cell>
          <cell r="O251">
            <v>5.6828055199999996</v>
          </cell>
          <cell r="P251">
            <v>61.559502070000001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58.658142550000001</v>
          </cell>
          <cell r="V251">
            <v>119.13500007</v>
          </cell>
          <cell r="W251">
            <v>177.79314262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0.3241985</v>
          </cell>
          <cell r="H252">
            <v>154.60573668999999</v>
          </cell>
          <cell r="I252">
            <v>154.92993519000001</v>
          </cell>
          <cell r="J252">
            <v>105.4684</v>
          </cell>
          <cell r="K252">
            <v>105.4684</v>
          </cell>
          <cell r="L252">
            <v>0</v>
          </cell>
          <cell r="N252">
            <v>4.6059850000000004</v>
          </cell>
          <cell r="O252">
            <v>2.4641000000000002</v>
          </cell>
          <cell r="P252">
            <v>7.0700849999999997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4.9301835000000001</v>
          </cell>
          <cell r="V252">
            <v>157.06983668999999</v>
          </cell>
          <cell r="W252">
            <v>162.00002018999999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1.181756</v>
          </cell>
          <cell r="H253">
            <v>126.98234687999999</v>
          </cell>
          <cell r="I253">
            <v>128.16410288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5.7855090000000002</v>
          </cell>
          <cell r="O253">
            <v>0.57979999999999998</v>
          </cell>
          <cell r="P253">
            <v>6.3653089999999999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6.9672650000000003</v>
          </cell>
          <cell r="V253">
            <v>127.56214688</v>
          </cell>
          <cell r="W253">
            <v>134.52941188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4.1919802800000001</v>
          </cell>
          <cell r="H254">
            <v>107.45956382999999</v>
          </cell>
          <cell r="I254">
            <v>111.65154411</v>
          </cell>
          <cell r="J254">
            <v>156.6705</v>
          </cell>
          <cell r="K254">
            <v>156.6705</v>
          </cell>
          <cell r="L254">
            <v>0</v>
          </cell>
          <cell r="N254">
            <v>65.027299999999997</v>
          </cell>
          <cell r="O254">
            <v>1.5456000000000001</v>
          </cell>
          <cell r="P254">
            <v>66.572900000000004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69.219280280000007</v>
          </cell>
          <cell r="V254">
            <v>109.00516383</v>
          </cell>
          <cell r="W254">
            <v>178.22444411000001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0.12</v>
          </cell>
          <cell r="H255">
            <v>102.98830107000001</v>
          </cell>
          <cell r="I255">
            <v>103.10830107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2.8136899999999998</v>
          </cell>
          <cell r="O255">
            <v>0.85919999999999996</v>
          </cell>
          <cell r="P255">
            <v>3.6728900000000002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2.9336899999999999</v>
          </cell>
          <cell r="V255">
            <v>103.84750107000001</v>
          </cell>
          <cell r="W255">
            <v>106.78119107000001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1.226734</v>
          </cell>
          <cell r="H256">
            <v>141.64971168</v>
          </cell>
          <cell r="I256">
            <v>142.87644567999999</v>
          </cell>
          <cell r="J256">
            <v>111.3287</v>
          </cell>
          <cell r="K256">
            <v>111.3287</v>
          </cell>
          <cell r="L256">
            <v>0</v>
          </cell>
          <cell r="N256">
            <v>9.9774030000000007</v>
          </cell>
          <cell r="O256">
            <v>0.85289300000000001</v>
          </cell>
          <cell r="P256">
            <v>10.830296000000001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11.204136999999999</v>
          </cell>
          <cell r="V256">
            <v>142.50260467999999</v>
          </cell>
          <cell r="W256">
            <v>153.70674167999999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0.51394172000000005</v>
          </cell>
          <cell r="H257">
            <v>108.681183</v>
          </cell>
          <cell r="I257">
            <v>109.19512472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0.62673000000000001</v>
          </cell>
          <cell r="O257">
            <v>0.499</v>
          </cell>
          <cell r="P257">
            <v>1.1257299999999999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1.1406717200000001</v>
          </cell>
          <cell r="V257">
            <v>109.180183</v>
          </cell>
          <cell r="W257">
            <v>110.32085472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1.44972408</v>
          </cell>
          <cell r="H258">
            <v>89.317979820000005</v>
          </cell>
          <cell r="I258">
            <v>90.767703900000001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12.145</v>
          </cell>
          <cell r="O258">
            <v>5.3926100000000003</v>
          </cell>
          <cell r="P258">
            <v>17.537610000000001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13.594724080000001</v>
          </cell>
          <cell r="V258">
            <v>94.710589819999996</v>
          </cell>
          <cell r="W258">
            <v>108.3053139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95.293450500000006</v>
          </cell>
          <cell r="I259">
            <v>95.293450500000006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2.35318272</v>
          </cell>
          <cell r="O259">
            <v>0</v>
          </cell>
          <cell r="P259">
            <v>2.35318272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2.35318272</v>
          </cell>
          <cell r="V259">
            <v>95.293450500000006</v>
          </cell>
          <cell r="W259">
            <v>97.646633219999998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1.4816686299999999</v>
          </cell>
          <cell r="H260">
            <v>113.87086005</v>
          </cell>
          <cell r="I260">
            <v>115.35252868000001</v>
          </cell>
          <cell r="J260">
            <v>175.0925</v>
          </cell>
          <cell r="K260">
            <v>175.0925</v>
          </cell>
          <cell r="L260">
            <v>0</v>
          </cell>
          <cell r="N260">
            <v>85.578100000000006</v>
          </cell>
          <cell r="O260">
            <v>0.7641</v>
          </cell>
          <cell r="P260">
            <v>86.342200000000005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87.059768629999994</v>
          </cell>
          <cell r="V260">
            <v>114.63496005</v>
          </cell>
          <cell r="W260">
            <v>201.69472868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3.1067219800000001</v>
          </cell>
          <cell r="H261">
            <v>99.280434970000002</v>
          </cell>
          <cell r="I261">
            <v>102.38715695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108.0591</v>
          </cell>
          <cell r="O261">
            <v>0</v>
          </cell>
          <cell r="P261">
            <v>108.0591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111.16582198</v>
          </cell>
          <cell r="V261">
            <v>99.280434970000002</v>
          </cell>
          <cell r="W261">
            <v>210.44625694999999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2.2623999999999998E-2</v>
          </cell>
          <cell r="H262">
            <v>70.358611929999995</v>
          </cell>
          <cell r="I262">
            <v>70.381235930000003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39.907712060000001</v>
          </cell>
          <cell r="O262">
            <v>7.8908899999999997</v>
          </cell>
          <cell r="P262">
            <v>47.79860206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39.930336060000002</v>
          </cell>
          <cell r="V262">
            <v>78.249501929999994</v>
          </cell>
          <cell r="W262">
            <v>118.17983799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412.75505199999998</v>
          </cell>
          <cell r="D263">
            <v>206.76375200000001</v>
          </cell>
          <cell r="E263">
            <v>0</v>
          </cell>
          <cell r="G263">
            <v>3.4537341100000001</v>
          </cell>
          <cell r="H263">
            <v>120.86373637</v>
          </cell>
          <cell r="I263">
            <v>124.31747048</v>
          </cell>
          <cell r="J263">
            <v>121.299448</v>
          </cell>
          <cell r="K263">
            <v>121.299448</v>
          </cell>
          <cell r="L263">
            <v>0</v>
          </cell>
          <cell r="N263">
            <v>39.632947000000001</v>
          </cell>
          <cell r="O263">
            <v>0</v>
          </cell>
          <cell r="P263">
            <v>39.632947000000001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43.086681110000001</v>
          </cell>
          <cell r="V263">
            <v>120.86373637</v>
          </cell>
          <cell r="W263">
            <v>163.95041748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0.53496975999999996</v>
          </cell>
          <cell r="H264">
            <v>103.98119896999999</v>
          </cell>
          <cell r="I264">
            <v>104.51616873</v>
          </cell>
          <cell r="J264">
            <v>281.7681</v>
          </cell>
          <cell r="K264">
            <v>281.7681</v>
          </cell>
          <cell r="L264">
            <v>0</v>
          </cell>
          <cell r="N264">
            <v>173.99516</v>
          </cell>
          <cell r="O264">
            <v>33.906700000000001</v>
          </cell>
          <cell r="P264">
            <v>207.90186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174.53012975999999</v>
          </cell>
          <cell r="V264">
            <v>137.88789897000001</v>
          </cell>
          <cell r="W264">
            <v>312.41802873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72.448438370000005</v>
          </cell>
          <cell r="I265">
            <v>72.448438370000005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0.46676000000000001</v>
          </cell>
          <cell r="P265">
            <v>0.46676000000000001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72.915198369999999</v>
          </cell>
          <cell r="W265">
            <v>72.915198369999999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0.3735</v>
          </cell>
          <cell r="H266">
            <v>104.07664757000001</v>
          </cell>
          <cell r="I266">
            <v>104.45014757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1.7552300000000001</v>
          </cell>
          <cell r="P266">
            <v>1.7552300000000001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0.3735</v>
          </cell>
          <cell r="V266">
            <v>105.83187757</v>
          </cell>
          <cell r="W266">
            <v>106.20537757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0.59520479999999998</v>
          </cell>
          <cell r="H267">
            <v>85.591428320000006</v>
          </cell>
          <cell r="I267">
            <v>86.186633119999996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30.697673000000002</v>
          </cell>
          <cell r="O267">
            <v>11.21815305</v>
          </cell>
          <cell r="P267">
            <v>41.91582605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31.292877799999999</v>
          </cell>
          <cell r="V267">
            <v>96.809581370000004</v>
          </cell>
          <cell r="W267">
            <v>128.10245917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0.44818750000000002</v>
          </cell>
          <cell r="H268">
            <v>115.02193185</v>
          </cell>
          <cell r="I268">
            <v>115.47011935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106.676884</v>
          </cell>
          <cell r="O268">
            <v>5.9111690000000001</v>
          </cell>
          <cell r="P268">
            <v>112.588053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107.1250715</v>
          </cell>
          <cell r="V268">
            <v>120.93310085</v>
          </cell>
          <cell r="W268">
            <v>228.05817235000001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1.30735198</v>
          </cell>
          <cell r="H269">
            <v>98.032148129999996</v>
          </cell>
          <cell r="I269">
            <v>99.339500110000003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37.239648000000003</v>
          </cell>
          <cell r="O269">
            <v>9.0182800000000007</v>
          </cell>
          <cell r="P269">
            <v>46.257928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38.546999980000002</v>
          </cell>
          <cell r="V269">
            <v>107.05042813</v>
          </cell>
          <cell r="W269">
            <v>145.59742811000001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0.4278168</v>
          </cell>
          <cell r="H270">
            <v>141.64297596</v>
          </cell>
          <cell r="I270">
            <v>142.07079275999999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15.637485</v>
          </cell>
          <cell r="O270">
            <v>5.3489136000000004</v>
          </cell>
          <cell r="P270">
            <v>20.986398600000001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16.0653018</v>
          </cell>
          <cell r="V270">
            <v>146.99188956</v>
          </cell>
          <cell r="W270">
            <v>163.05719135999999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0.42618173999999998</v>
          </cell>
          <cell r="H271">
            <v>105.44335827</v>
          </cell>
          <cell r="I271">
            <v>105.86954000999999</v>
          </cell>
          <cell r="J271">
            <v>118.3732</v>
          </cell>
          <cell r="K271">
            <v>118.3732</v>
          </cell>
          <cell r="L271">
            <v>0</v>
          </cell>
          <cell r="N271">
            <v>97.461090999999996</v>
          </cell>
          <cell r="O271">
            <v>2.8527996999999998</v>
          </cell>
          <cell r="P271">
            <v>100.3138907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97.88727274</v>
          </cell>
          <cell r="V271">
            <v>108.29615797</v>
          </cell>
          <cell r="W271">
            <v>206.18343071000001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0.85787722</v>
          </cell>
          <cell r="H272">
            <v>75.697496029999996</v>
          </cell>
          <cell r="I272">
            <v>76.555373250000002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</v>
          </cell>
          <cell r="O272">
            <v>1.9764643399999999</v>
          </cell>
          <cell r="P272">
            <v>1.9764643399999999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0.85787722</v>
          </cell>
          <cell r="V272">
            <v>77.673960370000003</v>
          </cell>
          <cell r="W272">
            <v>78.531837589999995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0.54156649999999995</v>
          </cell>
          <cell r="H273">
            <v>148.12449348999999</v>
          </cell>
          <cell r="I273">
            <v>148.66605999000001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19.403085000000001</v>
          </cell>
          <cell r="O273">
            <v>4.5656650000000001</v>
          </cell>
          <cell r="P273">
            <v>23.96875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19.944651499999999</v>
          </cell>
          <cell r="V273">
            <v>152.69015848999999</v>
          </cell>
          <cell r="W273">
            <v>172.63480999000001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6.9335999999999995E-2</v>
          </cell>
          <cell r="H274">
            <v>126.74535733</v>
          </cell>
          <cell r="I274">
            <v>126.81469333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6.9335999999999995E-2</v>
          </cell>
          <cell r="V274">
            <v>126.74535733</v>
          </cell>
          <cell r="W274">
            <v>126.81469333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0.79600616999999996</v>
          </cell>
          <cell r="H275">
            <v>217.99495653</v>
          </cell>
          <cell r="I275">
            <v>218.79096269999999</v>
          </cell>
          <cell r="J275">
            <v>222.4041</v>
          </cell>
          <cell r="K275">
            <v>222.4041</v>
          </cell>
          <cell r="L275">
            <v>0</v>
          </cell>
          <cell r="N275">
            <v>120.2297312</v>
          </cell>
          <cell r="O275">
            <v>61.510730680000002</v>
          </cell>
          <cell r="P275">
            <v>181.74046188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121.02573737</v>
          </cell>
          <cell r="V275">
            <v>279.50568721000002</v>
          </cell>
          <cell r="W275">
            <v>400.53142458000002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0.105</v>
          </cell>
          <cell r="H276">
            <v>33.507940079999997</v>
          </cell>
          <cell r="I276">
            <v>33.612940080000001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0.105</v>
          </cell>
          <cell r="V276">
            <v>33.507940079999997</v>
          </cell>
          <cell r="W276">
            <v>33.612940080000001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5.985E-2</v>
          </cell>
          <cell r="H277">
            <v>41.090323840000003</v>
          </cell>
          <cell r="I277">
            <v>41.150173840000001</v>
          </cell>
          <cell r="J277">
            <v>119.872</v>
          </cell>
          <cell r="K277">
            <v>119.872</v>
          </cell>
          <cell r="L277">
            <v>0</v>
          </cell>
          <cell r="N277">
            <v>66.658365000000003</v>
          </cell>
          <cell r="O277">
            <v>2.1762800000000002</v>
          </cell>
          <cell r="P277">
            <v>68.834644999999995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66.718215000000001</v>
          </cell>
          <cell r="V277">
            <v>43.266603840000002</v>
          </cell>
          <cell r="W277">
            <v>109.98481884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161.9521</v>
          </cell>
          <cell r="D278">
            <v>81.031000000000006</v>
          </cell>
          <cell r="E278">
            <v>0</v>
          </cell>
          <cell r="G278">
            <v>0</v>
          </cell>
          <cell r="H278">
            <v>58.354887120000001</v>
          </cell>
          <cell r="I278">
            <v>58.354887120000001</v>
          </cell>
          <cell r="J278">
            <v>128.9872</v>
          </cell>
          <cell r="K278">
            <v>128.9872</v>
          </cell>
          <cell r="L278">
            <v>0</v>
          </cell>
          <cell r="N278">
            <v>122.53400000000001</v>
          </cell>
          <cell r="O278">
            <v>0</v>
          </cell>
          <cell r="P278">
            <v>122.53400000000001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122.53400000000001</v>
          </cell>
          <cell r="V278">
            <v>58.354887120000001</v>
          </cell>
          <cell r="W278">
            <v>180.88888711999999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4.2348407000000003</v>
          </cell>
          <cell r="H279">
            <v>365.72124500000001</v>
          </cell>
          <cell r="I279">
            <v>369.95608570000002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258.575558</v>
          </cell>
          <cell r="O279">
            <v>0.67674783999999999</v>
          </cell>
          <cell r="P279">
            <v>259.25230584000002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262.81039870000001</v>
          </cell>
          <cell r="V279">
            <v>366.39799283999997</v>
          </cell>
          <cell r="W279">
            <v>629.20839153999998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8.2594500000000001E-2</v>
          </cell>
          <cell r="H280">
            <v>134.69047907999999</v>
          </cell>
          <cell r="I280">
            <v>134.77307357999999</v>
          </cell>
          <cell r="J280">
            <v>164.1189</v>
          </cell>
          <cell r="K280">
            <v>164.1189</v>
          </cell>
          <cell r="L280">
            <v>0</v>
          </cell>
          <cell r="N280">
            <v>25.748245000000001</v>
          </cell>
          <cell r="O280">
            <v>0</v>
          </cell>
          <cell r="P280">
            <v>25.748245000000001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25.8308395</v>
          </cell>
          <cell r="V280">
            <v>134.69047907999999</v>
          </cell>
          <cell r="W280">
            <v>160.52131858000001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0.40492148</v>
          </cell>
          <cell r="H281">
            <v>210.61010160999999</v>
          </cell>
          <cell r="I281">
            <v>211.01502309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0.49992027</v>
          </cell>
          <cell r="O281">
            <v>0.35539999999999999</v>
          </cell>
          <cell r="P281">
            <v>0.85532026999999999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0.90484175</v>
          </cell>
          <cell r="V281">
            <v>210.96550160999999</v>
          </cell>
          <cell r="W281">
            <v>211.87034335999999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0.68556139999999999</v>
          </cell>
          <cell r="H282">
            <v>163.13197943</v>
          </cell>
          <cell r="I282">
            <v>163.81754083000001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1.03732</v>
          </cell>
          <cell r="P282">
            <v>1.03732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0.68556139999999999</v>
          </cell>
          <cell r="V282">
            <v>164.16929943</v>
          </cell>
          <cell r="W282">
            <v>164.85486083000001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486.90458999999998</v>
          </cell>
          <cell r="D283">
            <v>250.06818999999999</v>
          </cell>
          <cell r="E283">
            <v>0</v>
          </cell>
          <cell r="G283">
            <v>0.72093907999999995</v>
          </cell>
          <cell r="H283">
            <v>206.12541815</v>
          </cell>
          <cell r="I283">
            <v>206.84635723</v>
          </cell>
          <cell r="J283">
            <v>280.02030999999999</v>
          </cell>
          <cell r="K283">
            <v>280.02030999999999</v>
          </cell>
          <cell r="L283">
            <v>0</v>
          </cell>
          <cell r="N283">
            <v>245.06645</v>
          </cell>
          <cell r="O283">
            <v>31.900459999999999</v>
          </cell>
          <cell r="P283">
            <v>276.96690999999998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245.78738908</v>
          </cell>
          <cell r="V283">
            <v>238.02587815000001</v>
          </cell>
          <cell r="W283">
            <v>483.81326723000001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0.50350099999999998</v>
          </cell>
          <cell r="H284">
            <v>327.75183286999999</v>
          </cell>
          <cell r="I284">
            <v>328.25533387000002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7.3415800000000004</v>
          </cell>
          <cell r="O284">
            <v>0</v>
          </cell>
          <cell r="P284">
            <v>7.3415800000000004</v>
          </cell>
          <cell r="Q284">
            <v>1057.9728</v>
          </cell>
          <cell r="R284">
            <v>632.1413</v>
          </cell>
          <cell r="S284">
            <v>0</v>
          </cell>
          <cell r="U284">
            <v>7.8450810000000004</v>
          </cell>
          <cell r="V284">
            <v>327.75183286999999</v>
          </cell>
          <cell r="W284">
            <v>335.59691386999998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0.65077180000000001</v>
          </cell>
          <cell r="H285">
            <v>211.96469074999999</v>
          </cell>
          <cell r="I285">
            <v>212.61546254999999</v>
          </cell>
          <cell r="J285">
            <v>168.7901</v>
          </cell>
          <cell r="K285">
            <v>168.7901</v>
          </cell>
          <cell r="L285">
            <v>0</v>
          </cell>
          <cell r="N285">
            <v>84.662492999999998</v>
          </cell>
          <cell r="O285">
            <v>8.5617800000000006</v>
          </cell>
          <cell r="P285">
            <v>93.224272999999997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85.313264799999999</v>
          </cell>
          <cell r="V285">
            <v>220.52647074999999</v>
          </cell>
          <cell r="W285">
            <v>305.83973555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0.48550697999999998</v>
          </cell>
          <cell r="H286">
            <v>259.89488125000003</v>
          </cell>
          <cell r="I286">
            <v>260.38038822999999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85.392989999999998</v>
          </cell>
          <cell r="O286">
            <v>0.315</v>
          </cell>
          <cell r="P286">
            <v>85.707989999999995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85.878496979999994</v>
          </cell>
          <cell r="V286">
            <v>260.20988125000002</v>
          </cell>
          <cell r="W286">
            <v>346.08837822999999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1.0416869799999999</v>
          </cell>
          <cell r="H287">
            <v>364.72449347000003</v>
          </cell>
          <cell r="I287">
            <v>365.76618044999998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65.664389999999997</v>
          </cell>
          <cell r="O287">
            <v>8.67</v>
          </cell>
          <cell r="P287">
            <v>74.334389999999999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66.706076980000006</v>
          </cell>
          <cell r="V287">
            <v>373.39449346999999</v>
          </cell>
          <cell r="W287">
            <v>440.10057045000002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2114.31727112</v>
          </cell>
          <cell r="I299">
            <v>2114.31727112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628.92439999999999</v>
          </cell>
          <cell r="P299">
            <v>628.92439999999999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2743.2416711199999</v>
          </cell>
          <cell r="W299">
            <v>2743.2416711199999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1880.23193236</v>
          </cell>
          <cell r="I300">
            <v>1880.23193236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2927.6472323600001</v>
          </cell>
          <cell r="W300">
            <v>2927.6472323600001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2064.6785063100001</v>
          </cell>
          <cell r="I301">
            <v>2064.6785063100001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2846.4510063100001</v>
          </cell>
          <cell r="W301">
            <v>2846.4510063100001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1582.4146337499999</v>
          </cell>
          <cell r="I302">
            <v>1582.4146337499999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3015.96943375</v>
          </cell>
          <cell r="W302">
            <v>3015.96943375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2105.71478355</v>
          </cell>
          <cell r="I303">
            <v>2105.71478355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2957.0894835499998</v>
          </cell>
          <cell r="W303">
            <v>2957.0894835499998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553.26032257999998</v>
          </cell>
          <cell r="I304">
            <v>553.26032257999998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841.69852258000003</v>
          </cell>
          <cell r="W304">
            <v>841.69852258000003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763.71765777999997</v>
          </cell>
          <cell r="I305">
            <v>763.71765777999997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1254.1777577800001</v>
          </cell>
          <cell r="W305">
            <v>1254.1777577800001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735.12216999999998</v>
          </cell>
          <cell r="I306">
            <v>735.12216999999998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1200.1458700000001</v>
          </cell>
          <cell r="W306">
            <v>1200.1458700000001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216.50218554</v>
          </cell>
          <cell r="I307">
            <v>216.50218554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315.24858554000002</v>
          </cell>
          <cell r="W307">
            <v>315.24858554000002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5162.6487501700003</v>
          </cell>
          <cell r="I313">
            <v>5162.6487501700003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2561.989</v>
          </cell>
          <cell r="P313">
            <v>2561.989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7724.6377501699999</v>
          </cell>
          <cell r="W313">
            <v>7724.6377501699999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679.93628990000002</v>
          </cell>
          <cell r="I316">
            <v>679.93628990000002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1037.7691898999999</v>
          </cell>
          <cell r="W316">
            <v>1037.7691898999999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405.70152000000002</v>
          </cell>
          <cell r="I317">
            <v>405.70152000000002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772.27211999999997</v>
          </cell>
          <cell r="W317">
            <v>772.27211999999997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2283.82887403</v>
          </cell>
          <cell r="I318">
            <v>2283.82887403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3290.3714740300002</v>
          </cell>
          <cell r="W318">
            <v>3290.3714740300002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341.69779999999997</v>
          </cell>
          <cell r="I319">
            <v>341.69779999999997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684.51689999999996</v>
          </cell>
          <cell r="W319">
            <v>684.51689999999996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628.54436066999995</v>
          </cell>
          <cell r="I321">
            <v>628.54436066999995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848.55826066999998</v>
          </cell>
          <cell r="W321">
            <v>848.55826066999998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1377.5966341999999</v>
          </cell>
          <cell r="I322">
            <v>1377.5966341999999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760.47950000000003</v>
          </cell>
          <cell r="P322">
            <v>760.47950000000003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2138.0761342000001</v>
          </cell>
          <cell r="W322">
            <v>2138.0761342000001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35.839789629999999</v>
          </cell>
          <cell r="H325">
            <v>902.00207216000001</v>
          </cell>
          <cell r="I325">
            <v>937.84186179000005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0.92659999999999998</v>
          </cell>
          <cell r="O325">
            <v>183.56398759999999</v>
          </cell>
          <cell r="P325">
            <v>184.4905876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36.766389629999999</v>
          </cell>
          <cell r="V325">
            <v>1085.5660597599999</v>
          </cell>
          <cell r="W325">
            <v>1122.33244939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774.10163</v>
          </cell>
          <cell r="D326">
            <v>387.01458000000002</v>
          </cell>
          <cell r="E326">
            <v>0</v>
          </cell>
          <cell r="G326">
            <v>3.80561857</v>
          </cell>
          <cell r="H326">
            <v>363.43340259000001</v>
          </cell>
          <cell r="I326">
            <v>367.23902115999999</v>
          </cell>
          <cell r="J326">
            <v>105.69077</v>
          </cell>
          <cell r="K326">
            <v>105.69077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3.80561857</v>
          </cell>
          <cell r="V326">
            <v>468.42170259</v>
          </cell>
          <cell r="W326">
            <v>472.22732115999997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136.87379999999999</v>
          </cell>
          <cell r="D327">
            <v>68.402799999999999</v>
          </cell>
          <cell r="E327">
            <v>0</v>
          </cell>
          <cell r="G327">
            <v>2.6279285799999998</v>
          </cell>
          <cell r="H327">
            <v>39.25981479</v>
          </cell>
          <cell r="I327">
            <v>41.887743370000003</v>
          </cell>
          <cell r="J327">
            <v>31.7118</v>
          </cell>
          <cell r="K327">
            <v>31.7118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14.67702858</v>
          </cell>
          <cell r="V327">
            <v>39.25981479</v>
          </cell>
          <cell r="W327">
            <v>53.936843369999998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98082.042816159999</v>
          </cell>
          <cell r="D328">
            <v>49077.346916160001</v>
          </cell>
          <cell r="E328">
            <v>0</v>
          </cell>
          <cell r="G328">
            <v>1207.7604460099999</v>
          </cell>
          <cell r="H328">
            <v>31477.139249299998</v>
          </cell>
          <cell r="I328">
            <v>32684.89969531</v>
          </cell>
          <cell r="J328">
            <v>16740.989383839998</v>
          </cell>
          <cell r="K328">
            <v>16740.989383839998</v>
          </cell>
          <cell r="L328">
            <v>0</v>
          </cell>
          <cell r="N328">
            <v>7896.8760116200001</v>
          </cell>
          <cell r="O328">
            <v>826.11960752000005</v>
          </cell>
          <cell r="P328">
            <v>8722.9956191399997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9104.6364576300002</v>
          </cell>
          <cell r="V328">
            <v>32303.258856820001</v>
          </cell>
          <cell r="W328">
            <v>41407.895314449997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12.55959476</v>
          </cell>
          <cell r="H329">
            <v>123.32552807</v>
          </cell>
          <cell r="I329">
            <v>135.88512283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12.55959476</v>
          </cell>
          <cell r="V329">
            <v>123.32552807</v>
          </cell>
          <cell r="W329">
            <v>135.88512283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13.064957189999999</v>
          </cell>
          <cell r="H330">
            <v>249.74692368999999</v>
          </cell>
          <cell r="I330">
            <v>262.81188087999999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20.796399999999998</v>
          </cell>
          <cell r="O330">
            <v>0</v>
          </cell>
          <cell r="P330">
            <v>20.796399999999998</v>
          </cell>
          <cell r="Q330">
            <v>1142.732</v>
          </cell>
          <cell r="R330">
            <v>585.8972</v>
          </cell>
          <cell r="S330">
            <v>0</v>
          </cell>
          <cell r="U330">
            <v>33.86135719</v>
          </cell>
          <cell r="V330">
            <v>249.74692368999999</v>
          </cell>
          <cell r="W330">
            <v>283.60828088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19.869747719999999</v>
          </cell>
          <cell r="H331">
            <v>154.08792693999999</v>
          </cell>
          <cell r="I331">
            <v>173.95767466000001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31.6</v>
          </cell>
          <cell r="O331">
            <v>0</v>
          </cell>
          <cell r="P331">
            <v>31.6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51.469747720000001</v>
          </cell>
          <cell r="V331">
            <v>154.08792693999999</v>
          </cell>
          <cell r="W331">
            <v>205.55767466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1785.6016</v>
          </cell>
          <cell r="D334">
            <v>867.87819999999999</v>
          </cell>
          <cell r="E334">
            <v>0</v>
          </cell>
          <cell r="G334">
            <v>23.368970040000001</v>
          </cell>
          <cell r="H334">
            <v>532.75949732000004</v>
          </cell>
          <cell r="I334">
            <v>556.12846735999995</v>
          </cell>
          <cell r="J334">
            <v>49.845100000000002</v>
          </cell>
          <cell r="K334">
            <v>49.845100000000002</v>
          </cell>
          <cell r="L334">
            <v>0</v>
          </cell>
          <cell r="N334">
            <v>0.13979999000000001</v>
          </cell>
          <cell r="O334">
            <v>0.82830199999999998</v>
          </cell>
          <cell r="P334">
            <v>0.96810198999999997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23.508770030000001</v>
          </cell>
          <cell r="V334">
            <v>533.58779932000004</v>
          </cell>
          <cell r="W334">
            <v>557.09656934999998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4021.3160520000001</v>
          </cell>
          <cell r="D335">
            <v>2007.8222519999999</v>
          </cell>
          <cell r="E335">
            <v>0</v>
          </cell>
          <cell r="G335">
            <v>41.550252139999998</v>
          </cell>
          <cell r="H335">
            <v>1137.39443912</v>
          </cell>
          <cell r="I335">
            <v>1178.9446912599999</v>
          </cell>
          <cell r="J335">
            <v>2033.5986479999999</v>
          </cell>
          <cell r="K335">
            <v>2033.5986479999999</v>
          </cell>
          <cell r="L335">
            <v>0</v>
          </cell>
          <cell r="N335">
            <v>152.06078400000001</v>
          </cell>
          <cell r="O335">
            <v>1384.37630629</v>
          </cell>
          <cell r="P335">
            <v>1536.43709029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193.61103614000001</v>
          </cell>
          <cell r="V335">
            <v>2521.77074541</v>
          </cell>
          <cell r="W335">
            <v>2715.3817815500001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123.4066</v>
          </cell>
          <cell r="I337">
            <v>123.4066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212.3417</v>
          </cell>
          <cell r="W337">
            <v>212.3417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10634.0329</v>
          </cell>
          <cell r="I338">
            <v>10634.0329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567.49300000000005</v>
          </cell>
          <cell r="P338">
            <v>567.49300000000005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11201.525900000001</v>
          </cell>
          <cell r="W338">
            <v>11201.525900000001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809.86189999999999</v>
          </cell>
          <cell r="I339">
            <v>809.86189999999999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134.23330000000001</v>
          </cell>
          <cell r="P339">
            <v>134.23330000000001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944.09519999999998</v>
          </cell>
          <cell r="W339">
            <v>944.09519999999998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817.53440000000001</v>
          </cell>
          <cell r="I340">
            <v>817.53440000000001</v>
          </cell>
          <cell r="J340">
            <v>72.837000000000003</v>
          </cell>
          <cell r="K340">
            <v>72.837000000000003</v>
          </cell>
          <cell r="L340">
            <v>0</v>
          </cell>
          <cell r="N340">
            <v>0</v>
          </cell>
          <cell r="O340">
            <v>55.333399999999997</v>
          </cell>
          <cell r="P340">
            <v>55.333399999999997</v>
          </cell>
          <cell r="Q340">
            <v>1707.9110000000001</v>
          </cell>
          <cell r="R340">
            <v>890.37139999999999</v>
          </cell>
          <cell r="S340">
            <v>0</v>
          </cell>
          <cell r="U340">
            <v>0</v>
          </cell>
          <cell r="V340">
            <v>872.86779999999999</v>
          </cell>
          <cell r="W340">
            <v>872.86779999999999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155.6661</v>
          </cell>
          <cell r="I341">
            <v>155.6661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7.9146000000000001</v>
          </cell>
          <cell r="P341">
            <v>7.9146000000000001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163.58070000000001</v>
          </cell>
          <cell r="W341">
            <v>163.58070000000001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1019.0349</v>
          </cell>
          <cell r="I342">
            <v>1019.0349</v>
          </cell>
          <cell r="J342">
            <v>516.91300000000001</v>
          </cell>
          <cell r="K342">
            <v>385.67090000000002</v>
          </cell>
          <cell r="L342">
            <v>0</v>
          </cell>
          <cell r="N342">
            <v>0</v>
          </cell>
          <cell r="O342">
            <v>250.369</v>
          </cell>
          <cell r="P342">
            <v>250.369</v>
          </cell>
          <cell r="Q342">
            <v>2554.9828000000002</v>
          </cell>
          <cell r="R342">
            <v>1404.7058</v>
          </cell>
          <cell r="S342">
            <v>0</v>
          </cell>
          <cell r="U342">
            <v>0</v>
          </cell>
          <cell r="V342">
            <v>1269.4039</v>
          </cell>
          <cell r="W342">
            <v>1269.4039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1141.5257999999999</v>
          </cell>
          <cell r="E343">
            <v>0</v>
          </cell>
          <cell r="G343">
            <v>0</v>
          </cell>
          <cell r="H343">
            <v>1141.5257999999999</v>
          </cell>
          <cell r="I343">
            <v>1141.5257999999999</v>
          </cell>
          <cell r="J343">
            <v>371.3725</v>
          </cell>
          <cell r="K343">
            <v>222.03299999999999</v>
          </cell>
          <cell r="L343">
            <v>0</v>
          </cell>
          <cell r="N343">
            <v>0</v>
          </cell>
          <cell r="O343">
            <v>61.481299999999997</v>
          </cell>
          <cell r="P343">
            <v>61.481299999999997</v>
          </cell>
          <cell r="Q343">
            <v>2481.4358000000002</v>
          </cell>
          <cell r="R343">
            <v>1363.5588</v>
          </cell>
          <cell r="S343">
            <v>0</v>
          </cell>
          <cell r="U343">
            <v>0</v>
          </cell>
          <cell r="V343">
            <v>1203.0071</v>
          </cell>
          <cell r="W343">
            <v>1203.0071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4840.2740999999996</v>
          </cell>
          <cell r="I345">
            <v>4840.2740999999996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1172.6972000000001</v>
          </cell>
          <cell r="P345">
            <v>1172.6972000000001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6012.9713000000002</v>
          </cell>
          <cell r="W345">
            <v>6012.9713000000002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3014.1415999999999</v>
          </cell>
          <cell r="I346">
            <v>3014.1415999999999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12.209300000000001</v>
          </cell>
          <cell r="P346">
            <v>12.209300000000001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3026.3508999999999</v>
          </cell>
          <cell r="W346">
            <v>3026.3508999999999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 YTM</v>
          </cell>
          <cell r="G386" t="str">
            <v>PO ทั้งสิ้น YTM</v>
          </cell>
          <cell r="H386" t="str">
            <v>เบิกจ่ายทั้งสิ้น YTM</v>
          </cell>
          <cell r="I386" t="str">
            <v>เบิกจ่าย+PO+สำรองเงินแบบมีหนี้ 
YTM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 YTM</v>
          </cell>
          <cell r="N386" t="str">
            <v>PO ทั้งสิ้น YTM</v>
          </cell>
          <cell r="O386" t="str">
            <v>เบิกจ่ายทั้งสิ้น YTM</v>
          </cell>
          <cell r="P386" t="str">
            <v>เบิกจ่าย+PO+สำรองเงินแบบมีหนี้ 
YTM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 YTM</v>
          </cell>
          <cell r="U386" t="str">
            <v>PO ทั้งสิ้น YTM</v>
          </cell>
          <cell r="V386" t="str">
            <v>เบิกจ่ายทั้งสิ้น YTM</v>
          </cell>
          <cell r="W386" t="str">
            <v>เบิกจ่าย+PO+สำรองเงินแบบมีหนี้ 
YTM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>* 1,000,000 THB</v>
          </cell>
          <cell r="P387" t="str">
            <v>* 1,000,000 THB</v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8084.77406419</v>
          </cell>
          <cell r="I388">
            <v>8084.77406419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11.7059976</v>
          </cell>
          <cell r="P388">
            <v>11.7059976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8096.48006179</v>
          </cell>
          <cell r="W388">
            <v>8096.48006179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292.7475</v>
          </cell>
          <cell r="I389">
            <v>292.7475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11.7059976</v>
          </cell>
          <cell r="P389">
            <v>11.7059976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304.45349759999999</v>
          </cell>
          <cell r="W389">
            <v>304.45349759999999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7792.0265641899996</v>
          </cell>
          <cell r="I390">
            <v>7792.0265641899996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7792.0265641899996</v>
          </cell>
          <cell r="W390">
            <v>7792.0265641899996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3"/>
  <sheetViews>
    <sheetView tabSelected="1" view="pageBreakPreview" zoomScale="75" zoomScaleSheetLayoutView="88" workbookViewId="0">
      <selection activeCell="R311" sqref="R311:S311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จนถึงสิ้นเดือน "&amp;[1]HeaderFooter!C3</f>
        <v>ผลการเบิกจ่ายเงินงบประมาณประจำปี 2565 ตั้งแต่ต้นปีงบประมาณ จนถึงสิ้นเดือน มกราคม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สำนักงานพัฒนาพิงคนคร(องค์การมหาชน)</v>
      </c>
      <c r="C6" s="25">
        <f>IF(ISERROR(VLOOKUP($U6,[1]BN2_1!$A:$AC,3,0)),0,VLOOKUP($U6,[1]BN2_1!$A:$AC,3,0))</f>
        <v>106.3152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106.3152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42">
      <c r="A7" s="23">
        <v>2</v>
      </c>
      <c r="B7" s="24" t="str">
        <f>VLOOKUP($U7,[1]Name!$A:$B,2,0)</f>
        <v>สำนักงานคณะกรรมการดิจิทัลเพื่อเศรษฐกิจและสังคมแห่งชาติ</v>
      </c>
      <c r="C7" s="25">
        <f>IF(ISERROR(VLOOKUP($U7,[1]BN2_1!$A:$AC,3,0)),0,VLOOKUP($U7,[1]BN2_1!$A:$AC,3,0))</f>
        <v>1244.5544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4.6733328700000003</v>
      </c>
      <c r="F7" s="27">
        <f t="shared" si="0"/>
        <v>4.6733328700000003</v>
      </c>
      <c r="G7" s="28">
        <f>IF(ISERROR(VLOOKUP($U7,[1]BN2_1!$A:$AC,8,0)),0,VLOOKUP($U7,[1]BN2_1!$A:$AC,8,0))</f>
        <v>21.574616509999998</v>
      </c>
      <c r="H7" s="34">
        <f t="shared" si="1"/>
        <v>1.7335213719866323</v>
      </c>
      <c r="I7" s="25">
        <f>IF(ISERROR(VLOOKUP($U7,[1]BN2_1!$A:$AC,10,0)),0,VLOOKUP($U7,[1]BN2_1!$A:$AC,10,0))</f>
        <v>0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1244.5544</v>
      </c>
      <c r="P7" s="26">
        <f t="shared" si="4"/>
        <v>0</v>
      </c>
      <c r="Q7" s="26">
        <f t="shared" si="4"/>
        <v>4.6733328700000003</v>
      </c>
      <c r="R7" s="27">
        <f t="shared" si="4"/>
        <v>4.6733328700000003</v>
      </c>
      <c r="S7" s="30">
        <f t="shared" si="4"/>
        <v>21.574616509999998</v>
      </c>
      <c r="T7" s="32">
        <f t="shared" si="5"/>
        <v>1.7335213719866323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สำนักงานคณะกรรมการอ้อยและน้ำตาลทราย</v>
      </c>
      <c r="C8" s="25">
        <f>IF(ISERROR(VLOOKUP($U8,[1]BN2_1!$A:$AC,3,0)),0,VLOOKUP($U8,[1]BN2_1!$A:$AC,3,0))</f>
        <v>486.02629999999999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24.014234980000001</v>
      </c>
      <c r="F8" s="27">
        <f t="shared" si="0"/>
        <v>24.014234980000001</v>
      </c>
      <c r="G8" s="28">
        <f>IF(ISERROR(VLOOKUP($U8,[1]BN2_1!$A:$AC,8,0)),0,VLOOKUP($U8,[1]BN2_1!$A:$AC,8,0))</f>
        <v>29.153611739999999</v>
      </c>
      <c r="H8" s="29">
        <f t="shared" si="1"/>
        <v>5.998360940549925</v>
      </c>
      <c r="I8" s="25">
        <f>IF(ISERROR(VLOOKUP($U8,[1]BN2_1!$A:$AC,10,0)),0,VLOOKUP($U8,[1]BN2_1!$A:$AC,10,0))</f>
        <v>93.542000000000002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50.369</v>
      </c>
      <c r="L8" s="27">
        <f t="shared" si="2"/>
        <v>50.369</v>
      </c>
      <c r="M8" s="30">
        <f>IF(ISERROR(VLOOKUP($U8,[1]BN2_1!$A:$AC,15,0)),0,VLOOKUP($U8,[1]BN2_1!$A:$AC,15,0))</f>
        <v>2.646458</v>
      </c>
      <c r="N8" s="31">
        <f t="shared" si="3"/>
        <v>2.8291655085416179</v>
      </c>
      <c r="O8" s="25">
        <f t="shared" si="4"/>
        <v>579.56830000000002</v>
      </c>
      <c r="P8" s="26">
        <f t="shared" si="4"/>
        <v>0</v>
      </c>
      <c r="Q8" s="26">
        <f t="shared" si="4"/>
        <v>74.383234979999997</v>
      </c>
      <c r="R8" s="27">
        <f t="shared" si="4"/>
        <v>74.383234979999997</v>
      </c>
      <c r="S8" s="30">
        <f t="shared" si="4"/>
        <v>31.800069739999998</v>
      </c>
      <c r="T8" s="32">
        <f t="shared" si="5"/>
        <v>5.4868545674426974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สำนักงานปลัดสำนักนายกรัฐมนตรี</v>
      </c>
      <c r="C9" s="25">
        <f>IF(ISERROR(VLOOKUP($U9,[1]BN2_1!$A:$AC,3,0)),0,VLOOKUP($U9,[1]BN2_1!$A:$AC,3,0))</f>
        <v>772.72760000000005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68.195289200000005</v>
      </c>
      <c r="F9" s="27">
        <f t="shared" si="0"/>
        <v>68.195289200000005</v>
      </c>
      <c r="G9" s="28">
        <f>IF(ISERROR(VLOOKUP($U9,[1]BN2_1!$A:$AC,8,0)),0,VLOOKUP($U9,[1]BN2_1!$A:$AC,8,0))</f>
        <v>161.70317901000001</v>
      </c>
      <c r="H9" s="29">
        <f t="shared" si="1"/>
        <v>20.926284891338163</v>
      </c>
      <c r="I9" s="25">
        <f>IF(ISERROR(VLOOKUP($U9,[1]BN2_1!$A:$AC,10,0)),0,VLOOKUP($U9,[1]BN2_1!$A:$AC,10,0))</f>
        <v>1750.6545000000001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18.803571479999999</v>
      </c>
      <c r="L9" s="27">
        <f t="shared" si="2"/>
        <v>18.803571479999999</v>
      </c>
      <c r="M9" s="30">
        <f>IF(ISERROR(VLOOKUP($U9,[1]BN2_1!$A:$AC,15,0)),0,VLOOKUP($U9,[1]BN2_1!$A:$AC,15,0))</f>
        <v>0</v>
      </c>
      <c r="N9" s="31">
        <f t="shared" si="3"/>
        <v>0</v>
      </c>
      <c r="O9" s="25">
        <f t="shared" si="4"/>
        <v>2523.3821000000003</v>
      </c>
      <c r="P9" s="26">
        <f t="shared" si="4"/>
        <v>0</v>
      </c>
      <c r="Q9" s="26">
        <f t="shared" si="4"/>
        <v>86.998860680000007</v>
      </c>
      <c r="R9" s="27">
        <f t="shared" si="4"/>
        <v>86.998860680000007</v>
      </c>
      <c r="S9" s="30">
        <f t="shared" si="4"/>
        <v>161.70317901000001</v>
      </c>
      <c r="T9" s="32">
        <f t="shared" si="5"/>
        <v>6.4081923625439048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ศูนย์อำนวยการรักษาผลประโยชน์ของชาติทางทะเล</v>
      </c>
      <c r="C10" s="25">
        <f>IF(ISERROR(VLOOKUP($U10,[1]BN2_1!$A:$AC,3,0)),0,VLOOKUP($U10,[1]BN2_1!$A:$AC,3,0))</f>
        <v>490.34379999999999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34.277865759999997</v>
      </c>
      <c r="F10" s="27">
        <f t="shared" si="0"/>
        <v>34.277865759999997</v>
      </c>
      <c r="G10" s="28">
        <f>IF(ISERROR(VLOOKUP($U10,[1]BN2_1!$A:$AC,8,0)),0,VLOOKUP($U10,[1]BN2_1!$A:$AC,8,0))</f>
        <v>86.536433349999996</v>
      </c>
      <c r="H10" s="29">
        <f t="shared" si="1"/>
        <v>17.648114108917049</v>
      </c>
      <c r="I10" s="25">
        <f>IF(ISERROR(VLOOKUP($U10,[1]BN2_1!$A:$AC,10,0)),0,VLOOKUP($U10,[1]BN2_1!$A:$AC,10,0))</f>
        <v>864.53930000000003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14.307003999999999</v>
      </c>
      <c r="L10" s="27">
        <f t="shared" si="2"/>
        <v>14.307003999999999</v>
      </c>
      <c r="M10" s="30">
        <f>IF(ISERROR(VLOOKUP($U10,[1]BN2_1!$A:$AC,15,0)),0,VLOOKUP($U10,[1]BN2_1!$A:$AC,15,0))</f>
        <v>3.6913999999999998</v>
      </c>
      <c r="N10" s="31">
        <f t="shared" si="3"/>
        <v>0.42697885451823869</v>
      </c>
      <c r="O10" s="25">
        <f t="shared" si="4"/>
        <v>1354.8831</v>
      </c>
      <c r="P10" s="26">
        <f t="shared" si="4"/>
        <v>0</v>
      </c>
      <c r="Q10" s="26">
        <f t="shared" si="4"/>
        <v>48.584869759999997</v>
      </c>
      <c r="R10" s="27">
        <f t="shared" si="4"/>
        <v>48.584869759999997</v>
      </c>
      <c r="S10" s="30">
        <f t="shared" si="4"/>
        <v>90.227833349999997</v>
      </c>
      <c r="T10" s="32">
        <f t="shared" si="5"/>
        <v>6.659455221634988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กรมฝนหลวงและการบินเกษตร</v>
      </c>
      <c r="C11" s="35">
        <f>IF(ISERROR(VLOOKUP($U11,[1]BN2_1!$A:$AC,3,0)),0,VLOOKUP($U11,[1]BN2_1!$A:$AC,3,0))</f>
        <v>631.5788</v>
      </c>
      <c r="D11" s="36">
        <f>IF(ISERROR(VLOOKUP($U11,[1]BN2_1!$A:$AC,6,0)),0,VLOOKUP($U11,[1]BN2_1!$A:$AC,6,0))</f>
        <v>0</v>
      </c>
      <c r="E11" s="36">
        <f>IF(ISERROR(VLOOKUP($U11,[1]BN2_1!$A:$AC,7,0)),0,VLOOKUP($U11,[1]BN2_1!$A:$AC,7,0))</f>
        <v>93.164072279999999</v>
      </c>
      <c r="F11" s="37">
        <f t="shared" si="0"/>
        <v>93.164072279999999</v>
      </c>
      <c r="G11" s="38">
        <f>IF(ISERROR(VLOOKUP($U11,[1]BN2_1!$A:$AC,8,0)),0,VLOOKUP($U11,[1]BN2_1!$A:$AC,8,0))</f>
        <v>120.09844724</v>
      </c>
      <c r="H11" s="39">
        <f t="shared" si="1"/>
        <v>19.015591916638115</v>
      </c>
      <c r="I11" s="35">
        <f>IF(ISERROR(VLOOKUP($U11,[1]BN2_1!$A:$AC,10,0)),0,VLOOKUP($U11,[1]BN2_1!$A:$AC,10,0))</f>
        <v>1279.2366</v>
      </c>
      <c r="J11" s="26">
        <f>IF(ISERROR(VLOOKUP($U11,[1]BN2_1!$A:$AC,13,0)),0,VLOOKUP($U11,[1]BN2_1!$A:$AC,13,0))</f>
        <v>0</v>
      </c>
      <c r="K11" s="36">
        <f>IF(ISERROR(VLOOKUP($U11,[1]BN2_1!$A:$AC,14,0)),0,VLOOKUP($U11,[1]BN2_1!$A:$AC,14,0))</f>
        <v>605.27266399999996</v>
      </c>
      <c r="L11" s="37">
        <f t="shared" si="2"/>
        <v>605.27266399999996</v>
      </c>
      <c r="M11" s="40">
        <f>IF(ISERROR(VLOOKUP($U11,[1]BN2_1!$A:$AC,15,0)),0,VLOOKUP($U11,[1]BN2_1!$A:$AC,15,0))</f>
        <v>30.246369999999999</v>
      </c>
      <c r="N11" s="41">
        <f t="shared" si="3"/>
        <v>2.3644078038417602</v>
      </c>
      <c r="O11" s="25">
        <f t="shared" si="4"/>
        <v>1910.8154</v>
      </c>
      <c r="P11" s="26">
        <f t="shared" si="4"/>
        <v>0</v>
      </c>
      <c r="Q11" s="26">
        <f t="shared" si="4"/>
        <v>698.43673627999999</v>
      </c>
      <c r="R11" s="27">
        <f t="shared" si="4"/>
        <v>698.43673627999999</v>
      </c>
      <c r="S11" s="30">
        <f t="shared" si="4"/>
        <v>150.34481724</v>
      </c>
      <c r="T11" s="32">
        <f t="shared" si="5"/>
        <v>7.8680974227023706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กรมทางหลวงชนบท</v>
      </c>
      <c r="C12" s="25">
        <f>IF(ISERROR(VLOOKUP($U12,[1]BN2_1!$A:$AC,3,0)),0,VLOOKUP($U12,[1]BN2_1!$A:$AC,3,0))</f>
        <v>1545.6643999999999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3.32168573</v>
      </c>
      <c r="F12" s="27">
        <f t="shared" si="0"/>
        <v>3.32168573</v>
      </c>
      <c r="G12" s="28">
        <f>IF(ISERROR(VLOOKUP($U12,[1]BN2_1!$A:$AC,8,0)),0,VLOOKUP($U12,[1]BN2_1!$A:$AC,8,0))</f>
        <v>486.84804842</v>
      </c>
      <c r="H12" s="29">
        <f t="shared" si="1"/>
        <v>31.497655533762696</v>
      </c>
      <c r="I12" s="25">
        <f>IF(ISERROR(VLOOKUP($U12,[1]BN2_1!$A:$AC,10,0)),0,VLOOKUP($U12,[1]BN2_1!$A:$AC,10,0))</f>
        <v>44306.088199999998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31503.360091539998</v>
      </c>
      <c r="L12" s="27">
        <f t="shared" si="2"/>
        <v>31503.360091539998</v>
      </c>
      <c r="M12" s="30">
        <f>IF(ISERROR(VLOOKUP($U12,[1]BN2_1!$A:$AC,15,0)),0,VLOOKUP($U12,[1]BN2_1!$A:$AC,15,0))</f>
        <v>3640.4394973600001</v>
      </c>
      <c r="N12" s="31">
        <f t="shared" si="3"/>
        <v>8.2165671700170542</v>
      </c>
      <c r="O12" s="25">
        <f t="shared" si="4"/>
        <v>45851.7526</v>
      </c>
      <c r="P12" s="26">
        <f t="shared" si="4"/>
        <v>0</v>
      </c>
      <c r="Q12" s="26">
        <f t="shared" si="4"/>
        <v>31506.681777269998</v>
      </c>
      <c r="R12" s="27">
        <f t="shared" si="4"/>
        <v>31506.681777269998</v>
      </c>
      <c r="S12" s="30">
        <f t="shared" si="4"/>
        <v>4127.2875457800001</v>
      </c>
      <c r="T12" s="32">
        <f t="shared" si="5"/>
        <v>9.0013735827842716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สำนักงานคณะกรรมการนโยบายที่ดินแห่งชาติ</v>
      </c>
      <c r="C13" s="25">
        <f>IF(ISERROR(VLOOKUP($U13,[1]BN2_1!$A:$AC,3,0)),0,VLOOKUP($U13,[1]BN2_1!$A:$AC,3,0))</f>
        <v>38.8934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3.52937857</v>
      </c>
      <c r="F13" s="27">
        <f t="shared" si="0"/>
        <v>3.52937857</v>
      </c>
      <c r="G13" s="28">
        <f>IF(ISERROR(VLOOKUP($U13,[1]BN2_1!$A:$AC,8,0)),0,VLOOKUP($U13,[1]BN2_1!$A:$AC,8,0))</f>
        <v>3.6069997699999998</v>
      </c>
      <c r="H13" s="29">
        <f t="shared" si="1"/>
        <v>9.2740664740033001</v>
      </c>
      <c r="I13" s="25">
        <f>IF(ISERROR(VLOOKUP($U13,[1]BN2_1!$A:$AC,10,0)),0,VLOOKUP($U13,[1]BN2_1!$A:$AC,10,0))</f>
        <v>0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38.8934</v>
      </c>
      <c r="P13" s="26">
        <f t="shared" si="4"/>
        <v>0</v>
      </c>
      <c r="Q13" s="26">
        <f t="shared" si="4"/>
        <v>3.52937857</v>
      </c>
      <c r="R13" s="27">
        <f t="shared" si="4"/>
        <v>3.52937857</v>
      </c>
      <c r="S13" s="30">
        <f t="shared" si="4"/>
        <v>3.6069997699999998</v>
      </c>
      <c r="T13" s="32">
        <f t="shared" si="5"/>
        <v>9.2740664740033001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กรมเชื้อเพลิงธรรมชาติ</v>
      </c>
      <c r="C14" s="25">
        <f>IF(ISERROR(VLOOKUP($U14,[1]BN2_1!$A:$AC,3,0)),0,VLOOKUP($U14,[1]BN2_1!$A:$AC,3,0))</f>
        <v>344.50479999999999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13.208780750000001</v>
      </c>
      <c r="F14" s="27">
        <f t="shared" si="0"/>
        <v>13.208780750000001</v>
      </c>
      <c r="G14" s="28">
        <f>IF(ISERROR(VLOOKUP($U14,[1]BN2_1!$A:$AC,8,0)),0,VLOOKUP($U14,[1]BN2_1!$A:$AC,8,0))</f>
        <v>37.326385440000003</v>
      </c>
      <c r="H14" s="29">
        <f t="shared" si="1"/>
        <v>10.83479401157836</v>
      </c>
      <c r="I14" s="25">
        <f>IF(ISERROR(VLOOKUP($U14,[1]BN2_1!$A:$AC,10,0)),0,VLOOKUP($U14,[1]BN2_1!$A:$AC,10,0))</f>
        <v>15.122299999999999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</v>
      </c>
      <c r="N14" s="31">
        <f t="shared" si="3"/>
        <v>0</v>
      </c>
      <c r="O14" s="25">
        <f t="shared" si="4"/>
        <v>359.62709999999998</v>
      </c>
      <c r="P14" s="26">
        <f t="shared" si="4"/>
        <v>0</v>
      </c>
      <c r="Q14" s="26">
        <f t="shared" si="4"/>
        <v>13.208780750000001</v>
      </c>
      <c r="R14" s="27">
        <f t="shared" si="4"/>
        <v>13.208780750000001</v>
      </c>
      <c r="S14" s="30">
        <f t="shared" si="4"/>
        <v>37.326385440000003</v>
      </c>
      <c r="T14" s="32">
        <f t="shared" si="5"/>
        <v>10.379191512541743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สำนักงานปลัดกระทรวงดิจิทัลเพื่อเศรษฐกิจและสังคม</v>
      </c>
      <c r="C15" s="25">
        <f>IF(ISERROR(VLOOKUP($U15,[1]BN2_1!$A:$AC,3,0)),0,VLOOKUP($U15,[1]BN2_1!$A:$AC,3,0))</f>
        <v>519.81299999999999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182.86770797</v>
      </c>
      <c r="F15" s="27">
        <f t="shared" si="0"/>
        <v>182.86770797</v>
      </c>
      <c r="G15" s="28">
        <f>IF(ISERROR(VLOOKUP($U15,[1]BN2_1!$A:$AC,8,0)),0,VLOOKUP($U15,[1]BN2_1!$A:$AC,8,0))</f>
        <v>145.17016272000001</v>
      </c>
      <c r="H15" s="29">
        <f t="shared" si="1"/>
        <v>27.92738210087089</v>
      </c>
      <c r="I15" s="25">
        <f>IF(ISERROR(VLOOKUP($U15,[1]BN2_1!$A:$AC,10,0)),0,VLOOKUP($U15,[1]BN2_1!$A:$AC,10,0))</f>
        <v>852.28650000000005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1372.0995</v>
      </c>
      <c r="P15" s="26">
        <f t="shared" si="4"/>
        <v>0</v>
      </c>
      <c r="Q15" s="26">
        <f t="shared" si="4"/>
        <v>182.86770797</v>
      </c>
      <c r="R15" s="27">
        <f t="shared" si="4"/>
        <v>182.86770797</v>
      </c>
      <c r="S15" s="30">
        <f t="shared" si="4"/>
        <v>145.17016272000001</v>
      </c>
      <c r="T15" s="32">
        <f t="shared" si="5"/>
        <v>10.580148358045463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กรมการศาสนา</v>
      </c>
      <c r="C16" s="25">
        <f>IF(ISERROR(VLOOKUP($U16,[1]BN2_1!$A:$AC,3,0)),0,VLOOKUP($U16,[1]BN2_1!$A:$AC,3,0))</f>
        <v>329.58670000000001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8.8384620799999993</v>
      </c>
      <c r="F16" s="27">
        <f t="shared" si="0"/>
        <v>8.8384620799999993</v>
      </c>
      <c r="G16" s="28">
        <f>IF(ISERROR(VLOOKUP($U16,[1]BN2_1!$A:$AC,8,0)),0,VLOOKUP($U16,[1]BN2_1!$A:$AC,8,0))</f>
        <v>36.655983620000001</v>
      </c>
      <c r="H16" s="29">
        <f t="shared" si="1"/>
        <v>11.121803039989175</v>
      </c>
      <c r="I16" s="25">
        <f>IF(ISERROR(VLOOKUP($U16,[1]BN2_1!$A:$AC,10,0)),0,VLOOKUP($U16,[1]BN2_1!$A:$AC,10,0))</f>
        <v>0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329.58670000000001</v>
      </c>
      <c r="P16" s="26">
        <f t="shared" si="4"/>
        <v>0</v>
      </c>
      <c r="Q16" s="26">
        <f t="shared" si="4"/>
        <v>8.8384620799999993</v>
      </c>
      <c r="R16" s="27">
        <f t="shared" si="4"/>
        <v>8.8384620799999993</v>
      </c>
      <c r="S16" s="30">
        <f t="shared" si="4"/>
        <v>36.655983620000001</v>
      </c>
      <c r="T16" s="32">
        <f t="shared" si="5"/>
        <v>11.121803039989175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กรมเจ้าท่า</v>
      </c>
      <c r="C17" s="25">
        <f>IF(ISERROR(VLOOKUP($U17,[1]BN2_1!$A:$AC,3,0)),0,VLOOKUP($U17,[1]BN2_1!$A:$AC,3,0))</f>
        <v>925.75217299999997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8.2726218899999999</v>
      </c>
      <c r="F17" s="27">
        <f t="shared" si="0"/>
        <v>8.2726218899999999</v>
      </c>
      <c r="G17" s="28">
        <f>IF(ISERROR(VLOOKUP($U17,[1]BN2_1!$A:$AC,8,0)),0,VLOOKUP($U17,[1]BN2_1!$A:$AC,8,0))</f>
        <v>303.55419897000002</v>
      </c>
      <c r="H17" s="29">
        <f t="shared" si="1"/>
        <v>32.790006637121884</v>
      </c>
      <c r="I17" s="25">
        <f>IF(ISERROR(VLOOKUP($U17,[1]BN2_1!$A:$AC,10,0)),0,VLOOKUP($U17,[1]BN2_1!$A:$AC,10,0))</f>
        <v>3652.1845269999999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1710.00649946</v>
      </c>
      <c r="L17" s="27">
        <f t="shared" si="2"/>
        <v>1710.00649946</v>
      </c>
      <c r="M17" s="30">
        <f>IF(ISERROR(VLOOKUP($U17,[1]BN2_1!$A:$AC,15,0)),0,VLOOKUP($U17,[1]BN2_1!$A:$AC,15,0))</f>
        <v>217.26290534</v>
      </c>
      <c r="N17" s="31">
        <f t="shared" si="3"/>
        <v>5.9488479767057516</v>
      </c>
      <c r="O17" s="25">
        <f t="shared" si="4"/>
        <v>4577.9367000000002</v>
      </c>
      <c r="P17" s="26">
        <f t="shared" si="4"/>
        <v>0</v>
      </c>
      <c r="Q17" s="26">
        <f t="shared" si="4"/>
        <v>1718.27912135</v>
      </c>
      <c r="R17" s="27">
        <f t="shared" si="4"/>
        <v>1718.27912135</v>
      </c>
      <c r="S17" s="30">
        <f t="shared" si="4"/>
        <v>520.81710430999999</v>
      </c>
      <c r="T17" s="32">
        <f t="shared" si="5"/>
        <v>11.376677714001593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มหาวิทยาลัยราชภัฏชัยภูมิ</v>
      </c>
      <c r="C18" s="25">
        <f>IF(ISERROR(VLOOKUP($U18,[1]BN2_1!$A:$AC,3,0)),0,VLOOKUP($U18,[1]BN2_1!$A:$AC,3,0))</f>
        <v>148.62549999999999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0.105</v>
      </c>
      <c r="F18" s="27">
        <f t="shared" si="0"/>
        <v>0.105</v>
      </c>
      <c r="G18" s="28">
        <f>IF(ISERROR(VLOOKUP($U18,[1]BN2_1!$A:$AC,8,0)),0,VLOOKUP($U18,[1]BN2_1!$A:$AC,8,0))</f>
        <v>33.507940079999997</v>
      </c>
      <c r="H18" s="29">
        <f t="shared" si="1"/>
        <v>22.545216049735746</v>
      </c>
      <c r="I18" s="25">
        <f>IF(ISERROR(VLOOKUP($U18,[1]BN2_1!$A:$AC,10,0)),0,VLOOKUP($U18,[1]BN2_1!$A:$AC,10,0))</f>
        <v>145.042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293.66750000000002</v>
      </c>
      <c r="P18" s="26">
        <f t="shared" si="4"/>
        <v>0</v>
      </c>
      <c r="Q18" s="26">
        <f t="shared" si="4"/>
        <v>0.105</v>
      </c>
      <c r="R18" s="27">
        <f t="shared" si="4"/>
        <v>0.105</v>
      </c>
      <c r="S18" s="30">
        <f t="shared" si="4"/>
        <v>33.507940079999997</v>
      </c>
      <c r="T18" s="32">
        <f t="shared" si="5"/>
        <v>11.410162881490118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สำนักเลขาธิการนายกรัฐมนตรี</v>
      </c>
      <c r="C19" s="25">
        <f>IF(ISERROR(VLOOKUP($U19,[1]BN2_1!$A:$AC,3,0)),0,VLOOKUP($U19,[1]BN2_1!$A:$AC,3,0))</f>
        <v>2720.922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386.50225419999998</v>
      </c>
      <c r="F19" s="27">
        <f t="shared" si="0"/>
        <v>386.50225419999998</v>
      </c>
      <c r="G19" s="28">
        <f>IF(ISERROR(VLOOKUP($U19,[1]BN2_1!$A:$AC,8,0)),0,VLOOKUP($U19,[1]BN2_1!$A:$AC,8,0))</f>
        <v>531.10262396999997</v>
      </c>
      <c r="H19" s="29">
        <f t="shared" si="1"/>
        <v>19.519215323702774</v>
      </c>
      <c r="I19" s="25">
        <f>IF(ISERROR(VLOOKUP($U19,[1]BN2_1!$A:$AC,10,0)),0,VLOOKUP($U19,[1]BN2_1!$A:$AC,10,0))</f>
        <v>1619.0328999999999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0.15407999999999999</v>
      </c>
      <c r="L19" s="27">
        <f t="shared" si="2"/>
        <v>0.15407999999999999</v>
      </c>
      <c r="M19" s="30">
        <f>IF(ISERROR(VLOOKUP($U19,[1]BN2_1!$A:$AC,15,0)),0,VLOOKUP($U19,[1]BN2_1!$A:$AC,15,0))</f>
        <v>39.858887170000003</v>
      </c>
      <c r="N19" s="31">
        <f t="shared" si="3"/>
        <v>2.4618948243732417</v>
      </c>
      <c r="O19" s="25">
        <f t="shared" si="4"/>
        <v>4339.9548999999997</v>
      </c>
      <c r="P19" s="26">
        <f t="shared" si="4"/>
        <v>0</v>
      </c>
      <c r="Q19" s="26">
        <f t="shared" si="4"/>
        <v>386.6563342</v>
      </c>
      <c r="R19" s="27">
        <f t="shared" si="4"/>
        <v>386.6563342</v>
      </c>
      <c r="S19" s="30">
        <f t="shared" si="4"/>
        <v>570.96151113999997</v>
      </c>
      <c r="T19" s="32">
        <f t="shared" si="5"/>
        <v>13.15593190012182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สำนักงานปลัดกระทรวงมหาดไทย</v>
      </c>
      <c r="C20" s="25">
        <f>IF(ISERROR(VLOOKUP($U20,[1]BN2_1!$A:$AC,3,0)),0,VLOOKUP($U20,[1]BN2_1!$A:$AC,3,0))</f>
        <v>3055.52142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259.04813945000001</v>
      </c>
      <c r="F20" s="27">
        <f t="shared" si="0"/>
        <v>259.04813945000001</v>
      </c>
      <c r="G20" s="28">
        <f>IF(ISERROR(VLOOKUP($U20,[1]BN2_1!$A:$AC,8,0)),0,VLOOKUP($U20,[1]BN2_1!$A:$AC,8,0))</f>
        <v>761.00166877000004</v>
      </c>
      <c r="H20" s="29">
        <f t="shared" si="1"/>
        <v>24.90578739814562</v>
      </c>
      <c r="I20" s="25">
        <f>IF(ISERROR(VLOOKUP($U20,[1]BN2_1!$A:$AC,10,0)),0,VLOOKUP($U20,[1]BN2_1!$A:$AC,10,0))</f>
        <v>3113.6520799999998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2067.85395311</v>
      </c>
      <c r="L20" s="27">
        <f t="shared" si="2"/>
        <v>2067.85395311</v>
      </c>
      <c r="M20" s="30">
        <f>IF(ISERROR(VLOOKUP($U20,[1]BN2_1!$A:$AC,15,0)),0,VLOOKUP($U20,[1]BN2_1!$A:$AC,15,0))</f>
        <v>71.580361749999994</v>
      </c>
      <c r="N20" s="31">
        <f t="shared" si="3"/>
        <v>2.2989197222703184</v>
      </c>
      <c r="O20" s="25">
        <f t="shared" si="4"/>
        <v>6169.1734999999999</v>
      </c>
      <c r="P20" s="26">
        <f t="shared" si="4"/>
        <v>0</v>
      </c>
      <c r="Q20" s="26">
        <f t="shared" si="4"/>
        <v>2326.9020925599998</v>
      </c>
      <c r="R20" s="27">
        <f t="shared" si="4"/>
        <v>2326.9020925599998</v>
      </c>
      <c r="S20" s="30">
        <f t="shared" si="4"/>
        <v>832.58203051999999</v>
      </c>
      <c r="T20" s="32">
        <f t="shared" si="5"/>
        <v>13.49584398169382</v>
      </c>
      <c r="U20" s="33" t="s">
        <v>27</v>
      </c>
      <c r="V20" s="33"/>
      <c r="W20" s="22"/>
    </row>
    <row r="21" spans="1:23" ht="42">
      <c r="A21" s="23">
        <v>16</v>
      </c>
      <c r="B21" s="24" t="str">
        <f>VLOOKUP($U21,[1]Name!$A:$B,2,0)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21" s="25">
        <f>IF(ISERROR(VLOOKUP($U21,[1]BN2_1!$A:$AC,3,0)),0,VLOOKUP($U21,[1]BN2_1!$A:$AC,3,0))</f>
        <v>37.927799999999998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0.36070000000000002</v>
      </c>
      <c r="F21" s="27">
        <f t="shared" si="0"/>
        <v>0.36070000000000002</v>
      </c>
      <c r="G21" s="28">
        <f>IF(ISERROR(VLOOKUP($U21,[1]BN2_1!$A:$AC,8,0)),0,VLOOKUP($U21,[1]BN2_1!$A:$AC,8,0))</f>
        <v>5.2845205499999999</v>
      </c>
      <c r="H21" s="29">
        <f t="shared" si="1"/>
        <v>13.933105927578188</v>
      </c>
      <c r="I21" s="25">
        <f>IF(ISERROR(VLOOKUP($U21,[1]BN2_1!$A:$AC,10,0)),0,VLOOKUP($U21,[1]BN2_1!$A:$AC,10,0))</f>
        <v>0.97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0.21999199999999999</v>
      </c>
      <c r="L21" s="27">
        <f t="shared" si="2"/>
        <v>0.21999199999999999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38.897799999999997</v>
      </c>
      <c r="P21" s="26">
        <f t="shared" si="4"/>
        <v>0</v>
      </c>
      <c r="Q21" s="26">
        <f t="shared" si="4"/>
        <v>0.58069199999999999</v>
      </c>
      <c r="R21" s="27">
        <f t="shared" si="4"/>
        <v>0.58069199999999999</v>
      </c>
      <c r="S21" s="30">
        <f t="shared" si="4"/>
        <v>5.2845205499999999</v>
      </c>
      <c r="T21" s="32">
        <f t="shared" si="5"/>
        <v>13.585654072980994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สำนักงานทรัพยากรน้ำแห่งชาติ</v>
      </c>
      <c r="C22" s="25">
        <f>IF(ISERROR(VLOOKUP($U22,[1]BN2_1!$A:$AC,3,0)),0,VLOOKUP($U22,[1]BN2_1!$A:$AC,3,0))</f>
        <v>343.03429999999997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32.594205719999998</v>
      </c>
      <c r="F22" s="27">
        <f t="shared" si="0"/>
        <v>32.594205719999998</v>
      </c>
      <c r="G22" s="28">
        <f>IF(ISERROR(VLOOKUP($U22,[1]BN2_1!$A:$AC,8,0)),0,VLOOKUP($U22,[1]BN2_1!$A:$AC,8,0))</f>
        <v>90.923928290000006</v>
      </c>
      <c r="H22" s="29">
        <f t="shared" si="1"/>
        <v>26.505783325457543</v>
      </c>
      <c r="I22" s="25">
        <f>IF(ISERROR(VLOOKUP($U22,[1]BN2_1!$A:$AC,10,0)),0,VLOOKUP($U22,[1]BN2_1!$A:$AC,10,0))</f>
        <v>612.11599999999999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351.24048015</v>
      </c>
      <c r="L22" s="27">
        <f t="shared" si="2"/>
        <v>351.24048015</v>
      </c>
      <c r="M22" s="30">
        <f>IF(ISERROR(VLOOKUP($U22,[1]BN2_1!$A:$AC,15,0)),0,VLOOKUP($U22,[1]BN2_1!$A:$AC,15,0))</f>
        <v>45.816101920000001</v>
      </c>
      <c r="N22" s="31">
        <f t="shared" si="3"/>
        <v>7.4848724620823512</v>
      </c>
      <c r="O22" s="25">
        <f t="shared" si="4"/>
        <v>955.15030000000002</v>
      </c>
      <c r="P22" s="26">
        <f t="shared" si="4"/>
        <v>0</v>
      </c>
      <c r="Q22" s="26">
        <f t="shared" si="4"/>
        <v>383.83468586999999</v>
      </c>
      <c r="R22" s="27">
        <f t="shared" si="4"/>
        <v>383.83468586999999</v>
      </c>
      <c r="S22" s="30">
        <f t="shared" si="4"/>
        <v>136.74003021000001</v>
      </c>
      <c r="T22" s="32">
        <f t="shared" si="5"/>
        <v>14.316074675367846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กรมทรัพยากรน้ำ</v>
      </c>
      <c r="C23" s="25">
        <f>IF(ISERROR(VLOOKUP($U23,[1]BN2_1!$A:$AC,3,0)),0,VLOOKUP($U23,[1]BN2_1!$A:$AC,3,0))</f>
        <v>905.5204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19.052713050000001</v>
      </c>
      <c r="F23" s="27">
        <f t="shared" si="0"/>
        <v>19.052713050000001</v>
      </c>
      <c r="G23" s="28">
        <f>IF(ISERROR(VLOOKUP($U23,[1]BN2_1!$A:$AC,8,0)),0,VLOOKUP($U23,[1]BN2_1!$A:$AC,8,0))</f>
        <v>272.77732407000002</v>
      </c>
      <c r="H23" s="29">
        <f t="shared" si="1"/>
        <v>30.123818753282645</v>
      </c>
      <c r="I23" s="25">
        <f>IF(ISERROR(VLOOKUP($U23,[1]BN2_1!$A:$AC,10,0)),0,VLOOKUP($U23,[1]BN2_1!$A:$AC,10,0))</f>
        <v>3946.4627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3093.4740681500002</v>
      </c>
      <c r="L23" s="27">
        <f t="shared" si="2"/>
        <v>3093.4740681500002</v>
      </c>
      <c r="M23" s="30">
        <f>IF(ISERROR(VLOOKUP($U23,[1]BN2_1!$A:$AC,15,0)),0,VLOOKUP($U23,[1]BN2_1!$A:$AC,15,0))</f>
        <v>465.34839520999998</v>
      </c>
      <c r="N23" s="31">
        <f t="shared" si="3"/>
        <v>11.79153157104462</v>
      </c>
      <c r="O23" s="25">
        <f t="shared" si="4"/>
        <v>4851.9831000000004</v>
      </c>
      <c r="P23" s="26">
        <f t="shared" si="4"/>
        <v>0</v>
      </c>
      <c r="Q23" s="26">
        <f t="shared" si="4"/>
        <v>3112.5267812000002</v>
      </c>
      <c r="R23" s="27">
        <f t="shared" si="4"/>
        <v>3112.5267812000002</v>
      </c>
      <c r="S23" s="30">
        <f t="shared" si="4"/>
        <v>738.12571928</v>
      </c>
      <c r="T23" s="32">
        <f t="shared" si="5"/>
        <v>15.212866658171171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สำนักงานการวิจัยแห่งชาติ</v>
      </c>
      <c r="C24" s="25">
        <f>IF(ISERROR(VLOOKUP($U24,[1]BN2_1!$A:$AC,3,0)),0,VLOOKUP($U24,[1]BN2_1!$A:$AC,3,0))</f>
        <v>577.22749999999996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7.2048240000000003</v>
      </c>
      <c r="F24" s="27">
        <f t="shared" si="0"/>
        <v>7.2048240000000003</v>
      </c>
      <c r="G24" s="28">
        <f>IF(ISERROR(VLOOKUP($U24,[1]BN2_1!$A:$AC,8,0)),0,VLOOKUP($U24,[1]BN2_1!$A:$AC,8,0))</f>
        <v>90.487556710000007</v>
      </c>
      <c r="H24" s="29">
        <f t="shared" si="1"/>
        <v>15.676238001481222</v>
      </c>
      <c r="I24" s="25">
        <f>IF(ISERROR(VLOOKUP($U24,[1]BN2_1!$A:$AC,10,0)),0,VLOOKUP($U24,[1]BN2_1!$A:$AC,10,0))</f>
        <v>16.597999999999999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0</v>
      </c>
      <c r="N24" s="31">
        <f t="shared" si="3"/>
        <v>0</v>
      </c>
      <c r="O24" s="25">
        <f t="shared" si="4"/>
        <v>593.82549999999992</v>
      </c>
      <c r="P24" s="26">
        <f t="shared" si="4"/>
        <v>0</v>
      </c>
      <c r="Q24" s="26">
        <f t="shared" si="4"/>
        <v>7.2048240000000003</v>
      </c>
      <c r="R24" s="27">
        <f t="shared" si="4"/>
        <v>7.2048240000000003</v>
      </c>
      <c r="S24" s="30">
        <f t="shared" si="4"/>
        <v>90.487556710000007</v>
      </c>
      <c r="T24" s="32">
        <f t="shared" si="5"/>
        <v>15.238071910013973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กรมพลศึกษา</v>
      </c>
      <c r="C25" s="25">
        <f>IF(ISERROR(VLOOKUP($U25,[1]BN2_1!$A:$AC,3,0)),0,VLOOKUP($U25,[1]BN2_1!$A:$AC,3,0))</f>
        <v>525.64710000000002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13.67952236</v>
      </c>
      <c r="F25" s="27">
        <f t="shared" si="0"/>
        <v>13.67952236</v>
      </c>
      <c r="G25" s="28">
        <f>IF(ISERROR(VLOOKUP($U25,[1]BN2_1!$A:$AC,8,0)),0,VLOOKUP($U25,[1]BN2_1!$A:$AC,8,0))</f>
        <v>95.280426879999993</v>
      </c>
      <c r="H25" s="29">
        <f t="shared" si="1"/>
        <v>18.126310766291677</v>
      </c>
      <c r="I25" s="25">
        <f>IF(ISERROR(VLOOKUP($U25,[1]BN2_1!$A:$AC,10,0)),0,VLOOKUP($U25,[1]BN2_1!$A:$AC,10,0))</f>
        <v>92.653400000000005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16.887899999999998</v>
      </c>
      <c r="L25" s="27">
        <f t="shared" si="2"/>
        <v>16.887899999999998</v>
      </c>
      <c r="M25" s="30">
        <f>IF(ISERROR(VLOOKUP($U25,[1]BN2_1!$A:$AC,15,0)),0,VLOOKUP($U25,[1]BN2_1!$A:$AC,15,0))</f>
        <v>0</v>
      </c>
      <c r="N25" s="31">
        <f t="shared" si="3"/>
        <v>0</v>
      </c>
      <c r="O25" s="25">
        <f t="shared" si="4"/>
        <v>618.30050000000006</v>
      </c>
      <c r="P25" s="26">
        <f t="shared" si="4"/>
        <v>0</v>
      </c>
      <c r="Q25" s="26">
        <f t="shared" si="4"/>
        <v>30.567422359999998</v>
      </c>
      <c r="R25" s="27">
        <f t="shared" si="4"/>
        <v>30.567422359999998</v>
      </c>
      <c r="S25" s="30">
        <f t="shared" si="4"/>
        <v>95.280426879999993</v>
      </c>
      <c r="T25" s="32">
        <f t="shared" si="5"/>
        <v>15.410051727275004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กรมพัฒนาพลังงานทดแทนและอนุรักษ์พลังงาน</v>
      </c>
      <c r="C26" s="25">
        <f>IF(ISERROR(VLOOKUP($U26,[1]BN2_1!$A:$AC,3,0)),0,VLOOKUP($U26,[1]BN2_1!$A:$AC,3,0))</f>
        <v>941.53499999999997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12.490036079999999</v>
      </c>
      <c r="F26" s="27">
        <f t="shared" si="0"/>
        <v>12.490036079999999</v>
      </c>
      <c r="G26" s="28">
        <f>IF(ISERROR(VLOOKUP($U26,[1]BN2_1!$A:$AC,8,0)),0,VLOOKUP($U26,[1]BN2_1!$A:$AC,8,0))</f>
        <v>120.69134956000001</v>
      </c>
      <c r="H26" s="29">
        <f t="shared" si="1"/>
        <v>12.818572815668034</v>
      </c>
      <c r="I26" s="25">
        <f>IF(ISERROR(VLOOKUP($U26,[1]BN2_1!$A:$AC,10,0)),0,VLOOKUP($U26,[1]BN2_1!$A:$AC,10,0))</f>
        <v>596.30409999999995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260.02060268999998</v>
      </c>
      <c r="L26" s="27">
        <f t="shared" si="2"/>
        <v>260.02060268999998</v>
      </c>
      <c r="M26" s="30">
        <f>IF(ISERROR(VLOOKUP($U26,[1]BN2_1!$A:$AC,15,0)),0,VLOOKUP($U26,[1]BN2_1!$A:$AC,15,0))</f>
        <v>117.84426565</v>
      </c>
      <c r="N26" s="31">
        <f t="shared" si="3"/>
        <v>19.762444304843786</v>
      </c>
      <c r="O26" s="25">
        <f t="shared" si="4"/>
        <v>1537.8390999999999</v>
      </c>
      <c r="P26" s="26">
        <f t="shared" si="4"/>
        <v>0</v>
      </c>
      <c r="Q26" s="26">
        <f t="shared" si="4"/>
        <v>272.51063876999996</v>
      </c>
      <c r="R26" s="27">
        <f t="shared" si="4"/>
        <v>272.51063876999996</v>
      </c>
      <c r="S26" s="30">
        <f t="shared" si="4"/>
        <v>238.53561521</v>
      </c>
      <c r="T26" s="32">
        <f t="shared" si="5"/>
        <v>15.51109054321743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มหาวิทยาลัยราชภัฏร้อยเอ็ด</v>
      </c>
      <c r="C27" s="25">
        <f>IF(ISERROR(VLOOKUP($U27,[1]BN2_1!$A:$AC,3,0)),0,VLOOKUP($U27,[1]BN2_1!$A:$AC,3,0))</f>
        <v>148.32409999999999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5.985E-2</v>
      </c>
      <c r="F27" s="27">
        <f t="shared" si="0"/>
        <v>5.985E-2</v>
      </c>
      <c r="G27" s="28">
        <f>IF(ISERROR(VLOOKUP($U27,[1]BN2_1!$A:$AC,8,0)),0,VLOOKUP($U27,[1]BN2_1!$A:$AC,8,0))</f>
        <v>41.090323840000003</v>
      </c>
      <c r="H27" s="29">
        <f t="shared" si="1"/>
        <v>27.703066352669598</v>
      </c>
      <c r="I27" s="42">
        <f>IF(ISERROR(VLOOKUP($U27,[1]BN2_1!$A:$AC,10,0)),0,VLOOKUP($U27,[1]BN2_1!$A:$AC,10,0))</f>
        <v>119.872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66.658365000000003</v>
      </c>
      <c r="L27" s="44">
        <f t="shared" si="2"/>
        <v>66.658365000000003</v>
      </c>
      <c r="M27" s="45">
        <f>IF(ISERROR(VLOOKUP($U27,[1]BN2_1!$A:$AC,15,0)),0,VLOOKUP($U27,[1]BN2_1!$A:$AC,15,0))</f>
        <v>2.1762800000000002</v>
      </c>
      <c r="N27" s="46">
        <f t="shared" si="3"/>
        <v>1.8155032034169782</v>
      </c>
      <c r="O27" s="25">
        <f t="shared" si="4"/>
        <v>268.1961</v>
      </c>
      <c r="P27" s="26">
        <f t="shared" si="4"/>
        <v>0</v>
      </c>
      <c r="Q27" s="26">
        <f t="shared" si="4"/>
        <v>66.718215000000001</v>
      </c>
      <c r="R27" s="27">
        <f t="shared" si="4"/>
        <v>66.718215000000001</v>
      </c>
      <c r="S27" s="30">
        <f t="shared" si="4"/>
        <v>43.266603840000002</v>
      </c>
      <c r="T27" s="32">
        <f t="shared" si="5"/>
        <v>16.132450785078532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สำนักงบประมาณ</v>
      </c>
      <c r="C28" s="25">
        <f>IF(ISERROR(VLOOKUP($U28,[1]BN2_1!$A:$AC,3,0)),0,VLOOKUP($U28,[1]BN2_1!$A:$AC,3,0))</f>
        <v>644.73812499999997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35.869285789999999</v>
      </c>
      <c r="F28" s="27">
        <f t="shared" si="0"/>
        <v>35.869285789999999</v>
      </c>
      <c r="G28" s="28">
        <f>IF(ISERROR(VLOOKUP($U28,[1]BN2_1!$A:$AC,8,0)),0,VLOOKUP($U28,[1]BN2_1!$A:$AC,8,0))</f>
        <v>169.44366312</v>
      </c>
      <c r="H28" s="29">
        <f t="shared" si="1"/>
        <v>26.281005659468331</v>
      </c>
      <c r="I28" s="42">
        <f>IF(ISERROR(VLOOKUP($U28,[1]BN2_1!$A:$AC,10,0)),0,VLOOKUP($U28,[1]BN2_1!$A:$AC,10,0))</f>
        <v>386.46667500000001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256.22179999999997</v>
      </c>
      <c r="L28" s="44">
        <f t="shared" si="2"/>
        <v>256.22179999999997</v>
      </c>
      <c r="M28" s="45">
        <f>IF(ISERROR(VLOOKUP($U28,[1]BN2_1!$A:$AC,15,0)),0,VLOOKUP($U28,[1]BN2_1!$A:$AC,15,0))</f>
        <v>1.0999999999999999E-2</v>
      </c>
      <c r="N28" s="46">
        <f t="shared" si="3"/>
        <v>2.8462997488722668E-3</v>
      </c>
      <c r="O28" s="25">
        <f t="shared" si="4"/>
        <v>1031.2048</v>
      </c>
      <c r="P28" s="26">
        <f t="shared" si="4"/>
        <v>0</v>
      </c>
      <c r="Q28" s="26">
        <f t="shared" si="4"/>
        <v>292.09108578999997</v>
      </c>
      <c r="R28" s="27">
        <f t="shared" si="4"/>
        <v>292.09108578999997</v>
      </c>
      <c r="S28" s="30">
        <f t="shared" si="4"/>
        <v>169.45466311999999</v>
      </c>
      <c r="T28" s="32">
        <f t="shared" si="5"/>
        <v>16.432687582524828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กรมวิทยาศาสตร์บริการ</v>
      </c>
      <c r="C29" s="25">
        <f>IF(ISERROR(VLOOKUP($U29,[1]BN2_1!$A:$AC,3,0)),0,VLOOKUP($U29,[1]BN2_1!$A:$AC,3,0))</f>
        <v>289.505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2.28309205</v>
      </c>
      <c r="F29" s="27">
        <f t="shared" si="0"/>
        <v>2.28309205</v>
      </c>
      <c r="G29" s="28">
        <f>IF(ISERROR(VLOOKUP($U29,[1]BN2_1!$A:$AC,8,0)),0,VLOOKUP($U29,[1]BN2_1!$A:$AC,8,0))</f>
        <v>76.8349896</v>
      </c>
      <c r="H29" s="29">
        <f t="shared" si="1"/>
        <v>26.540125248268598</v>
      </c>
      <c r="I29" s="42">
        <f>IF(ISERROR(VLOOKUP($U29,[1]BN2_1!$A:$AC,10,0)),0,VLOOKUP($U29,[1]BN2_1!$A:$AC,10,0))</f>
        <v>173.93719999999999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3.42578</v>
      </c>
      <c r="L29" s="44">
        <f t="shared" si="2"/>
        <v>3.42578</v>
      </c>
      <c r="M29" s="45">
        <f>IF(ISERROR(VLOOKUP($U29,[1]BN2_1!$A:$AC,15,0)),0,VLOOKUP($U29,[1]BN2_1!$A:$AC,15,0))</f>
        <v>0.45</v>
      </c>
      <c r="N29" s="46">
        <f t="shared" si="3"/>
        <v>0.25871406461642477</v>
      </c>
      <c r="O29" s="25">
        <f t="shared" si="4"/>
        <v>463.44219999999996</v>
      </c>
      <c r="P29" s="26">
        <f t="shared" si="4"/>
        <v>0</v>
      </c>
      <c r="Q29" s="26">
        <f t="shared" si="4"/>
        <v>5.7088720500000001</v>
      </c>
      <c r="R29" s="27">
        <f t="shared" si="4"/>
        <v>5.7088720500000001</v>
      </c>
      <c r="S29" s="30">
        <f t="shared" si="4"/>
        <v>77.284989600000003</v>
      </c>
      <c r="T29" s="32">
        <f t="shared" si="5"/>
        <v>16.676295253216043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สำนักงานปลัดกระทรวงการคลัง</v>
      </c>
      <c r="C30" s="25">
        <f>IF(ISERROR(VLOOKUP($U30,[1]BN2_1!$A:$AC,3,0)),0,VLOOKUP($U30,[1]BN2_1!$A:$AC,3,0))</f>
        <v>592.64599999999996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119.09262692999999</v>
      </c>
      <c r="F30" s="27">
        <f t="shared" si="0"/>
        <v>119.09262692999999</v>
      </c>
      <c r="G30" s="28">
        <f>IF(ISERROR(VLOOKUP($U30,[1]BN2_1!$A:$AC,8,0)),0,VLOOKUP($U30,[1]BN2_1!$A:$AC,8,0))</f>
        <v>167.75567942999999</v>
      </c>
      <c r="H30" s="29">
        <f t="shared" si="1"/>
        <v>28.306219805752509</v>
      </c>
      <c r="I30" s="42">
        <f>IF(ISERROR(VLOOKUP($U30,[1]BN2_1!$A:$AC,10,0)),0,VLOOKUP($U30,[1]BN2_1!$A:$AC,10,0))</f>
        <v>384.14879999999999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0</v>
      </c>
      <c r="L30" s="44">
        <f t="shared" si="2"/>
        <v>0</v>
      </c>
      <c r="M30" s="45">
        <f>IF(ISERROR(VLOOKUP($U30,[1]BN2_1!$A:$AC,15,0)),0,VLOOKUP($U30,[1]BN2_1!$A:$AC,15,0))</f>
        <v>0</v>
      </c>
      <c r="N30" s="46">
        <f t="shared" si="3"/>
        <v>0</v>
      </c>
      <c r="O30" s="25">
        <f t="shared" si="4"/>
        <v>976.7947999999999</v>
      </c>
      <c r="P30" s="26">
        <f t="shared" si="4"/>
        <v>0</v>
      </c>
      <c r="Q30" s="26">
        <f t="shared" si="4"/>
        <v>119.09262692999999</v>
      </c>
      <c r="R30" s="27">
        <f t="shared" si="4"/>
        <v>119.09262692999999</v>
      </c>
      <c r="S30" s="30">
        <f t="shared" si="4"/>
        <v>167.75567942999999</v>
      </c>
      <c r="T30" s="32">
        <f t="shared" si="5"/>
        <v>17.17409628204409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กรมท่าอากาศยาน</v>
      </c>
      <c r="C31" s="25">
        <f>IF(ISERROR(VLOOKUP($U31,[1]BN2_1!$A:$AC,3,0)),0,VLOOKUP($U31,[1]BN2_1!$A:$AC,3,0))</f>
        <v>460.81639999999999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4.7937168999999997</v>
      </c>
      <c r="F31" s="27">
        <f t="shared" si="0"/>
        <v>4.7937168999999997</v>
      </c>
      <c r="G31" s="28">
        <f>IF(ISERROR(VLOOKUP($U31,[1]BN2_1!$A:$AC,8,0)),0,VLOOKUP($U31,[1]BN2_1!$A:$AC,8,0))</f>
        <v>151.13682532999999</v>
      </c>
      <c r="H31" s="29">
        <f t="shared" si="1"/>
        <v>32.797622942673051</v>
      </c>
      <c r="I31" s="42">
        <f>IF(ISERROR(VLOOKUP($U31,[1]BN2_1!$A:$AC,10,0)),0,VLOOKUP($U31,[1]BN2_1!$A:$AC,10,0))</f>
        <v>4592.4391999999998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2322.8273052099998</v>
      </c>
      <c r="L31" s="44">
        <f t="shared" si="2"/>
        <v>2322.8273052099998</v>
      </c>
      <c r="M31" s="47">
        <f>IF(ISERROR(VLOOKUP($U31,[1]BN2_1!$A:$AC,15,0)),0,VLOOKUP($U31,[1]BN2_1!$A:$AC,15,0))</f>
        <v>730.57702987000005</v>
      </c>
      <c r="N31" s="48">
        <f t="shared" si="3"/>
        <v>15.9082569861785</v>
      </c>
      <c r="O31" s="25">
        <f t="shared" si="4"/>
        <v>5053.2555999999995</v>
      </c>
      <c r="P31" s="26">
        <f t="shared" si="4"/>
        <v>0</v>
      </c>
      <c r="Q31" s="26">
        <f t="shared" si="4"/>
        <v>2327.62102211</v>
      </c>
      <c r="R31" s="27">
        <f t="shared" si="4"/>
        <v>2327.62102211</v>
      </c>
      <c r="S31" s="28">
        <f t="shared" si="4"/>
        <v>881.71385520000001</v>
      </c>
      <c r="T31" s="32">
        <f t="shared" si="5"/>
        <v>17.448431763475412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มหาวิทยาลัยนราธิวาสราชนครินทร์</v>
      </c>
      <c r="C32" s="25">
        <f>IF(ISERROR(VLOOKUP($U32,[1]BN2_1!$A:$AC,3,0)),0,VLOOKUP($U32,[1]BN2_1!$A:$AC,3,0))</f>
        <v>367.94900000000001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0.3294898</v>
      </c>
      <c r="F32" s="27">
        <f t="shared" si="0"/>
        <v>0.3294898</v>
      </c>
      <c r="G32" s="28">
        <f>IF(ISERROR(VLOOKUP($U32,[1]BN2_1!$A:$AC,8,0)),0,VLOOKUP($U32,[1]BN2_1!$A:$AC,8,0))</f>
        <v>111.95867579</v>
      </c>
      <c r="H32" s="29">
        <f t="shared" si="1"/>
        <v>30.427770095855678</v>
      </c>
      <c r="I32" s="42">
        <f>IF(ISERROR(VLOOKUP($U32,[1]BN2_1!$A:$AC,10,0)),0,VLOOKUP($U32,[1]BN2_1!$A:$AC,10,0))</f>
        <v>275.96850000000001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47.103200000000001</v>
      </c>
      <c r="L32" s="44">
        <f t="shared" si="2"/>
        <v>47.103200000000001</v>
      </c>
      <c r="M32" s="45">
        <f>IF(ISERROR(VLOOKUP($U32,[1]BN2_1!$A:$AC,15,0)),0,VLOOKUP($U32,[1]BN2_1!$A:$AC,15,0))</f>
        <v>0.6784</v>
      </c>
      <c r="N32" s="46">
        <f t="shared" si="3"/>
        <v>0.24582515758139065</v>
      </c>
      <c r="O32" s="25">
        <f t="shared" si="4"/>
        <v>643.91750000000002</v>
      </c>
      <c r="P32" s="26">
        <f t="shared" si="4"/>
        <v>0</v>
      </c>
      <c r="Q32" s="26">
        <f t="shared" si="4"/>
        <v>47.432689799999999</v>
      </c>
      <c r="R32" s="27">
        <f t="shared" si="4"/>
        <v>47.432689799999999</v>
      </c>
      <c r="S32" s="30">
        <f t="shared" si="4"/>
        <v>112.63707579</v>
      </c>
      <c r="T32" s="32">
        <f t="shared" si="5"/>
        <v>17.492470043134407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กรมทรัพย์สินทางปัญญา</v>
      </c>
      <c r="C33" s="25">
        <f>IF(ISERROR(VLOOKUP($U33,[1]BN2_1!$A:$AC,3,0)),0,VLOOKUP($U33,[1]BN2_1!$A:$AC,3,0))</f>
        <v>287.75709999999998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37.784696050000001</v>
      </c>
      <c r="F33" s="27">
        <f t="shared" si="0"/>
        <v>37.784696050000001</v>
      </c>
      <c r="G33" s="28">
        <f>IF(ISERROR(VLOOKUP($U33,[1]BN2_1!$A:$AC,8,0)),0,VLOOKUP($U33,[1]BN2_1!$A:$AC,8,0))</f>
        <v>79.578619810000006</v>
      </c>
      <c r="H33" s="29">
        <f t="shared" si="1"/>
        <v>27.654789337952046</v>
      </c>
      <c r="I33" s="42">
        <f>IF(ISERROR(VLOOKUP($U33,[1]BN2_1!$A:$AC,10,0)),0,VLOOKUP($U33,[1]BN2_1!$A:$AC,10,0))</f>
        <v>161.23580000000001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85.042663239999996</v>
      </c>
      <c r="L33" s="44">
        <f t="shared" si="2"/>
        <v>85.042663239999996</v>
      </c>
      <c r="M33" s="45">
        <f>IF(ISERROR(VLOOKUP($U33,[1]BN2_1!$A:$AC,15,0)),0,VLOOKUP($U33,[1]BN2_1!$A:$AC,15,0))</f>
        <v>0</v>
      </c>
      <c r="N33" s="46">
        <f t="shared" si="3"/>
        <v>0</v>
      </c>
      <c r="O33" s="25">
        <f t="shared" si="4"/>
        <v>448.99289999999996</v>
      </c>
      <c r="P33" s="26">
        <f t="shared" si="4"/>
        <v>0</v>
      </c>
      <c r="Q33" s="26">
        <f t="shared" si="4"/>
        <v>122.82735929</v>
      </c>
      <c r="R33" s="27">
        <f t="shared" si="4"/>
        <v>122.82735929</v>
      </c>
      <c r="S33" s="30">
        <f t="shared" si="4"/>
        <v>79.578619810000006</v>
      </c>
      <c r="T33" s="32">
        <f t="shared" si="5"/>
        <v>17.72380360803033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เมืองพัทยา</v>
      </c>
      <c r="C34" s="25">
        <f>IF(ISERROR(VLOOKUP($U34,[1]BN2_1!$A:$AC,3,0)),0,VLOOKUP($U34,[1]BN2_1!$A:$AC,3,0))</f>
        <v>649.84109999999998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0</v>
      </c>
      <c r="F34" s="27">
        <f t="shared" si="0"/>
        <v>0</v>
      </c>
      <c r="G34" s="28">
        <f>IF(ISERROR(VLOOKUP($U34,[1]BN2_1!$A:$AC,8,0)),0,VLOOKUP($U34,[1]BN2_1!$A:$AC,8,0))</f>
        <v>292.7475</v>
      </c>
      <c r="H34" s="29">
        <f t="shared" si="1"/>
        <v>45.049089692849535</v>
      </c>
      <c r="I34" s="42">
        <f>IF(ISERROR(VLOOKUP($U34,[1]BN2_1!$A:$AC,10,0)),0,VLOOKUP($U34,[1]BN2_1!$A:$AC,10,0))</f>
        <v>1037.0658000000001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0</v>
      </c>
      <c r="L34" s="44">
        <f t="shared" si="2"/>
        <v>0</v>
      </c>
      <c r="M34" s="45">
        <f>IF(ISERROR(VLOOKUP($U34,[1]BN2_1!$A:$AC,15,0)),0,VLOOKUP($U34,[1]BN2_1!$A:$AC,15,0))</f>
        <v>11.7059976</v>
      </c>
      <c r="N34" s="46">
        <f t="shared" si="3"/>
        <v>1.1287613187128529</v>
      </c>
      <c r="O34" s="25">
        <f t="shared" si="4"/>
        <v>1686.9069</v>
      </c>
      <c r="P34" s="26">
        <f t="shared" si="4"/>
        <v>0</v>
      </c>
      <c r="Q34" s="26">
        <f t="shared" si="4"/>
        <v>0</v>
      </c>
      <c r="R34" s="27">
        <f t="shared" si="4"/>
        <v>0</v>
      </c>
      <c r="S34" s="30">
        <f t="shared" si="4"/>
        <v>304.45349759999999</v>
      </c>
      <c r="T34" s="32">
        <f t="shared" si="5"/>
        <v>18.048032028323554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สำนักงานศิลปวัฒนธรรมร่วมสมัย</v>
      </c>
      <c r="C35" s="25">
        <f>IF(ISERROR(VLOOKUP($U35,[1]BN2_1!$A:$AC,3,0)),0,VLOOKUP($U35,[1]BN2_1!$A:$AC,3,0))</f>
        <v>160.5385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23.772163490000001</v>
      </c>
      <c r="F35" s="27">
        <f t="shared" si="0"/>
        <v>23.772163490000001</v>
      </c>
      <c r="G35" s="28">
        <f>IF(ISERROR(VLOOKUP($U35,[1]BN2_1!$A:$AC,8,0)),0,VLOOKUP($U35,[1]BN2_1!$A:$AC,8,0))</f>
        <v>34.086397740000002</v>
      </c>
      <c r="H35" s="29">
        <f t="shared" si="1"/>
        <v>21.232537827374742</v>
      </c>
      <c r="I35" s="42">
        <f>IF(ISERROR(VLOOKUP($U35,[1]BN2_1!$A:$AC,10,0)),0,VLOOKUP($U35,[1]BN2_1!$A:$AC,10,0))</f>
        <v>26.675000000000001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2.4</v>
      </c>
      <c r="L35" s="44">
        <f t="shared" si="2"/>
        <v>2.4</v>
      </c>
      <c r="M35" s="45">
        <f>IF(ISERROR(VLOOKUP($U35,[1]BN2_1!$A:$AC,15,0)),0,VLOOKUP($U35,[1]BN2_1!$A:$AC,15,0))</f>
        <v>0</v>
      </c>
      <c r="N35" s="46">
        <f t="shared" si="3"/>
        <v>0</v>
      </c>
      <c r="O35" s="25">
        <f t="shared" si="4"/>
        <v>187.21350000000001</v>
      </c>
      <c r="P35" s="26">
        <f t="shared" si="4"/>
        <v>0</v>
      </c>
      <c r="Q35" s="26">
        <f t="shared" si="4"/>
        <v>26.172163489999999</v>
      </c>
      <c r="R35" s="27">
        <f t="shared" si="4"/>
        <v>26.172163489999999</v>
      </c>
      <c r="S35" s="30">
        <f t="shared" si="4"/>
        <v>34.086397740000002</v>
      </c>
      <c r="T35" s="32">
        <f t="shared" si="5"/>
        <v>18.207232779687363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กรมศิลปากร</v>
      </c>
      <c r="C36" s="25">
        <f>IF(ISERROR(VLOOKUP($U36,[1]BN2_1!$A:$AC,3,0)),0,VLOOKUP($U36,[1]BN2_1!$A:$AC,3,0))</f>
        <v>889.26481999999999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16.527915369999999</v>
      </c>
      <c r="F36" s="27">
        <f t="shared" si="0"/>
        <v>16.527915369999999</v>
      </c>
      <c r="G36" s="28">
        <f>IF(ISERROR(VLOOKUP($U36,[1]BN2_1!$A:$AC,8,0)),0,VLOOKUP($U36,[1]BN2_1!$A:$AC,8,0))</f>
        <v>263.41374673000001</v>
      </c>
      <c r="H36" s="29">
        <f t="shared" si="1"/>
        <v>29.62151890029789</v>
      </c>
      <c r="I36" s="42">
        <f>IF(ISERROR(VLOOKUP($U36,[1]BN2_1!$A:$AC,10,0)),0,VLOOKUP($U36,[1]BN2_1!$A:$AC,10,0))</f>
        <v>1643.43028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274.99276334000001</v>
      </c>
      <c r="L36" s="44">
        <f t="shared" si="2"/>
        <v>274.99276334000001</v>
      </c>
      <c r="M36" s="45">
        <f>IF(ISERROR(VLOOKUP($U36,[1]BN2_1!$A:$AC,15,0)),0,VLOOKUP($U36,[1]BN2_1!$A:$AC,15,0))</f>
        <v>201.23962237999999</v>
      </c>
      <c r="N36" s="46">
        <f t="shared" si="3"/>
        <v>12.245096419910189</v>
      </c>
      <c r="O36" s="25">
        <f t="shared" si="4"/>
        <v>2532.6950999999999</v>
      </c>
      <c r="P36" s="26">
        <f t="shared" si="4"/>
        <v>0</v>
      </c>
      <c r="Q36" s="26">
        <f t="shared" si="4"/>
        <v>291.52067871000003</v>
      </c>
      <c r="R36" s="27">
        <f t="shared" si="4"/>
        <v>291.52067871000003</v>
      </c>
      <c r="S36" s="30">
        <f t="shared" si="4"/>
        <v>464.65336910999997</v>
      </c>
      <c r="T36" s="32">
        <f t="shared" si="5"/>
        <v>18.346202395621962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กรมทางหลวง</v>
      </c>
      <c r="C37" s="25">
        <f>IF(ISERROR(VLOOKUP($U37,[1]BN2_1!$A:$AC,3,0)),0,VLOOKUP($U37,[1]BN2_1!$A:$AC,3,0))</f>
        <v>5491.2186280400001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80.248860260000001</v>
      </c>
      <c r="F37" s="27">
        <f t="shared" si="0"/>
        <v>80.248860260000001</v>
      </c>
      <c r="G37" s="28">
        <f>IF(ISERROR(VLOOKUP($U37,[1]BN2_1!$A:$AC,8,0)),0,VLOOKUP($U37,[1]BN2_1!$A:$AC,8,0))</f>
        <v>1799.87661093</v>
      </c>
      <c r="H37" s="29">
        <f t="shared" si="1"/>
        <v>32.777362054740045</v>
      </c>
      <c r="I37" s="42">
        <f>IF(ISERROR(VLOOKUP($U37,[1]BN2_1!$A:$AC,10,0)),0,VLOOKUP($U37,[1]BN2_1!$A:$AC,10,0))</f>
        <v>107856.82997196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45142.999682280002</v>
      </c>
      <c r="L37" s="44">
        <f t="shared" si="2"/>
        <v>45142.999682280002</v>
      </c>
      <c r="M37" s="45">
        <f>IF(ISERROR(VLOOKUP($U37,[1]BN2_1!$A:$AC,15,0)),0,VLOOKUP($U37,[1]BN2_1!$A:$AC,15,0))</f>
        <v>19370.64014249</v>
      </c>
      <c r="N37" s="46">
        <f t="shared" si="3"/>
        <v>17.959586006306573</v>
      </c>
      <c r="O37" s="25">
        <f t="shared" si="4"/>
        <v>113348.04860000001</v>
      </c>
      <c r="P37" s="26">
        <f t="shared" si="4"/>
        <v>0</v>
      </c>
      <c r="Q37" s="26">
        <f t="shared" si="4"/>
        <v>45223.248542540001</v>
      </c>
      <c r="R37" s="27">
        <f t="shared" si="4"/>
        <v>45223.248542540001</v>
      </c>
      <c r="S37" s="30">
        <f t="shared" si="4"/>
        <v>21170.516753420001</v>
      </c>
      <c r="T37" s="32">
        <f t="shared" si="5"/>
        <v>18.677442633467621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กรมพัฒนาที่ดิน</v>
      </c>
      <c r="C38" s="25">
        <f>IF(ISERROR(VLOOKUP($U38,[1]BN2_1!$A:$AC,3,0)),0,VLOOKUP($U38,[1]BN2_1!$A:$AC,3,0))</f>
        <v>1990.9631850000001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48.71665041</v>
      </c>
      <c r="F38" s="27">
        <f t="shared" si="0"/>
        <v>48.71665041</v>
      </c>
      <c r="G38" s="28">
        <f>IF(ISERROR(VLOOKUP($U38,[1]BN2_1!$A:$AC,8,0)),0,VLOOKUP($U38,[1]BN2_1!$A:$AC,8,0))</f>
        <v>527.36669889999996</v>
      </c>
      <c r="H38" s="29">
        <f t="shared" si="1"/>
        <v>26.488018606933707</v>
      </c>
      <c r="I38" s="42">
        <f>IF(ISERROR(VLOOKUP($U38,[1]BN2_1!$A:$AC,10,0)),0,VLOOKUP($U38,[1]BN2_1!$A:$AC,10,0))</f>
        <v>1957.5612149999999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582.05219693000004</v>
      </c>
      <c r="L38" s="44">
        <f t="shared" si="2"/>
        <v>582.05219693000004</v>
      </c>
      <c r="M38" s="45">
        <f>IF(ISERROR(VLOOKUP($U38,[1]BN2_1!$A:$AC,15,0)),0,VLOOKUP($U38,[1]BN2_1!$A:$AC,15,0))</f>
        <v>213.60838519000001</v>
      </c>
      <c r="N38" s="46">
        <f t="shared" si="3"/>
        <v>10.911964517543836</v>
      </c>
      <c r="O38" s="25">
        <f t="shared" si="4"/>
        <v>3948.5244000000002</v>
      </c>
      <c r="P38" s="26">
        <f t="shared" si="4"/>
        <v>0</v>
      </c>
      <c r="Q38" s="26">
        <f t="shared" si="4"/>
        <v>630.76884734000009</v>
      </c>
      <c r="R38" s="27">
        <f t="shared" si="4"/>
        <v>630.76884734000009</v>
      </c>
      <c r="S38" s="30">
        <f t="shared" si="4"/>
        <v>740.97508409</v>
      </c>
      <c r="T38" s="32">
        <f t="shared" si="5"/>
        <v>18.765873248497588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สำนักงานปรมาณูเพื่อสันติ</v>
      </c>
      <c r="C39" s="25">
        <f>IF(ISERROR(VLOOKUP($U39,[1]BN2_1!$A:$AC,3,0)),0,VLOOKUP($U39,[1]BN2_1!$A:$AC,3,0))</f>
        <v>208.2724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3.4778555299999998</v>
      </c>
      <c r="F39" s="27">
        <f t="shared" si="0"/>
        <v>3.4778555299999998</v>
      </c>
      <c r="G39" s="28">
        <f>IF(ISERROR(VLOOKUP($U39,[1]BN2_1!$A:$AC,8,0)),0,VLOOKUP($U39,[1]BN2_1!$A:$AC,8,0))</f>
        <v>74.963395869999999</v>
      </c>
      <c r="H39" s="29">
        <f t="shared" si="1"/>
        <v>35.992957237732895</v>
      </c>
      <c r="I39" s="42">
        <f>IF(ISERROR(VLOOKUP($U39,[1]BN2_1!$A:$AC,10,0)),0,VLOOKUP($U39,[1]BN2_1!$A:$AC,10,0))</f>
        <v>192.86680000000001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0.46440999999999999</v>
      </c>
      <c r="L39" s="44">
        <f t="shared" si="2"/>
        <v>0.46440999999999999</v>
      </c>
      <c r="M39" s="45">
        <f>IF(ISERROR(VLOOKUP($U39,[1]BN2_1!$A:$AC,15,0)),0,VLOOKUP($U39,[1]BN2_1!$A:$AC,15,0))</f>
        <v>0.32838299999999998</v>
      </c>
      <c r="N39" s="46">
        <f t="shared" si="3"/>
        <v>0.17026414084746569</v>
      </c>
      <c r="O39" s="25">
        <f t="shared" si="4"/>
        <v>401.13920000000002</v>
      </c>
      <c r="P39" s="26">
        <f t="shared" si="4"/>
        <v>0</v>
      </c>
      <c r="Q39" s="26">
        <f t="shared" si="4"/>
        <v>3.9422655299999998</v>
      </c>
      <c r="R39" s="27">
        <f t="shared" si="4"/>
        <v>3.9422655299999998</v>
      </c>
      <c r="S39" s="30">
        <f t="shared" si="4"/>
        <v>75.291778870000002</v>
      </c>
      <c r="T39" s="32">
        <f t="shared" si="5"/>
        <v>18.769489212223586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กรมศุลกากร</v>
      </c>
      <c r="C40" s="25">
        <f>IF(ISERROR(VLOOKUP($U40,[1]BN2_1!$A:$AC,3,0)),0,VLOOKUP($U40,[1]BN2_1!$A:$AC,3,0))</f>
        <v>2584.7786999999998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178.49486497999999</v>
      </c>
      <c r="F40" s="27">
        <f t="shared" si="0"/>
        <v>178.49486497999999</v>
      </c>
      <c r="G40" s="28">
        <f>IF(ISERROR(VLOOKUP($U40,[1]BN2_1!$A:$AC,8,0)),0,VLOOKUP($U40,[1]BN2_1!$A:$AC,8,0))</f>
        <v>743.79187222999997</v>
      </c>
      <c r="H40" s="29">
        <f t="shared" si="1"/>
        <v>28.775843449576556</v>
      </c>
      <c r="I40" s="42">
        <f>IF(ISERROR(VLOOKUP($U40,[1]BN2_1!$A:$AC,10,0)),0,VLOOKUP($U40,[1]BN2_1!$A:$AC,10,0))</f>
        <v>1437.4797000000001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252.69029599999999</v>
      </c>
      <c r="L40" s="44">
        <f t="shared" si="2"/>
        <v>252.69029599999999</v>
      </c>
      <c r="M40" s="45">
        <f>IF(ISERROR(VLOOKUP($U40,[1]BN2_1!$A:$AC,15,0)),0,VLOOKUP($U40,[1]BN2_1!$A:$AC,15,0))</f>
        <v>12.1713</v>
      </c>
      <c r="N40" s="46">
        <f t="shared" si="3"/>
        <v>0.8467110874678786</v>
      </c>
      <c r="O40" s="25">
        <f t="shared" si="4"/>
        <v>4022.2583999999997</v>
      </c>
      <c r="P40" s="26">
        <f t="shared" si="4"/>
        <v>0</v>
      </c>
      <c r="Q40" s="26">
        <f t="shared" si="4"/>
        <v>431.18516097999998</v>
      </c>
      <c r="R40" s="27">
        <f t="shared" si="4"/>
        <v>431.18516097999998</v>
      </c>
      <c r="S40" s="30">
        <f t="shared" si="4"/>
        <v>755.96317222999994</v>
      </c>
      <c r="T40" s="32">
        <f t="shared" si="5"/>
        <v>18.794495456333685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มหาวิทยาลัยราชภัฏนครสวรรค์</v>
      </c>
      <c r="C41" s="25">
        <f>IF(ISERROR(VLOOKUP($U41,[1]BN2_1!$A:$AC,3,0)),0,VLOOKUP($U41,[1]BN2_1!$A:$AC,3,0))</f>
        <v>399.4545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1.134369</v>
      </c>
      <c r="F41" s="27">
        <f t="shared" si="0"/>
        <v>1.134369</v>
      </c>
      <c r="G41" s="28">
        <f>IF(ISERROR(VLOOKUP($U41,[1]BN2_1!$A:$AC,8,0)),0,VLOOKUP($U41,[1]BN2_1!$A:$AC,8,0))</f>
        <v>121.32380071</v>
      </c>
      <c r="H41" s="29">
        <f t="shared" si="1"/>
        <v>30.372370497766326</v>
      </c>
      <c r="I41" s="42">
        <f>IF(ISERROR(VLOOKUP($U41,[1]BN2_1!$A:$AC,10,0)),0,VLOOKUP($U41,[1]BN2_1!$A:$AC,10,0))</f>
        <v>236.92930000000001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53.087800000000001</v>
      </c>
      <c r="L41" s="44">
        <f t="shared" si="2"/>
        <v>53.087800000000001</v>
      </c>
      <c r="M41" s="45">
        <f>IF(ISERROR(VLOOKUP($U41,[1]BN2_1!$A:$AC,15,0)),0,VLOOKUP($U41,[1]BN2_1!$A:$AC,15,0))</f>
        <v>0</v>
      </c>
      <c r="N41" s="46">
        <f t="shared" si="3"/>
        <v>0</v>
      </c>
      <c r="O41" s="25">
        <f t="shared" si="4"/>
        <v>636.38380000000006</v>
      </c>
      <c r="P41" s="26">
        <f t="shared" si="4"/>
        <v>0</v>
      </c>
      <c r="Q41" s="26">
        <f t="shared" si="4"/>
        <v>54.222169000000001</v>
      </c>
      <c r="R41" s="27">
        <f t="shared" si="4"/>
        <v>54.222169000000001</v>
      </c>
      <c r="S41" s="30">
        <f t="shared" si="4"/>
        <v>121.32380071</v>
      </c>
      <c r="T41" s="32">
        <f t="shared" si="5"/>
        <v>19.064564608652827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กรมการค้าภายใน</v>
      </c>
      <c r="C42" s="25">
        <f>IF(ISERROR(VLOOKUP($U42,[1]BN2_1!$A:$AC,3,0)),0,VLOOKUP($U42,[1]BN2_1!$A:$AC,3,0))</f>
        <v>762.01760999999999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131.14521784999999</v>
      </c>
      <c r="F42" s="27">
        <f t="shared" si="0"/>
        <v>131.14521784999999</v>
      </c>
      <c r="G42" s="28">
        <f>IF(ISERROR(VLOOKUP($U42,[1]BN2_1!$A:$AC,8,0)),0,VLOOKUP($U42,[1]BN2_1!$A:$AC,8,0))</f>
        <v>166.20582525</v>
      </c>
      <c r="H42" s="29">
        <f t="shared" si="1"/>
        <v>21.811284026625056</v>
      </c>
      <c r="I42" s="42">
        <f>IF(ISERROR(VLOOKUP($U42,[1]BN2_1!$A:$AC,10,0)),0,VLOOKUP($U42,[1]BN2_1!$A:$AC,10,0))</f>
        <v>116.14519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9.9393537999999992</v>
      </c>
      <c r="L42" s="44">
        <f t="shared" si="2"/>
        <v>9.9393537999999992</v>
      </c>
      <c r="M42" s="45">
        <f>IF(ISERROR(VLOOKUP($U42,[1]BN2_1!$A:$AC,15,0)),0,VLOOKUP($U42,[1]BN2_1!$A:$AC,15,0))</f>
        <v>2.5732941</v>
      </c>
      <c r="N42" s="46">
        <f t="shared" si="3"/>
        <v>2.2155838739426059</v>
      </c>
      <c r="O42" s="25">
        <f t="shared" si="4"/>
        <v>878.16279999999995</v>
      </c>
      <c r="P42" s="26">
        <f t="shared" si="4"/>
        <v>0</v>
      </c>
      <c r="Q42" s="26">
        <f t="shared" si="4"/>
        <v>141.08457164999999</v>
      </c>
      <c r="R42" s="27">
        <f t="shared" si="4"/>
        <v>141.08457164999999</v>
      </c>
      <c r="S42" s="30">
        <f t="shared" si="4"/>
        <v>168.77911935</v>
      </c>
      <c r="T42" s="32">
        <f t="shared" si="5"/>
        <v>19.219570602398552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กรมส่งเสริมวัฒนธรรม</v>
      </c>
      <c r="C43" s="25">
        <f>IF(ISERROR(VLOOKUP($U43,[1]BN2_1!$A:$AC,3,0)),0,VLOOKUP($U43,[1]BN2_1!$A:$AC,3,0))</f>
        <v>467.22140000000002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78.791323360000007</v>
      </c>
      <c r="F43" s="27">
        <f t="shared" si="0"/>
        <v>78.791323360000007</v>
      </c>
      <c r="G43" s="28">
        <f>IF(ISERROR(VLOOKUP($U43,[1]BN2_1!$A:$AC,8,0)),0,VLOOKUP($U43,[1]BN2_1!$A:$AC,8,0))</f>
        <v>103.09117697000001</v>
      </c>
      <c r="H43" s="29">
        <f t="shared" si="1"/>
        <v>22.064737824508896</v>
      </c>
      <c r="I43" s="42">
        <f>IF(ISERROR(VLOOKUP($U43,[1]BN2_1!$A:$AC,10,0)),0,VLOOKUP($U43,[1]BN2_1!$A:$AC,10,0))</f>
        <v>84.168300000000002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0.103148</v>
      </c>
      <c r="L43" s="44">
        <f t="shared" si="2"/>
        <v>0.103148</v>
      </c>
      <c r="M43" s="45">
        <f>IF(ISERROR(VLOOKUP($U43,[1]BN2_1!$A:$AC,15,0)),0,VLOOKUP($U43,[1]BN2_1!$A:$AC,15,0))</f>
        <v>3.8485</v>
      </c>
      <c r="N43" s="46">
        <f t="shared" si="3"/>
        <v>4.5723865160636485</v>
      </c>
      <c r="O43" s="25">
        <f t="shared" si="4"/>
        <v>551.38970000000006</v>
      </c>
      <c r="P43" s="26">
        <f t="shared" si="4"/>
        <v>0</v>
      </c>
      <c r="Q43" s="26">
        <f t="shared" si="4"/>
        <v>78.894471360000011</v>
      </c>
      <c r="R43" s="27">
        <f t="shared" si="4"/>
        <v>78.894471360000011</v>
      </c>
      <c r="S43" s="30">
        <f t="shared" si="4"/>
        <v>106.93967697000001</v>
      </c>
      <c r="T43" s="32">
        <f t="shared" si="5"/>
        <v>19.394572834784547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กรมพัฒนาธุรกิจการค้า</v>
      </c>
      <c r="C44" s="25">
        <f>IF(ISERROR(VLOOKUP($U44,[1]BN2_1!$A:$AC,3,0)),0,VLOOKUP($U44,[1]BN2_1!$A:$AC,3,0))</f>
        <v>351.41579999999999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70.330875969999994</v>
      </c>
      <c r="F44" s="27">
        <f t="shared" si="0"/>
        <v>70.330875969999994</v>
      </c>
      <c r="G44" s="28">
        <f>IF(ISERROR(VLOOKUP($U44,[1]BN2_1!$A:$AC,8,0)),0,VLOOKUP($U44,[1]BN2_1!$A:$AC,8,0))</f>
        <v>97.31771895</v>
      </c>
      <c r="H44" s="29">
        <f t="shared" si="1"/>
        <v>27.693040253170174</v>
      </c>
      <c r="I44" s="42">
        <f>IF(ISERROR(VLOOKUP($U44,[1]BN2_1!$A:$AC,10,0)),0,VLOOKUP($U44,[1]BN2_1!$A:$AC,10,0))</f>
        <v>145.8878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92.404055</v>
      </c>
      <c r="L44" s="44">
        <f t="shared" si="2"/>
        <v>92.404055</v>
      </c>
      <c r="M44" s="45">
        <f>IF(ISERROR(VLOOKUP($U44,[1]BN2_1!$A:$AC,15,0)),0,VLOOKUP($U44,[1]BN2_1!$A:$AC,15,0))</f>
        <v>0</v>
      </c>
      <c r="N44" s="46">
        <f t="shared" si="3"/>
        <v>0</v>
      </c>
      <c r="O44" s="25">
        <f t="shared" si="4"/>
        <v>497.30359999999996</v>
      </c>
      <c r="P44" s="26">
        <f t="shared" si="4"/>
        <v>0</v>
      </c>
      <c r="Q44" s="26">
        <f t="shared" si="4"/>
        <v>162.73493096999999</v>
      </c>
      <c r="R44" s="27">
        <f t="shared" si="4"/>
        <v>162.73493096999999</v>
      </c>
      <c r="S44" s="30">
        <f t="shared" si="4"/>
        <v>97.31771895</v>
      </c>
      <c r="T44" s="32">
        <f t="shared" si="5"/>
        <v>19.56907590252715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มหาวิทยาลัยราชภัฏสงขลา</v>
      </c>
      <c r="C45" s="25">
        <f>IF(ISERROR(VLOOKUP($U45,[1]BN2_1!$A:$AC,3,0)),0,VLOOKUP($U45,[1]BN2_1!$A:$AC,3,0))</f>
        <v>374.49900000000002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1.30735198</v>
      </c>
      <c r="F45" s="27">
        <f t="shared" si="0"/>
        <v>1.30735198</v>
      </c>
      <c r="G45" s="28">
        <f>IF(ISERROR(VLOOKUP($U45,[1]BN2_1!$A:$AC,8,0)),0,VLOOKUP($U45,[1]BN2_1!$A:$AC,8,0))</f>
        <v>98.032148129999996</v>
      </c>
      <c r="H45" s="29">
        <f t="shared" si="1"/>
        <v>26.176878477646131</v>
      </c>
      <c r="I45" s="42">
        <f>IF(ISERROR(VLOOKUP($U45,[1]BN2_1!$A:$AC,10,0)),0,VLOOKUP($U45,[1]BN2_1!$A:$AC,10,0))</f>
        <v>164.98050000000001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37.239648000000003</v>
      </c>
      <c r="L45" s="44">
        <f t="shared" si="2"/>
        <v>37.239648000000003</v>
      </c>
      <c r="M45" s="45">
        <f>IF(ISERROR(VLOOKUP($U45,[1]BN2_1!$A:$AC,15,0)),0,VLOOKUP($U45,[1]BN2_1!$A:$AC,15,0))</f>
        <v>9.0182800000000007</v>
      </c>
      <c r="N45" s="46">
        <f t="shared" si="3"/>
        <v>5.4662702561817911</v>
      </c>
      <c r="O45" s="25">
        <f t="shared" si="4"/>
        <v>539.47950000000003</v>
      </c>
      <c r="P45" s="26">
        <f t="shared" si="4"/>
        <v>0</v>
      </c>
      <c r="Q45" s="26">
        <f t="shared" si="4"/>
        <v>38.546999980000002</v>
      </c>
      <c r="R45" s="27">
        <f t="shared" si="4"/>
        <v>38.546999980000002</v>
      </c>
      <c r="S45" s="30">
        <f t="shared" si="4"/>
        <v>107.05042813</v>
      </c>
      <c r="T45" s="32">
        <f t="shared" si="5"/>
        <v>19.843280074590414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กรมโรงงานอุตสาหกรรม</v>
      </c>
      <c r="C46" s="25">
        <f>IF(ISERROR(VLOOKUP($U46,[1]BN2_1!$A:$AC,3,0)),0,VLOOKUP($U46,[1]BN2_1!$A:$AC,3,0))</f>
        <v>404.08839999999998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76.299145440000004</v>
      </c>
      <c r="F46" s="27">
        <f t="shared" si="0"/>
        <v>76.299145440000004</v>
      </c>
      <c r="G46" s="28">
        <f>IF(ISERROR(VLOOKUP($U46,[1]BN2_1!$A:$AC,8,0)),0,VLOOKUP($U46,[1]BN2_1!$A:$AC,8,0))</f>
        <v>94.939400750000004</v>
      </c>
      <c r="H46" s="29">
        <f t="shared" si="1"/>
        <v>23.494710748935134</v>
      </c>
      <c r="I46" s="42">
        <f>IF(ISERROR(VLOOKUP($U46,[1]BN2_1!$A:$AC,10,0)),0,VLOOKUP($U46,[1]BN2_1!$A:$AC,10,0))</f>
        <v>74.581900000000005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16.681609999999999</v>
      </c>
      <c r="L46" s="44">
        <f t="shared" si="2"/>
        <v>16.681609999999999</v>
      </c>
      <c r="M46" s="45">
        <f>IF(ISERROR(VLOOKUP($U46,[1]BN2_1!$A:$AC,15,0)),0,VLOOKUP($U46,[1]BN2_1!$A:$AC,15,0))</f>
        <v>0.48074099999999997</v>
      </c>
      <c r="N46" s="46">
        <f t="shared" si="3"/>
        <v>0.64458132603218732</v>
      </c>
      <c r="O46" s="25">
        <f t="shared" si="4"/>
        <v>478.6703</v>
      </c>
      <c r="P46" s="26">
        <f t="shared" si="4"/>
        <v>0</v>
      </c>
      <c r="Q46" s="26">
        <f t="shared" si="4"/>
        <v>92.980755439999996</v>
      </c>
      <c r="R46" s="27">
        <f t="shared" si="4"/>
        <v>92.980755439999996</v>
      </c>
      <c r="S46" s="30">
        <f t="shared" si="4"/>
        <v>95.420141749999999</v>
      </c>
      <c r="T46" s="32">
        <f t="shared" si="5"/>
        <v>19.934418690693782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มหาวิทยาลัยราชภัฏกำแพงเพชร</v>
      </c>
      <c r="C47" s="25">
        <f>IF(ISERROR(VLOOKUP($U47,[1]BN2_1!$A:$AC,3,0)),0,VLOOKUP($U47,[1]BN2_1!$A:$AC,3,0))</f>
        <v>281.3426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0.70288366000000002</v>
      </c>
      <c r="F47" s="27">
        <f t="shared" si="0"/>
        <v>0.70288366000000002</v>
      </c>
      <c r="G47" s="28">
        <f>IF(ISERROR(VLOOKUP($U47,[1]BN2_1!$A:$AC,8,0)),0,VLOOKUP($U47,[1]BN2_1!$A:$AC,8,0))</f>
        <v>84.003281970000003</v>
      </c>
      <c r="H47" s="29">
        <f t="shared" si="1"/>
        <v>29.858003007720836</v>
      </c>
      <c r="I47" s="42">
        <f>IF(ISERROR(VLOOKUP($U47,[1]BN2_1!$A:$AC,10,0)),0,VLOOKUP($U47,[1]BN2_1!$A:$AC,10,0))</f>
        <v>152.26730000000001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0</v>
      </c>
      <c r="L47" s="44">
        <f t="shared" si="2"/>
        <v>0</v>
      </c>
      <c r="M47" s="45">
        <f>IF(ISERROR(VLOOKUP($U47,[1]BN2_1!$A:$AC,15,0)),0,VLOOKUP($U47,[1]BN2_1!$A:$AC,15,0))</f>
        <v>2.440013</v>
      </c>
      <c r="N47" s="46">
        <f t="shared" si="3"/>
        <v>1.6024537113352635</v>
      </c>
      <c r="O47" s="25">
        <f t="shared" si="4"/>
        <v>433.60990000000004</v>
      </c>
      <c r="P47" s="26">
        <f t="shared" si="4"/>
        <v>0</v>
      </c>
      <c r="Q47" s="26">
        <f t="shared" si="4"/>
        <v>0.70288366000000002</v>
      </c>
      <c r="R47" s="27">
        <f t="shared" si="4"/>
        <v>0.70288366000000002</v>
      </c>
      <c r="S47" s="30">
        <f t="shared" si="4"/>
        <v>86.443294969999997</v>
      </c>
      <c r="T47" s="32">
        <f t="shared" si="5"/>
        <v>19.935729089672535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มหาวิทยาลัยราชภัฏกาญจนบุรี</v>
      </c>
      <c r="C48" s="25">
        <f>IF(ISERROR(VLOOKUP($U48,[1]BN2_1!$A:$AC,3,0)),0,VLOOKUP($U48,[1]BN2_1!$A:$AC,3,0))</f>
        <v>246.3389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2.2623999999999998E-2</v>
      </c>
      <c r="F48" s="27">
        <f t="shared" si="0"/>
        <v>2.2623999999999998E-2</v>
      </c>
      <c r="G48" s="28">
        <f>IF(ISERROR(VLOOKUP($U48,[1]BN2_1!$A:$AC,8,0)),0,VLOOKUP($U48,[1]BN2_1!$A:$AC,8,0))</f>
        <v>70.358611929999995</v>
      </c>
      <c r="H48" s="29">
        <f t="shared" si="1"/>
        <v>28.561713935557879</v>
      </c>
      <c r="I48" s="42">
        <f>IF(ISERROR(VLOOKUP($U48,[1]BN2_1!$A:$AC,10,0)),0,VLOOKUP($U48,[1]BN2_1!$A:$AC,10,0))</f>
        <v>145.73519999999999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39.907712060000001</v>
      </c>
      <c r="L48" s="44">
        <f t="shared" si="2"/>
        <v>39.907712060000001</v>
      </c>
      <c r="M48" s="45">
        <f>IF(ISERROR(VLOOKUP($U48,[1]BN2_1!$A:$AC,15,0)),0,VLOOKUP($U48,[1]BN2_1!$A:$AC,15,0))</f>
        <v>7.8908899999999997</v>
      </c>
      <c r="N48" s="46">
        <f t="shared" si="3"/>
        <v>5.414539520994242</v>
      </c>
      <c r="O48" s="25">
        <f t="shared" si="4"/>
        <v>392.07409999999999</v>
      </c>
      <c r="P48" s="26">
        <f t="shared" si="4"/>
        <v>0</v>
      </c>
      <c r="Q48" s="26">
        <f t="shared" si="4"/>
        <v>39.930336060000002</v>
      </c>
      <c r="R48" s="27">
        <f t="shared" si="4"/>
        <v>39.930336060000002</v>
      </c>
      <c r="S48" s="30">
        <f t="shared" si="4"/>
        <v>78.249501929999994</v>
      </c>
      <c r="T48" s="32">
        <f t="shared" si="5"/>
        <v>19.957834993436187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มหาวิทยาลัยราชภัฏศรีสะเกษ</v>
      </c>
      <c r="C49" s="25">
        <f>IF(ISERROR(VLOOKUP($U49,[1]BN2_1!$A:$AC,3,0)),0,VLOOKUP($U49,[1]BN2_1!$A:$AC,3,0))</f>
        <v>161.9521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0</v>
      </c>
      <c r="F49" s="27">
        <f t="shared" si="0"/>
        <v>0</v>
      </c>
      <c r="G49" s="28">
        <f>IF(ISERROR(VLOOKUP($U49,[1]BN2_1!$A:$AC,8,0)),0,VLOOKUP($U49,[1]BN2_1!$A:$AC,8,0))</f>
        <v>58.354887120000001</v>
      </c>
      <c r="H49" s="29">
        <f t="shared" si="1"/>
        <v>36.032189221380889</v>
      </c>
      <c r="I49" s="42">
        <f>IF(ISERROR(VLOOKUP($U49,[1]BN2_1!$A:$AC,10,0)),0,VLOOKUP($U49,[1]BN2_1!$A:$AC,10,0))</f>
        <v>128.9872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122.53400000000001</v>
      </c>
      <c r="L49" s="44">
        <f t="shared" si="2"/>
        <v>122.53400000000001</v>
      </c>
      <c r="M49" s="45">
        <f>IF(ISERROR(VLOOKUP($U49,[1]BN2_1!$A:$AC,15,0)),0,VLOOKUP($U49,[1]BN2_1!$A:$AC,15,0))</f>
        <v>0</v>
      </c>
      <c r="N49" s="46">
        <f t="shared" si="3"/>
        <v>0</v>
      </c>
      <c r="O49" s="25">
        <f t="shared" si="4"/>
        <v>290.9393</v>
      </c>
      <c r="P49" s="26">
        <f t="shared" si="4"/>
        <v>0</v>
      </c>
      <c r="Q49" s="26">
        <f t="shared" si="4"/>
        <v>122.53400000000001</v>
      </c>
      <c r="R49" s="27">
        <f t="shared" si="4"/>
        <v>122.53400000000001</v>
      </c>
      <c r="S49" s="30">
        <f t="shared" si="4"/>
        <v>58.354887120000001</v>
      </c>
      <c r="T49" s="32">
        <f t="shared" si="5"/>
        <v>20.057409610870721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สำนักงานคณะกรรมการนโยบายรัฐวิสาหกิจ</v>
      </c>
      <c r="C50" s="25">
        <f>IF(ISERROR(VLOOKUP($U50,[1]BN2_1!$A:$AC,3,0)),0,VLOOKUP($U50,[1]BN2_1!$A:$AC,3,0))</f>
        <v>113.2235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21.976499270000001</v>
      </c>
      <c r="F50" s="27">
        <f t="shared" si="0"/>
        <v>21.976499270000001</v>
      </c>
      <c r="G50" s="28">
        <f>IF(ISERROR(VLOOKUP($U50,[1]BN2_1!$A:$AC,8,0)),0,VLOOKUP($U50,[1]BN2_1!$A:$AC,8,0))</f>
        <v>27.693173519999998</v>
      </c>
      <c r="H50" s="29">
        <f t="shared" si="1"/>
        <v>24.458856615455272</v>
      </c>
      <c r="I50" s="42">
        <f>IF(ISERROR(VLOOKUP($U50,[1]BN2_1!$A:$AC,10,0)),0,VLOOKUP($U50,[1]BN2_1!$A:$AC,10,0))</f>
        <v>23.266400000000001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21.466000000000001</v>
      </c>
      <c r="L50" s="44">
        <f t="shared" si="2"/>
        <v>21.466000000000001</v>
      </c>
      <c r="M50" s="45">
        <f>IF(ISERROR(VLOOKUP($U50,[1]BN2_1!$A:$AC,15,0)),0,VLOOKUP($U50,[1]BN2_1!$A:$AC,15,0))</f>
        <v>0</v>
      </c>
      <c r="N50" s="46">
        <f t="shared" si="3"/>
        <v>0</v>
      </c>
      <c r="O50" s="25">
        <f t="shared" si="4"/>
        <v>136.48990000000001</v>
      </c>
      <c r="P50" s="26">
        <f t="shared" si="4"/>
        <v>0</v>
      </c>
      <c r="Q50" s="26">
        <f t="shared" si="4"/>
        <v>43.442499269999999</v>
      </c>
      <c r="R50" s="27">
        <f t="shared" si="4"/>
        <v>43.442499269999999</v>
      </c>
      <c r="S50" s="30">
        <f t="shared" si="4"/>
        <v>27.693173519999998</v>
      </c>
      <c r="T50" s="32">
        <f t="shared" si="5"/>
        <v>20.28954048614586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กรมส่งเสริมคุณภาพสิ่งแวดล้อม</v>
      </c>
      <c r="C51" s="25">
        <f>IF(ISERROR(VLOOKUP($U51,[1]BN2_1!$A:$AC,3,0)),0,VLOOKUP($U51,[1]BN2_1!$A:$AC,3,0))</f>
        <v>424.26350000000002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46.469715280000003</v>
      </c>
      <c r="F51" s="27">
        <f t="shared" si="0"/>
        <v>46.469715280000003</v>
      </c>
      <c r="G51" s="28">
        <f>IF(ISERROR(VLOOKUP($U51,[1]BN2_1!$A:$AC,8,0)),0,VLOOKUP($U51,[1]BN2_1!$A:$AC,8,0))</f>
        <v>91.430512910000004</v>
      </c>
      <c r="H51" s="29">
        <f t="shared" si="1"/>
        <v>21.550407449615626</v>
      </c>
      <c r="I51" s="42">
        <f>IF(ISERROR(VLOOKUP($U51,[1]BN2_1!$A:$AC,10,0)),0,VLOOKUP($U51,[1]BN2_1!$A:$AC,10,0))</f>
        <v>29.211300000000001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18.94744</v>
      </c>
      <c r="L51" s="44">
        <f t="shared" si="2"/>
        <v>18.94744</v>
      </c>
      <c r="M51" s="45">
        <f>IF(ISERROR(VLOOKUP($U51,[1]BN2_1!$A:$AC,15,0)),0,VLOOKUP($U51,[1]BN2_1!$A:$AC,15,0))</f>
        <v>0.98336937999999996</v>
      </c>
      <c r="N51" s="46">
        <f t="shared" si="3"/>
        <v>3.3664006052452304</v>
      </c>
      <c r="O51" s="25">
        <f t="shared" si="4"/>
        <v>453.47480000000002</v>
      </c>
      <c r="P51" s="26">
        <f t="shared" si="4"/>
        <v>0</v>
      </c>
      <c r="Q51" s="26">
        <f t="shared" si="4"/>
        <v>65.417155280000003</v>
      </c>
      <c r="R51" s="27">
        <f t="shared" si="4"/>
        <v>65.417155280000003</v>
      </c>
      <c r="S51" s="30">
        <f t="shared" si="4"/>
        <v>92.413882290000004</v>
      </c>
      <c r="T51" s="32">
        <f t="shared" si="5"/>
        <v>20.379055746868406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มหาวิทยาลัยราชภัฏวไลยอลงกรณ์ในพระบรมราชูปถัมภ์</v>
      </c>
      <c r="C52" s="25">
        <f>IF(ISERROR(VLOOKUP($U52,[1]BN2_1!$A:$AC,3,0)),0,VLOOKUP($U52,[1]BN2_1!$A:$AC,3,0))</f>
        <v>385.92619999999999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1.4816686299999999</v>
      </c>
      <c r="F52" s="27">
        <f t="shared" si="0"/>
        <v>1.4816686299999999</v>
      </c>
      <c r="G52" s="28">
        <f>IF(ISERROR(VLOOKUP($U52,[1]BN2_1!$A:$AC,8,0)),0,VLOOKUP($U52,[1]BN2_1!$A:$AC,8,0))</f>
        <v>113.87086005</v>
      </c>
      <c r="H52" s="29">
        <f t="shared" si="1"/>
        <v>29.505864087486156</v>
      </c>
      <c r="I52" s="42">
        <f>IF(ISERROR(VLOOKUP($U52,[1]BN2_1!$A:$AC,10,0)),0,VLOOKUP($U52,[1]BN2_1!$A:$AC,10,0))</f>
        <v>175.0925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85.578100000000006</v>
      </c>
      <c r="L52" s="44">
        <f t="shared" si="2"/>
        <v>85.578100000000006</v>
      </c>
      <c r="M52" s="45">
        <f>IF(ISERROR(VLOOKUP($U52,[1]BN2_1!$A:$AC,15,0)),0,VLOOKUP($U52,[1]BN2_1!$A:$AC,15,0))</f>
        <v>0.7641</v>
      </c>
      <c r="N52" s="46">
        <f t="shared" si="3"/>
        <v>0.43639790396504707</v>
      </c>
      <c r="O52" s="25">
        <f t="shared" si="4"/>
        <v>561.01869999999997</v>
      </c>
      <c r="P52" s="26">
        <f t="shared" si="4"/>
        <v>0</v>
      </c>
      <c r="Q52" s="26">
        <f t="shared" si="4"/>
        <v>87.059768630000008</v>
      </c>
      <c r="R52" s="27">
        <f t="shared" si="4"/>
        <v>87.059768630000008</v>
      </c>
      <c r="S52" s="30">
        <f t="shared" si="4"/>
        <v>114.63496005</v>
      </c>
      <c r="T52" s="32">
        <f t="shared" si="5"/>
        <v>20.433358112661843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กรมโยธาธิการและผังเมือง</v>
      </c>
      <c r="C53" s="25">
        <f>IF(ISERROR(VLOOKUP($U53,[1]BN2_1!$A:$AC,3,0)),0,VLOOKUP($U53,[1]BN2_1!$A:$AC,3,0))</f>
        <v>1541.2007000000001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7.6778710999999999</v>
      </c>
      <c r="F53" s="27">
        <f t="shared" si="0"/>
        <v>7.6778710999999999</v>
      </c>
      <c r="G53" s="28">
        <f>IF(ISERROR(VLOOKUP($U53,[1]BN2_1!$A:$AC,8,0)),0,VLOOKUP($U53,[1]BN2_1!$A:$AC,8,0))</f>
        <v>489.88511084999999</v>
      </c>
      <c r="H53" s="29">
        <f t="shared" si="1"/>
        <v>31.785938771634349</v>
      </c>
      <c r="I53" s="42">
        <f>IF(ISERROR(VLOOKUP($U53,[1]BN2_1!$A:$AC,10,0)),0,VLOOKUP($U53,[1]BN2_1!$A:$AC,10,0))</f>
        <v>29841.223300000001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14214.96901338</v>
      </c>
      <c r="L53" s="44">
        <f t="shared" si="2"/>
        <v>14214.96901338</v>
      </c>
      <c r="M53" s="45">
        <f>IF(ISERROR(VLOOKUP($U53,[1]BN2_1!$A:$AC,15,0)),0,VLOOKUP($U53,[1]BN2_1!$A:$AC,15,0))</f>
        <v>5945.3901603000004</v>
      </c>
      <c r="N53" s="46">
        <f t="shared" si="3"/>
        <v>19.923412993260232</v>
      </c>
      <c r="O53" s="25">
        <f t="shared" si="4"/>
        <v>31382.424000000003</v>
      </c>
      <c r="P53" s="26">
        <f t="shared" si="4"/>
        <v>0</v>
      </c>
      <c r="Q53" s="26">
        <f t="shared" si="4"/>
        <v>14222.64688448</v>
      </c>
      <c r="R53" s="27">
        <f t="shared" si="4"/>
        <v>14222.64688448</v>
      </c>
      <c r="S53" s="30">
        <f t="shared" si="4"/>
        <v>6435.2752711500007</v>
      </c>
      <c r="T53" s="32">
        <f t="shared" si="5"/>
        <v>20.505985360308689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 xml:space="preserve">มหาวิทยาลัยการกีฬาเเห่งชาติ </v>
      </c>
      <c r="C54" s="25">
        <f>IF(ISERROR(VLOOKUP($U54,[1]BN2_1!$A:$AC,3,0)),0,VLOOKUP($U54,[1]BN2_1!$A:$AC,3,0))</f>
        <v>1168.4411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10.698757540000001</v>
      </c>
      <c r="F54" s="27">
        <f t="shared" si="0"/>
        <v>10.698757540000001</v>
      </c>
      <c r="G54" s="28">
        <f>IF(ISERROR(VLOOKUP($U54,[1]BN2_1!$A:$AC,8,0)),0,VLOOKUP($U54,[1]BN2_1!$A:$AC,8,0))</f>
        <v>338.67368517</v>
      </c>
      <c r="H54" s="29">
        <f t="shared" si="1"/>
        <v>28.985088351479593</v>
      </c>
      <c r="I54" s="42">
        <f>IF(ISERROR(VLOOKUP($U54,[1]BN2_1!$A:$AC,10,0)),0,VLOOKUP($U54,[1]BN2_1!$A:$AC,10,0))</f>
        <v>666.96500000000003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175.10052300000001</v>
      </c>
      <c r="L54" s="44">
        <f t="shared" si="2"/>
        <v>175.10052300000001</v>
      </c>
      <c r="M54" s="45">
        <f>IF(ISERROR(VLOOKUP($U54,[1]BN2_1!$A:$AC,15,0)),0,VLOOKUP($U54,[1]BN2_1!$A:$AC,15,0))</f>
        <v>40.598131000000002</v>
      </c>
      <c r="N54" s="46">
        <f t="shared" si="3"/>
        <v>6.0869957194155617</v>
      </c>
      <c r="O54" s="25">
        <f t="shared" si="4"/>
        <v>1835.4061000000002</v>
      </c>
      <c r="P54" s="26">
        <f t="shared" si="4"/>
        <v>0</v>
      </c>
      <c r="Q54" s="26">
        <f t="shared" si="4"/>
        <v>185.79928054000001</v>
      </c>
      <c r="R54" s="27">
        <f t="shared" si="4"/>
        <v>185.79928054000001</v>
      </c>
      <c r="S54" s="30">
        <f t="shared" si="4"/>
        <v>379.27181617000002</v>
      </c>
      <c r="T54" s="32">
        <f t="shared" si="5"/>
        <v>20.664190675295238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สำนักงานกิจการยุติธรรม</v>
      </c>
      <c r="C55" s="25">
        <f>IF(ISERROR(VLOOKUP($U55,[1]BN2_1!$A:$AC,3,0)),0,VLOOKUP($U55,[1]BN2_1!$A:$AC,3,0))</f>
        <v>79.709500000000006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8.63281119</v>
      </c>
      <c r="F55" s="27">
        <f t="shared" si="0"/>
        <v>8.63281119</v>
      </c>
      <c r="G55" s="28">
        <f>IF(ISERROR(VLOOKUP($U55,[1]BN2_1!$A:$AC,8,0)),0,VLOOKUP($U55,[1]BN2_1!$A:$AC,8,0))</f>
        <v>20.54175394</v>
      </c>
      <c r="H55" s="29">
        <f t="shared" si="1"/>
        <v>25.770772542796028</v>
      </c>
      <c r="I55" s="42">
        <f>IF(ISERROR(VLOOKUP($U55,[1]BN2_1!$A:$AC,10,0)),0,VLOOKUP($U55,[1]BN2_1!$A:$AC,10,0))</f>
        <v>25.4132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23.804500000000001</v>
      </c>
      <c r="L55" s="44">
        <f t="shared" si="2"/>
        <v>23.804500000000001</v>
      </c>
      <c r="M55" s="45">
        <f>IF(ISERROR(VLOOKUP($U55,[1]BN2_1!$A:$AC,15,0)),0,VLOOKUP($U55,[1]BN2_1!$A:$AC,15,0))</f>
        <v>1.4125000000000001</v>
      </c>
      <c r="N55" s="46">
        <f t="shared" si="3"/>
        <v>5.5581351423669592</v>
      </c>
      <c r="O55" s="25">
        <f t="shared" si="4"/>
        <v>105.12270000000001</v>
      </c>
      <c r="P55" s="26">
        <f t="shared" si="4"/>
        <v>0</v>
      </c>
      <c r="Q55" s="26">
        <f t="shared" si="4"/>
        <v>32.437311190000003</v>
      </c>
      <c r="R55" s="27">
        <f t="shared" si="4"/>
        <v>32.437311190000003</v>
      </c>
      <c r="S55" s="30">
        <f t="shared" si="4"/>
        <v>21.954253940000001</v>
      </c>
      <c r="T55" s="32">
        <f t="shared" si="5"/>
        <v>20.884408353286208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มหาวิทยาลัยราชภัฏสุราษฎร์ธานี</v>
      </c>
      <c r="C56" s="25">
        <f>IF(ISERROR(VLOOKUP($U56,[1]BN2_1!$A:$AC,3,0)),0,VLOOKUP($U56,[1]BN2_1!$A:$AC,3,0))</f>
        <v>448.1585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0.4278168</v>
      </c>
      <c r="F56" s="27">
        <f t="shared" si="0"/>
        <v>0.4278168</v>
      </c>
      <c r="G56" s="28">
        <f>IF(ISERROR(VLOOKUP($U56,[1]BN2_1!$A:$AC,8,0)),0,VLOOKUP($U56,[1]BN2_1!$A:$AC,8,0))</f>
        <v>141.64297596</v>
      </c>
      <c r="H56" s="29">
        <f t="shared" si="1"/>
        <v>31.605553829727651</v>
      </c>
      <c r="I56" s="42">
        <f>IF(ISERROR(VLOOKUP($U56,[1]BN2_1!$A:$AC,10,0)),0,VLOOKUP($U56,[1]BN2_1!$A:$AC,10,0))</f>
        <v>255.38220000000001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15.637485</v>
      </c>
      <c r="L56" s="44">
        <f t="shared" si="2"/>
        <v>15.637485</v>
      </c>
      <c r="M56" s="45">
        <f>IF(ISERROR(VLOOKUP($U56,[1]BN2_1!$A:$AC,15,0)),0,VLOOKUP($U56,[1]BN2_1!$A:$AC,15,0))</f>
        <v>5.3489136000000004</v>
      </c>
      <c r="N56" s="46">
        <f t="shared" si="3"/>
        <v>2.0944739296630694</v>
      </c>
      <c r="O56" s="25">
        <f t="shared" si="4"/>
        <v>703.54070000000002</v>
      </c>
      <c r="P56" s="26">
        <f t="shared" si="4"/>
        <v>0</v>
      </c>
      <c r="Q56" s="26">
        <f t="shared" si="4"/>
        <v>16.0653018</v>
      </c>
      <c r="R56" s="27">
        <f t="shared" si="4"/>
        <v>16.0653018</v>
      </c>
      <c r="S56" s="30">
        <f t="shared" si="4"/>
        <v>146.99188956</v>
      </c>
      <c r="T56" s="32">
        <f t="shared" si="5"/>
        <v>20.893160773783237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มหาวิทยาลัยราชภัฏรำไพพรรณี</v>
      </c>
      <c r="C57" s="25">
        <f>IF(ISERROR(VLOOKUP($U57,[1]BN2_1!$A:$AC,3,0)),0,VLOOKUP($U57,[1]BN2_1!$A:$AC,3,0))</f>
        <v>314.50689999999997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3.1067219800000001</v>
      </c>
      <c r="F57" s="27">
        <f t="shared" si="0"/>
        <v>3.1067219800000001</v>
      </c>
      <c r="G57" s="28">
        <f>IF(ISERROR(VLOOKUP($U57,[1]BN2_1!$A:$AC,8,0)),0,VLOOKUP($U57,[1]BN2_1!$A:$AC,8,0))</f>
        <v>99.280434970000002</v>
      </c>
      <c r="H57" s="29">
        <f t="shared" si="1"/>
        <v>31.567013305590436</v>
      </c>
      <c r="I57" s="42">
        <f>IF(ISERROR(VLOOKUP($U57,[1]BN2_1!$A:$AC,10,0)),0,VLOOKUP($U57,[1]BN2_1!$A:$AC,10,0))</f>
        <v>159.00909999999999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108.0591</v>
      </c>
      <c r="L57" s="44">
        <f t="shared" si="2"/>
        <v>108.0591</v>
      </c>
      <c r="M57" s="45">
        <f>IF(ISERROR(VLOOKUP($U57,[1]BN2_1!$A:$AC,15,0)),0,VLOOKUP($U57,[1]BN2_1!$A:$AC,15,0))</f>
        <v>0</v>
      </c>
      <c r="N57" s="46">
        <f t="shared" si="3"/>
        <v>0</v>
      </c>
      <c r="O57" s="25">
        <f t="shared" ref="O57:S120" si="6">C57+I57</f>
        <v>473.51599999999996</v>
      </c>
      <c r="P57" s="26">
        <f t="shared" si="6"/>
        <v>0</v>
      </c>
      <c r="Q57" s="26">
        <f t="shared" si="6"/>
        <v>111.16582198</v>
      </c>
      <c r="R57" s="27">
        <f t="shared" si="6"/>
        <v>111.16582198</v>
      </c>
      <c r="S57" s="30">
        <f t="shared" si="6"/>
        <v>99.280434970000002</v>
      </c>
      <c r="T57" s="32">
        <f t="shared" si="5"/>
        <v>20.966648427930632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กรมประชาสัมพันธ์</v>
      </c>
      <c r="C58" s="25">
        <f>IF(ISERROR(VLOOKUP($U58,[1]BN2_1!$A:$AC,3,0)),0,VLOOKUP($U58,[1]BN2_1!$A:$AC,3,0))</f>
        <v>1834.3243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55.823188569999999</v>
      </c>
      <c r="F58" s="27">
        <f t="shared" si="0"/>
        <v>55.823188569999999</v>
      </c>
      <c r="G58" s="28">
        <f>IF(ISERROR(VLOOKUP($U58,[1]BN2_1!$A:$AC,8,0)),0,VLOOKUP($U58,[1]BN2_1!$A:$AC,8,0))</f>
        <v>508.41569565999998</v>
      </c>
      <c r="H58" s="29">
        <f t="shared" si="1"/>
        <v>27.716783540402318</v>
      </c>
      <c r="I58" s="42">
        <f>IF(ISERROR(VLOOKUP($U58,[1]BN2_1!$A:$AC,10,0)),0,VLOOKUP($U58,[1]BN2_1!$A:$AC,10,0))</f>
        <v>588.21559999999999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272.37279999999998</v>
      </c>
      <c r="L58" s="44">
        <f t="shared" si="2"/>
        <v>272.37279999999998</v>
      </c>
      <c r="M58" s="45">
        <f>IF(ISERROR(VLOOKUP($U58,[1]BN2_1!$A:$AC,15,0)),0,VLOOKUP($U58,[1]BN2_1!$A:$AC,15,0))</f>
        <v>0</v>
      </c>
      <c r="N58" s="46">
        <f t="shared" si="3"/>
        <v>0</v>
      </c>
      <c r="O58" s="25">
        <f t="shared" si="6"/>
        <v>2422.5398999999998</v>
      </c>
      <c r="P58" s="26">
        <f t="shared" si="6"/>
        <v>0</v>
      </c>
      <c r="Q58" s="26">
        <f t="shared" si="6"/>
        <v>328.19598857</v>
      </c>
      <c r="R58" s="27">
        <f t="shared" si="6"/>
        <v>328.19598857</v>
      </c>
      <c r="S58" s="30">
        <f t="shared" si="6"/>
        <v>508.41569565999998</v>
      </c>
      <c r="T58" s="32">
        <f t="shared" si="5"/>
        <v>20.986886352625195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สำนักงานเลขาธิการสภาการศึกษา</v>
      </c>
      <c r="C59" s="25">
        <f>IF(ISERROR(VLOOKUP($U59,[1]BN2_1!$A:$AC,3,0)),0,VLOOKUP($U59,[1]BN2_1!$A:$AC,3,0))</f>
        <v>167.7079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5.8011910499999999</v>
      </c>
      <c r="F59" s="27">
        <f t="shared" si="0"/>
        <v>5.8011910499999999</v>
      </c>
      <c r="G59" s="28">
        <f>IF(ISERROR(VLOOKUP($U59,[1]BN2_1!$A:$AC,8,0)),0,VLOOKUP($U59,[1]BN2_1!$A:$AC,8,0))</f>
        <v>35.166175959999997</v>
      </c>
      <c r="H59" s="29">
        <f t="shared" si="1"/>
        <v>20.968705684109096</v>
      </c>
      <c r="I59" s="42">
        <f>IF(ISERROR(VLOOKUP($U59,[1]BN2_1!$A:$AC,10,0)),0,VLOOKUP($U59,[1]BN2_1!$A:$AC,10,0))</f>
        <v>0.7792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0.42158000000000001</v>
      </c>
      <c r="L59" s="44">
        <f t="shared" si="2"/>
        <v>0.42158000000000001</v>
      </c>
      <c r="M59" s="45">
        <f>IF(ISERROR(VLOOKUP($U59,[1]BN2_1!$A:$AC,15,0)),0,VLOOKUP($U59,[1]BN2_1!$A:$AC,15,0))</f>
        <v>0.22289999999999999</v>
      </c>
      <c r="N59" s="46">
        <f t="shared" si="3"/>
        <v>28.606262833675562</v>
      </c>
      <c r="O59" s="25">
        <f t="shared" si="6"/>
        <v>168.4871</v>
      </c>
      <c r="P59" s="26">
        <f t="shared" si="6"/>
        <v>0</v>
      </c>
      <c r="Q59" s="26">
        <f t="shared" si="6"/>
        <v>6.2227710499999995</v>
      </c>
      <c r="R59" s="27">
        <f t="shared" si="6"/>
        <v>6.2227710499999995</v>
      </c>
      <c r="S59" s="30">
        <f t="shared" si="6"/>
        <v>35.38907596</v>
      </c>
      <c r="T59" s="32">
        <f t="shared" si="5"/>
        <v>21.004026990790393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กรมทรัพยากรธรณี</v>
      </c>
      <c r="C60" s="25">
        <f>IF(ISERROR(VLOOKUP($U60,[1]BN2_1!$A:$AC,3,0)),0,VLOOKUP($U60,[1]BN2_1!$A:$AC,3,0))</f>
        <v>406.48140000000001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23.139133430000001</v>
      </c>
      <c r="F60" s="27">
        <f t="shared" si="0"/>
        <v>23.139133430000001</v>
      </c>
      <c r="G60" s="28">
        <f>IF(ISERROR(VLOOKUP($U60,[1]BN2_1!$A:$AC,8,0)),0,VLOOKUP($U60,[1]BN2_1!$A:$AC,8,0))</f>
        <v>107.16682233</v>
      </c>
      <c r="H60" s="29">
        <f t="shared" si="1"/>
        <v>26.364508272703251</v>
      </c>
      <c r="I60" s="42">
        <f>IF(ISERROR(VLOOKUP($U60,[1]BN2_1!$A:$AC,10,0)),0,VLOOKUP($U60,[1]BN2_1!$A:$AC,10,0))</f>
        <v>137.63460000000001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120.72634100000001</v>
      </c>
      <c r="L60" s="44">
        <f t="shared" si="2"/>
        <v>120.72634100000001</v>
      </c>
      <c r="M60" s="45">
        <f>IF(ISERROR(VLOOKUP($U60,[1]BN2_1!$A:$AC,15,0)),0,VLOOKUP($U60,[1]BN2_1!$A:$AC,15,0))</f>
        <v>7.3575600000000003</v>
      </c>
      <c r="N60" s="46">
        <f t="shared" si="3"/>
        <v>5.3457197536084671</v>
      </c>
      <c r="O60" s="25">
        <f t="shared" si="6"/>
        <v>544.11599999999999</v>
      </c>
      <c r="P60" s="26">
        <f t="shared" si="6"/>
        <v>0</v>
      </c>
      <c r="Q60" s="26">
        <f t="shared" si="6"/>
        <v>143.86547443000001</v>
      </c>
      <c r="R60" s="27">
        <f t="shared" si="6"/>
        <v>143.86547443000001</v>
      </c>
      <c r="S60" s="30">
        <f t="shared" si="6"/>
        <v>114.52438233000001</v>
      </c>
      <c r="T60" s="32">
        <f t="shared" si="5"/>
        <v>21.047788032331344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กรมชลประทาน</v>
      </c>
      <c r="C61" s="25">
        <f>IF(ISERROR(VLOOKUP($U61,[1]BN2_1!$A:$AC,3,0)),0,VLOOKUP($U61,[1]BN2_1!$A:$AC,3,0))</f>
        <v>7118.6962999999996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45.189582969999996</v>
      </c>
      <c r="F61" s="27">
        <f t="shared" si="0"/>
        <v>45.189582969999996</v>
      </c>
      <c r="G61" s="28">
        <f>IF(ISERROR(VLOOKUP($U61,[1]BN2_1!$A:$AC,8,0)),0,VLOOKUP($U61,[1]BN2_1!$A:$AC,8,0))</f>
        <v>2322.9975832999999</v>
      </c>
      <c r="H61" s="29">
        <f t="shared" si="1"/>
        <v>32.632345662786598</v>
      </c>
      <c r="I61" s="42">
        <f>IF(ISERROR(VLOOKUP($U61,[1]BN2_1!$A:$AC,10,0)),0,VLOOKUP($U61,[1]BN2_1!$A:$AC,10,0))</f>
        <v>70024.737599999993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15724.306520349999</v>
      </c>
      <c r="L61" s="44">
        <f t="shared" si="2"/>
        <v>15724.306520349999</v>
      </c>
      <c r="M61" s="45">
        <f>IF(ISERROR(VLOOKUP($U61,[1]BN2_1!$A:$AC,15,0)),0,VLOOKUP($U61,[1]BN2_1!$A:$AC,15,0))</f>
        <v>14071.219105489999</v>
      </c>
      <c r="N61" s="46">
        <f t="shared" si="3"/>
        <v>20.094640248234221</v>
      </c>
      <c r="O61" s="25">
        <f t="shared" si="6"/>
        <v>77143.433899999989</v>
      </c>
      <c r="P61" s="26">
        <f t="shared" si="6"/>
        <v>0</v>
      </c>
      <c r="Q61" s="26">
        <f t="shared" si="6"/>
        <v>15769.49610332</v>
      </c>
      <c r="R61" s="27">
        <f t="shared" si="6"/>
        <v>15769.49610332</v>
      </c>
      <c r="S61" s="30">
        <f t="shared" si="6"/>
        <v>16394.216688789998</v>
      </c>
      <c r="T61" s="32">
        <f t="shared" si="5"/>
        <v>21.251603487137487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สำนักงานคณะกรรมการพัฒนาระบบราชการ</v>
      </c>
      <c r="C62" s="25">
        <f>IF(ISERROR(VLOOKUP($U62,[1]BN2_1!$A:$AC,3,0)),0,VLOOKUP($U62,[1]BN2_1!$A:$AC,3,0))</f>
        <v>235.7953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7.9034631199999996</v>
      </c>
      <c r="F62" s="27">
        <f t="shared" si="0"/>
        <v>7.9034631199999996</v>
      </c>
      <c r="G62" s="28">
        <f>IF(ISERROR(VLOOKUP($U62,[1]BN2_1!$A:$AC,8,0)),0,VLOOKUP($U62,[1]BN2_1!$A:$AC,8,0))</f>
        <v>51.190761469999998</v>
      </c>
      <c r="H62" s="29">
        <f t="shared" si="1"/>
        <v>21.70983114167246</v>
      </c>
      <c r="I62" s="42">
        <f>IF(ISERROR(VLOOKUP($U62,[1]BN2_1!$A:$AC,10,0)),0,VLOOKUP($U62,[1]BN2_1!$A:$AC,10,0))</f>
        <v>2.5716999999999999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0</v>
      </c>
      <c r="L62" s="44">
        <f t="shared" si="2"/>
        <v>0</v>
      </c>
      <c r="M62" s="45">
        <f>IF(ISERROR(VLOOKUP($U62,[1]BN2_1!$A:$AC,15,0)),0,VLOOKUP($U62,[1]BN2_1!$A:$AC,15,0))</f>
        <v>0</v>
      </c>
      <c r="N62" s="46">
        <f t="shared" si="3"/>
        <v>0</v>
      </c>
      <c r="O62" s="25">
        <f t="shared" si="6"/>
        <v>238.36699999999999</v>
      </c>
      <c r="P62" s="26">
        <f t="shared" si="6"/>
        <v>0</v>
      </c>
      <c r="Q62" s="26">
        <f t="shared" si="6"/>
        <v>7.9034631199999996</v>
      </c>
      <c r="R62" s="27">
        <f t="shared" si="6"/>
        <v>7.9034631199999996</v>
      </c>
      <c r="S62" s="30">
        <f t="shared" si="6"/>
        <v>51.190761469999998</v>
      </c>
      <c r="T62" s="32">
        <f t="shared" si="5"/>
        <v>21.475607558932236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สำนักงานปลัดกระทรวงคมนาคม</v>
      </c>
      <c r="C63" s="25">
        <f>IF(ISERROR(VLOOKUP($U63,[1]BN2_1!$A:$AC,3,0)),0,VLOOKUP($U63,[1]BN2_1!$A:$AC,3,0))</f>
        <v>442.47710000000001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35.465464740000002</v>
      </c>
      <c r="F63" s="27">
        <f t="shared" si="0"/>
        <v>35.465464740000002</v>
      </c>
      <c r="G63" s="28">
        <f>IF(ISERROR(VLOOKUP($U63,[1]BN2_1!$A:$AC,8,0)),0,VLOOKUP($U63,[1]BN2_1!$A:$AC,8,0))</f>
        <v>111.53079403</v>
      </c>
      <c r="H63" s="29">
        <f t="shared" si="1"/>
        <v>25.206003662110422</v>
      </c>
      <c r="I63" s="42">
        <f>IF(ISERROR(VLOOKUP($U63,[1]BN2_1!$A:$AC,10,0)),0,VLOOKUP($U63,[1]BN2_1!$A:$AC,10,0))</f>
        <v>75.870099999999994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0</v>
      </c>
      <c r="L63" s="44">
        <f t="shared" si="2"/>
        <v>0</v>
      </c>
      <c r="M63" s="45">
        <f>IF(ISERROR(VLOOKUP($U63,[1]BN2_1!$A:$AC,15,0)),0,VLOOKUP($U63,[1]BN2_1!$A:$AC,15,0))</f>
        <v>0.38191251999999998</v>
      </c>
      <c r="N63" s="46">
        <f t="shared" si="3"/>
        <v>0.50337685069612403</v>
      </c>
      <c r="O63" s="25">
        <f t="shared" si="6"/>
        <v>518.34720000000004</v>
      </c>
      <c r="P63" s="26">
        <f t="shared" si="6"/>
        <v>0</v>
      </c>
      <c r="Q63" s="26">
        <f t="shared" si="6"/>
        <v>35.465464740000002</v>
      </c>
      <c r="R63" s="27">
        <f t="shared" si="6"/>
        <v>35.465464740000002</v>
      </c>
      <c r="S63" s="30">
        <f t="shared" si="6"/>
        <v>111.91270655</v>
      </c>
      <c r="T63" s="32">
        <f t="shared" si="5"/>
        <v>21.590298269190995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สำนักงานปลัดกระทรวงการท่องเที่ยวและกีฬา</v>
      </c>
      <c r="C64" s="25">
        <f>IF(ISERROR(VLOOKUP($U64,[1]BN2_1!$A:$AC,3,0)),0,VLOOKUP($U64,[1]BN2_1!$A:$AC,3,0))</f>
        <v>564.59469999999999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27.623740919999999</v>
      </c>
      <c r="F64" s="27">
        <f t="shared" si="0"/>
        <v>27.623740919999999</v>
      </c>
      <c r="G64" s="28">
        <f>IF(ISERROR(VLOOKUP($U64,[1]BN2_1!$A:$AC,8,0)),0,VLOOKUP($U64,[1]BN2_1!$A:$AC,8,0))</f>
        <v>125.33087309</v>
      </c>
      <c r="H64" s="29">
        <f t="shared" si="1"/>
        <v>22.198379313514632</v>
      </c>
      <c r="I64" s="42">
        <f>IF(ISERROR(VLOOKUP($U64,[1]BN2_1!$A:$AC,10,0)),0,VLOOKUP($U64,[1]BN2_1!$A:$AC,10,0))</f>
        <v>27.467700000000001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1.1669084999999999</v>
      </c>
      <c r="L64" s="44">
        <f t="shared" si="2"/>
        <v>1.1669084999999999</v>
      </c>
      <c r="M64" s="45">
        <f>IF(ISERROR(VLOOKUP($U64,[1]BN2_1!$A:$AC,15,0)),0,VLOOKUP($U64,[1]BN2_1!$A:$AC,15,0))</f>
        <v>2.8868935100000002</v>
      </c>
      <c r="N64" s="46">
        <f t="shared" si="3"/>
        <v>10.510139218063399</v>
      </c>
      <c r="O64" s="25">
        <f t="shared" si="6"/>
        <v>592.06240000000003</v>
      </c>
      <c r="P64" s="26">
        <f t="shared" si="6"/>
        <v>0</v>
      </c>
      <c r="Q64" s="26">
        <f t="shared" si="6"/>
        <v>28.790649420000001</v>
      </c>
      <c r="R64" s="27">
        <f t="shared" si="6"/>
        <v>28.790649420000001</v>
      </c>
      <c r="S64" s="30">
        <f t="shared" si="6"/>
        <v>128.2177666</v>
      </c>
      <c r="T64" s="32">
        <f t="shared" si="5"/>
        <v>21.656123847756586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สำนักงานนโยบายและแผนทรัพยากรธรรมชาติและสิ่งแวดล้อม</v>
      </c>
      <c r="C65" s="25">
        <f>IF(ISERROR(VLOOKUP($U65,[1]BN2_1!$A:$AC,3,0)),0,VLOOKUP($U65,[1]BN2_1!$A:$AC,3,0))</f>
        <v>377.69106249999999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47.285709629999999</v>
      </c>
      <c r="F65" s="27">
        <f t="shared" si="0"/>
        <v>47.285709629999999</v>
      </c>
      <c r="G65" s="28">
        <f>IF(ISERROR(VLOOKUP($U65,[1]BN2_1!$A:$AC,8,0)),0,VLOOKUP($U65,[1]BN2_1!$A:$AC,8,0))</f>
        <v>133.3361779</v>
      </c>
      <c r="H65" s="29">
        <f t="shared" si="1"/>
        <v>35.302974080833593</v>
      </c>
      <c r="I65" s="42">
        <f>IF(ISERROR(VLOOKUP($U65,[1]BN2_1!$A:$AC,10,0)),0,VLOOKUP($U65,[1]BN2_1!$A:$AC,10,0))</f>
        <v>641.71753750000005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92.787866390000005</v>
      </c>
      <c r="L65" s="44">
        <f t="shared" si="2"/>
        <v>92.787866390000005</v>
      </c>
      <c r="M65" s="45">
        <f>IF(ISERROR(VLOOKUP($U65,[1]BN2_1!$A:$AC,15,0)),0,VLOOKUP($U65,[1]BN2_1!$A:$AC,15,0))</f>
        <v>87.986971109999999</v>
      </c>
      <c r="N65" s="46">
        <f t="shared" si="3"/>
        <v>13.711168227189052</v>
      </c>
      <c r="O65" s="25">
        <f t="shared" si="6"/>
        <v>1019.4086</v>
      </c>
      <c r="P65" s="26">
        <f t="shared" si="6"/>
        <v>0</v>
      </c>
      <c r="Q65" s="26">
        <f t="shared" si="6"/>
        <v>140.07357602000002</v>
      </c>
      <c r="R65" s="27">
        <f t="shared" si="6"/>
        <v>140.07357602000002</v>
      </c>
      <c r="S65" s="30">
        <f t="shared" si="6"/>
        <v>221.32314901000001</v>
      </c>
      <c r="T65" s="32">
        <f t="shared" si="5"/>
        <v>21.710936028006827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มหาวิทยาลัยราชภัฏสุรินทร์</v>
      </c>
      <c r="C66" s="25">
        <f>IF(ISERROR(VLOOKUP($U66,[1]BN2_1!$A:$AC,3,0)),0,VLOOKUP($U66,[1]BN2_1!$A:$AC,3,0))</f>
        <v>343.88299999999998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0.12</v>
      </c>
      <c r="F66" s="27">
        <f t="shared" si="0"/>
        <v>0.12</v>
      </c>
      <c r="G66" s="28">
        <f>IF(ISERROR(VLOOKUP($U66,[1]BN2_1!$A:$AC,8,0)),0,VLOOKUP($U66,[1]BN2_1!$A:$AC,8,0))</f>
        <v>102.98830107000001</v>
      </c>
      <c r="H66" s="29">
        <f t="shared" si="1"/>
        <v>29.948645635288752</v>
      </c>
      <c r="I66" s="42">
        <f>IF(ISERROR(VLOOKUP($U66,[1]BN2_1!$A:$AC,10,0)),0,VLOOKUP($U66,[1]BN2_1!$A:$AC,10,0))</f>
        <v>133.55099999999999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2.8136899999999998</v>
      </c>
      <c r="L66" s="44">
        <f t="shared" si="2"/>
        <v>2.8136899999999998</v>
      </c>
      <c r="M66" s="45">
        <f>IF(ISERROR(VLOOKUP($U66,[1]BN2_1!$A:$AC,15,0)),0,VLOOKUP($U66,[1]BN2_1!$A:$AC,15,0))</f>
        <v>0.85919999999999996</v>
      </c>
      <c r="N66" s="46">
        <f t="shared" si="3"/>
        <v>0.64334973156322306</v>
      </c>
      <c r="O66" s="25">
        <f t="shared" si="6"/>
        <v>477.43399999999997</v>
      </c>
      <c r="P66" s="26">
        <f t="shared" si="6"/>
        <v>0</v>
      </c>
      <c r="Q66" s="26">
        <f t="shared" si="6"/>
        <v>2.9336899999999999</v>
      </c>
      <c r="R66" s="27">
        <f t="shared" si="6"/>
        <v>2.9336899999999999</v>
      </c>
      <c r="S66" s="30">
        <f t="shared" si="6"/>
        <v>103.84750107000001</v>
      </c>
      <c r="T66" s="32">
        <f t="shared" si="5"/>
        <v>21.751174208372259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ศูนย์อำนวยการบริหารจังหวัดชายแดนภาคใต้</v>
      </c>
      <c r="C67" s="25">
        <f>IF(ISERROR(VLOOKUP($U67,[1]BN2_1!$A:$AC,3,0)),0,VLOOKUP($U67,[1]BN2_1!$A:$AC,3,0))</f>
        <v>1103.1953000000001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13.064957189999999</v>
      </c>
      <c r="F67" s="27">
        <f t="shared" si="0"/>
        <v>13.064957189999999</v>
      </c>
      <c r="G67" s="28">
        <f>IF(ISERROR(VLOOKUP($U67,[1]BN2_1!$A:$AC,8,0)),0,VLOOKUP($U67,[1]BN2_1!$A:$AC,8,0))</f>
        <v>249.74692368999999</v>
      </c>
      <c r="H67" s="29">
        <f t="shared" si="1"/>
        <v>22.638505048924699</v>
      </c>
      <c r="I67" s="42">
        <f>IF(ISERROR(VLOOKUP($U67,[1]BN2_1!$A:$AC,10,0)),0,VLOOKUP($U67,[1]BN2_1!$A:$AC,10,0))</f>
        <v>39.536700000000003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20.796399999999998</v>
      </c>
      <c r="L67" s="44">
        <f t="shared" si="2"/>
        <v>20.796399999999998</v>
      </c>
      <c r="M67" s="45">
        <f>IF(ISERROR(VLOOKUP($U67,[1]BN2_1!$A:$AC,15,0)),0,VLOOKUP($U67,[1]BN2_1!$A:$AC,15,0))</f>
        <v>0</v>
      </c>
      <c r="N67" s="46">
        <f t="shared" si="3"/>
        <v>0</v>
      </c>
      <c r="O67" s="25">
        <f t="shared" si="6"/>
        <v>1142.7320000000002</v>
      </c>
      <c r="P67" s="26">
        <f t="shared" si="6"/>
        <v>0</v>
      </c>
      <c r="Q67" s="26">
        <f t="shared" si="6"/>
        <v>33.86135719</v>
      </c>
      <c r="R67" s="27">
        <f t="shared" si="6"/>
        <v>33.86135719</v>
      </c>
      <c r="S67" s="30">
        <f t="shared" si="6"/>
        <v>249.74692368999999</v>
      </c>
      <c r="T67" s="32">
        <f t="shared" si="5"/>
        <v>21.855248972637497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กรมทรัพยากรน้ำบาดาล</v>
      </c>
      <c r="C68" s="25">
        <f>IF(ISERROR(VLOOKUP($U68,[1]BN2_1!$A:$AC,3,0)),0,VLOOKUP($U68,[1]BN2_1!$A:$AC,3,0))</f>
        <v>460.44369999999998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7.8546950200000003</v>
      </c>
      <c r="F68" s="27">
        <f t="shared" si="0"/>
        <v>7.8546950200000003</v>
      </c>
      <c r="G68" s="28">
        <f>IF(ISERROR(VLOOKUP($U68,[1]BN2_1!$A:$AC,8,0)),0,VLOOKUP($U68,[1]BN2_1!$A:$AC,8,0))</f>
        <v>152.52476485</v>
      </c>
      <c r="H68" s="29">
        <f t="shared" si="1"/>
        <v>33.125605768957207</v>
      </c>
      <c r="I68" s="42">
        <f>IF(ISERROR(VLOOKUP($U68,[1]BN2_1!$A:$AC,10,0)),0,VLOOKUP($U68,[1]BN2_1!$A:$AC,10,0))</f>
        <v>2412.9519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1714.1270456499999</v>
      </c>
      <c r="L68" s="44">
        <f t="shared" si="2"/>
        <v>1714.1270456499999</v>
      </c>
      <c r="M68" s="45">
        <f>IF(ISERROR(VLOOKUP($U68,[1]BN2_1!$A:$AC,15,0)),0,VLOOKUP($U68,[1]BN2_1!$A:$AC,15,0))</f>
        <v>475.84843792999999</v>
      </c>
      <c r="N68" s="46">
        <f t="shared" si="3"/>
        <v>19.720593598653995</v>
      </c>
      <c r="O68" s="25">
        <f t="shared" si="6"/>
        <v>2873.3955999999998</v>
      </c>
      <c r="P68" s="26">
        <f t="shared" si="6"/>
        <v>0</v>
      </c>
      <c r="Q68" s="26">
        <f t="shared" si="6"/>
        <v>1721.9817406699999</v>
      </c>
      <c r="R68" s="27">
        <f t="shared" si="6"/>
        <v>1721.9817406699999</v>
      </c>
      <c r="S68" s="30">
        <f t="shared" si="6"/>
        <v>628.37320277999993</v>
      </c>
      <c r="T68" s="32">
        <f t="shared" si="5"/>
        <v>21.868663082103971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มหาวิทยาลัยราชภัฏเพชรบุรี</v>
      </c>
      <c r="C69" s="25">
        <f>IF(ISERROR(VLOOKUP($U69,[1]BN2_1!$A:$AC,3,0)),0,VLOOKUP($U69,[1]BN2_1!$A:$AC,3,0))</f>
        <v>340.43200000000002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0.53496975999999996</v>
      </c>
      <c r="F69" s="27">
        <f t="shared" si="0"/>
        <v>0.53496975999999996</v>
      </c>
      <c r="G69" s="28">
        <f>IF(ISERROR(VLOOKUP($U69,[1]BN2_1!$A:$AC,8,0)),0,VLOOKUP($U69,[1]BN2_1!$A:$AC,8,0))</f>
        <v>103.98119896999999</v>
      </c>
      <c r="H69" s="29">
        <f t="shared" si="1"/>
        <v>30.543896863397091</v>
      </c>
      <c r="I69" s="42">
        <f>IF(ISERROR(VLOOKUP($U69,[1]BN2_1!$A:$AC,10,0)),0,VLOOKUP($U69,[1]BN2_1!$A:$AC,10,0))</f>
        <v>281.7681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173.99516</v>
      </c>
      <c r="L69" s="44">
        <f t="shared" si="2"/>
        <v>173.99516</v>
      </c>
      <c r="M69" s="45">
        <f>IF(ISERROR(VLOOKUP($U69,[1]BN2_1!$A:$AC,15,0)),0,VLOOKUP($U69,[1]BN2_1!$A:$AC,15,0))</f>
        <v>33.906700000000001</v>
      </c>
      <c r="N69" s="46">
        <f t="shared" si="3"/>
        <v>12.033548155380258</v>
      </c>
      <c r="O69" s="25">
        <f t="shared" si="6"/>
        <v>622.20010000000002</v>
      </c>
      <c r="P69" s="26">
        <f t="shared" si="6"/>
        <v>0</v>
      </c>
      <c r="Q69" s="26">
        <f t="shared" si="6"/>
        <v>174.53012975999999</v>
      </c>
      <c r="R69" s="27">
        <f t="shared" si="6"/>
        <v>174.53012975999999</v>
      </c>
      <c r="S69" s="30">
        <f t="shared" si="6"/>
        <v>137.88789896999998</v>
      </c>
      <c r="T69" s="32">
        <f t="shared" si="5"/>
        <v>22.16134310650223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สถาบันพระบรมราชชนก</v>
      </c>
      <c r="C70" s="25">
        <f>IF(ISERROR(VLOOKUP($U70,[1]BN2_1!$A:$AC,3,0)),0,VLOOKUP($U70,[1]BN2_1!$A:$AC,3,0))</f>
        <v>1936.2428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6.4866925999999996</v>
      </c>
      <c r="F70" s="27">
        <f t="shared" ref="F70:F133" si="7">D70+E70</f>
        <v>6.4866925999999996</v>
      </c>
      <c r="G70" s="28">
        <f>IF(ISERROR(VLOOKUP($U70,[1]BN2_1!$A:$AC,8,0)),0,VLOOKUP($U70,[1]BN2_1!$A:$AC,8,0))</f>
        <v>472.52051684999998</v>
      </c>
      <c r="H70" s="29">
        <f t="shared" ref="H70:H133" si="8">IF(ISERROR(G70/C70*100),0,G70/C70*100)</f>
        <v>24.40399090702881</v>
      </c>
      <c r="I70" s="42">
        <f>IF(ISERROR(VLOOKUP($U70,[1]BN2_1!$A:$AC,10,0)),0,VLOOKUP($U70,[1]BN2_1!$A:$AC,10,0))</f>
        <v>398.84059999999999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275.22893599999998</v>
      </c>
      <c r="L70" s="44">
        <f t="shared" ref="L70:L133" si="9">J70+K70</f>
        <v>275.22893599999998</v>
      </c>
      <c r="M70" s="45">
        <f>IF(ISERROR(VLOOKUP($U70,[1]BN2_1!$A:$AC,15,0)),0,VLOOKUP($U70,[1]BN2_1!$A:$AC,15,0))</f>
        <v>45.557045000000002</v>
      </c>
      <c r="N70" s="46">
        <f t="shared" ref="N70:N133" si="10">IF(ISERROR(M70/I70*100),0,M70/I70*100)</f>
        <v>11.422368986507392</v>
      </c>
      <c r="O70" s="25">
        <f t="shared" si="6"/>
        <v>2335.0834</v>
      </c>
      <c r="P70" s="26">
        <f t="shared" si="6"/>
        <v>0</v>
      </c>
      <c r="Q70" s="26">
        <f t="shared" si="6"/>
        <v>281.7156286</v>
      </c>
      <c r="R70" s="27">
        <f t="shared" si="6"/>
        <v>281.7156286</v>
      </c>
      <c r="S70" s="30">
        <f t="shared" si="6"/>
        <v>518.07756184999994</v>
      </c>
      <c r="T70" s="32">
        <f t="shared" ref="T70:T133" si="11">IF(ISERROR(S70/O70*100),0,S70/O70*100)</f>
        <v>22.186683432805868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กรมบัญชีกลาง</v>
      </c>
      <c r="C71" s="25">
        <f>IF(ISERROR(VLOOKUP($U71,[1]BN2_1!$A:$AC,3,0)),0,VLOOKUP($U71,[1]BN2_1!$A:$AC,3,0))</f>
        <v>1286.5996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119.65081687</v>
      </c>
      <c r="F71" s="27">
        <f t="shared" si="7"/>
        <v>119.65081687</v>
      </c>
      <c r="G71" s="28">
        <f>IF(ISERROR(VLOOKUP($U71,[1]BN2_1!$A:$AC,8,0)),0,VLOOKUP($U71,[1]BN2_1!$A:$AC,8,0))</f>
        <v>329.52002736999998</v>
      </c>
      <c r="H71" s="29">
        <f t="shared" si="8"/>
        <v>25.611699814767547</v>
      </c>
      <c r="I71" s="42">
        <f>IF(ISERROR(VLOOKUP($U71,[1]BN2_1!$A:$AC,10,0)),0,VLOOKUP($U71,[1]BN2_1!$A:$AC,10,0))</f>
        <v>196.64529999999999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25.153598479999999</v>
      </c>
      <c r="L71" s="44">
        <f t="shared" si="9"/>
        <v>25.153598479999999</v>
      </c>
      <c r="M71" s="45">
        <f>IF(ISERROR(VLOOKUP($U71,[1]BN2_1!$A:$AC,15,0)),0,VLOOKUP($U71,[1]BN2_1!$A:$AC,15,0))</f>
        <v>1.73509157</v>
      </c>
      <c r="N71" s="46">
        <f t="shared" si="10"/>
        <v>0.88234581248572941</v>
      </c>
      <c r="O71" s="25">
        <f t="shared" si="6"/>
        <v>1483.2448999999999</v>
      </c>
      <c r="P71" s="26">
        <f t="shared" si="6"/>
        <v>0</v>
      </c>
      <c r="Q71" s="26">
        <f t="shared" si="6"/>
        <v>144.80441535</v>
      </c>
      <c r="R71" s="27">
        <f t="shared" si="6"/>
        <v>144.80441535</v>
      </c>
      <c r="S71" s="30">
        <f t="shared" si="6"/>
        <v>331.25511893999999</v>
      </c>
      <c r="T71" s="32">
        <f t="shared" si="11"/>
        <v>22.333137227709329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มหาวิทยาลัยราชภัฏเลย</v>
      </c>
      <c r="C72" s="25">
        <f>IF(ISERROR(VLOOKUP($U72,[1]BN2_1!$A:$AC,3,0)),0,VLOOKUP($U72,[1]BN2_1!$A:$AC,3,0))</f>
        <v>311.29700000000003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0.32633431000000002</v>
      </c>
      <c r="F72" s="27">
        <f t="shared" si="7"/>
        <v>0.32633431000000002</v>
      </c>
      <c r="G72" s="28">
        <f>IF(ISERROR(VLOOKUP($U72,[1]BN2_1!$A:$AC,8,0)),0,VLOOKUP($U72,[1]BN2_1!$A:$AC,8,0))</f>
        <v>86.319203479999999</v>
      </c>
      <c r="H72" s="29">
        <f t="shared" si="8"/>
        <v>27.728890249504488</v>
      </c>
      <c r="I72" s="42">
        <f>IF(ISERROR(VLOOKUP($U72,[1]BN2_1!$A:$AC,10,0)),0,VLOOKUP($U72,[1]BN2_1!$A:$AC,10,0))</f>
        <v>75.448700000000002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0.499</v>
      </c>
      <c r="L72" s="44">
        <f t="shared" si="9"/>
        <v>0.499</v>
      </c>
      <c r="M72" s="45">
        <f>IF(ISERROR(VLOOKUP($U72,[1]BN2_1!$A:$AC,15,0)),0,VLOOKUP($U72,[1]BN2_1!$A:$AC,15,0))</f>
        <v>0.14499999999999999</v>
      </c>
      <c r="N72" s="46">
        <f t="shared" si="10"/>
        <v>0.19218356313627669</v>
      </c>
      <c r="O72" s="25">
        <f t="shared" si="6"/>
        <v>386.74570000000006</v>
      </c>
      <c r="P72" s="26">
        <f t="shared" si="6"/>
        <v>0</v>
      </c>
      <c r="Q72" s="26">
        <f t="shared" si="6"/>
        <v>0.82533431000000002</v>
      </c>
      <c r="R72" s="27">
        <f t="shared" si="6"/>
        <v>0.82533431000000002</v>
      </c>
      <c r="S72" s="30">
        <f t="shared" si="6"/>
        <v>86.464203479999995</v>
      </c>
      <c r="T72" s="32">
        <f t="shared" si="11"/>
        <v>22.356862268927614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มหาวิทยาลัยราชภัฏธนบุรี</v>
      </c>
      <c r="C73" s="25">
        <f>IF(ISERROR(VLOOKUP($U73,[1]BN2_1!$A:$AC,3,0)),0,VLOOKUP($U73,[1]BN2_1!$A:$AC,3,0))</f>
        <v>266.88549999999998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0.85787722</v>
      </c>
      <c r="F73" s="27">
        <f t="shared" si="7"/>
        <v>0.85787722</v>
      </c>
      <c r="G73" s="28">
        <f>IF(ISERROR(VLOOKUP($U73,[1]BN2_1!$A:$AC,8,0)),0,VLOOKUP($U73,[1]BN2_1!$A:$AC,8,0))</f>
        <v>75.697496029999996</v>
      </c>
      <c r="H73" s="29">
        <f t="shared" si="8"/>
        <v>28.363285390176685</v>
      </c>
      <c r="I73" s="42">
        <f>IF(ISERROR(VLOOKUP($U73,[1]BN2_1!$A:$AC,10,0)),0,VLOOKUP($U73,[1]BN2_1!$A:$AC,10,0))</f>
        <v>79.668099999999995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0</v>
      </c>
      <c r="L73" s="44">
        <f t="shared" si="9"/>
        <v>0</v>
      </c>
      <c r="M73" s="45">
        <f>IF(ISERROR(VLOOKUP($U73,[1]BN2_1!$A:$AC,15,0)),0,VLOOKUP($U73,[1]BN2_1!$A:$AC,15,0))</f>
        <v>1.9764643399999999</v>
      </c>
      <c r="N73" s="46">
        <f t="shared" si="10"/>
        <v>2.480872946637362</v>
      </c>
      <c r="O73" s="25">
        <f t="shared" si="6"/>
        <v>346.55359999999996</v>
      </c>
      <c r="P73" s="26">
        <f t="shared" si="6"/>
        <v>0</v>
      </c>
      <c r="Q73" s="26">
        <f t="shared" si="6"/>
        <v>0.85787722</v>
      </c>
      <c r="R73" s="27">
        <f t="shared" si="6"/>
        <v>0.85787722</v>
      </c>
      <c r="S73" s="30">
        <f t="shared" si="6"/>
        <v>77.673960370000003</v>
      </c>
      <c r="T73" s="32">
        <f t="shared" si="11"/>
        <v>22.413260277775215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กรมส่งเสริมอุตสาหกรรม</v>
      </c>
      <c r="C74" s="25">
        <f>IF(ISERROR(VLOOKUP($U74,[1]BN2_1!$A:$AC,3,0)),0,VLOOKUP($U74,[1]BN2_1!$A:$AC,3,0))</f>
        <v>953.75620000000004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133.15150025</v>
      </c>
      <c r="F74" s="27">
        <f t="shared" si="7"/>
        <v>133.15150025</v>
      </c>
      <c r="G74" s="28">
        <f>IF(ISERROR(VLOOKUP($U74,[1]BN2_1!$A:$AC,8,0)),0,VLOOKUP($U74,[1]BN2_1!$A:$AC,8,0))</f>
        <v>218.68905040000001</v>
      </c>
      <c r="H74" s="29">
        <f t="shared" si="8"/>
        <v>22.929240239801324</v>
      </c>
      <c r="I74" s="42">
        <f>IF(ISERROR(VLOOKUP($U74,[1]BN2_1!$A:$AC,10,0)),0,VLOOKUP($U74,[1]BN2_1!$A:$AC,10,0))</f>
        <v>56.7622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20.0030164</v>
      </c>
      <c r="L74" s="44">
        <f t="shared" si="9"/>
        <v>20.0030164</v>
      </c>
      <c r="M74" s="45">
        <f>IF(ISERROR(VLOOKUP($U74,[1]BN2_1!$A:$AC,15,0)),0,VLOOKUP($U74,[1]BN2_1!$A:$AC,15,0))</f>
        <v>8.3503000000000007</v>
      </c>
      <c r="N74" s="46">
        <f t="shared" si="10"/>
        <v>14.711022476225377</v>
      </c>
      <c r="O74" s="25">
        <f t="shared" si="6"/>
        <v>1010.5184</v>
      </c>
      <c r="P74" s="26">
        <f t="shared" si="6"/>
        <v>0</v>
      </c>
      <c r="Q74" s="26">
        <f t="shared" si="6"/>
        <v>153.15451665000001</v>
      </c>
      <c r="R74" s="27">
        <f t="shared" si="6"/>
        <v>153.15451665000001</v>
      </c>
      <c r="S74" s="30">
        <f t="shared" si="6"/>
        <v>227.03935040000002</v>
      </c>
      <c r="T74" s="32">
        <f t="shared" si="11"/>
        <v>22.467611712958419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มหาวิทยาลัยราชภัฏบุรีรัมย์</v>
      </c>
      <c r="C75" s="25">
        <f>IF(ISERROR(VLOOKUP($U75,[1]BN2_1!$A:$AC,3,0)),0,VLOOKUP($U75,[1]BN2_1!$A:$AC,3,0))</f>
        <v>326.4049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4.1919802800000001</v>
      </c>
      <c r="F75" s="27">
        <f t="shared" si="7"/>
        <v>4.1919802800000001</v>
      </c>
      <c r="G75" s="28">
        <f>IF(ISERROR(VLOOKUP($U75,[1]BN2_1!$A:$AC,8,0)),0,VLOOKUP($U75,[1]BN2_1!$A:$AC,8,0))</f>
        <v>107.45956382999999</v>
      </c>
      <c r="H75" s="29">
        <f t="shared" si="8"/>
        <v>32.922166251180663</v>
      </c>
      <c r="I75" s="42">
        <f>IF(ISERROR(VLOOKUP($U75,[1]BN2_1!$A:$AC,10,0)),0,VLOOKUP($U75,[1]BN2_1!$A:$AC,10,0))</f>
        <v>156.6705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65.027299999999997</v>
      </c>
      <c r="L75" s="44">
        <f t="shared" si="9"/>
        <v>65.027299999999997</v>
      </c>
      <c r="M75" s="45">
        <f>IF(ISERROR(VLOOKUP($U75,[1]BN2_1!$A:$AC,15,0)),0,VLOOKUP($U75,[1]BN2_1!$A:$AC,15,0))</f>
        <v>1.5456000000000001</v>
      </c>
      <c r="N75" s="46">
        <f t="shared" si="10"/>
        <v>0.9865290530125328</v>
      </c>
      <c r="O75" s="25">
        <f t="shared" si="6"/>
        <v>483.0754</v>
      </c>
      <c r="P75" s="26">
        <f t="shared" si="6"/>
        <v>0</v>
      </c>
      <c r="Q75" s="26">
        <f t="shared" si="6"/>
        <v>69.219280279999992</v>
      </c>
      <c r="R75" s="27">
        <f t="shared" si="6"/>
        <v>69.219280279999992</v>
      </c>
      <c r="S75" s="30">
        <f t="shared" si="6"/>
        <v>109.00516382999999</v>
      </c>
      <c r="T75" s="32">
        <f t="shared" si="11"/>
        <v>22.564834357121057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มหาวิทยาลัยราชภัฏนครปฐม</v>
      </c>
      <c r="C76" s="25">
        <f>IF(ISERROR(VLOOKUP($U76,[1]BN2_1!$A:$AC,3,0)),0,VLOOKUP($U76,[1]BN2_1!$A:$AC,3,0))</f>
        <v>412.75505199999998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3.4537341100000001</v>
      </c>
      <c r="F76" s="27">
        <f t="shared" si="7"/>
        <v>3.4537341100000001</v>
      </c>
      <c r="G76" s="28">
        <f>IF(ISERROR(VLOOKUP($U76,[1]BN2_1!$A:$AC,8,0)),0,VLOOKUP($U76,[1]BN2_1!$A:$AC,8,0))</f>
        <v>120.86373637</v>
      </c>
      <c r="H76" s="29">
        <f t="shared" si="8"/>
        <v>29.28219431460769</v>
      </c>
      <c r="I76" s="42">
        <f>IF(ISERROR(VLOOKUP($U76,[1]BN2_1!$A:$AC,10,0)),0,VLOOKUP($U76,[1]BN2_1!$A:$AC,10,0))</f>
        <v>121.299448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39.632947000000001</v>
      </c>
      <c r="L76" s="44">
        <f t="shared" si="9"/>
        <v>39.632947000000001</v>
      </c>
      <c r="M76" s="45">
        <f>IF(ISERROR(VLOOKUP($U76,[1]BN2_1!$A:$AC,15,0)),0,VLOOKUP($U76,[1]BN2_1!$A:$AC,15,0))</f>
        <v>0</v>
      </c>
      <c r="N76" s="46">
        <f t="shared" si="10"/>
        <v>0</v>
      </c>
      <c r="O76" s="25">
        <f t="shared" si="6"/>
        <v>534.05449999999996</v>
      </c>
      <c r="P76" s="26">
        <f t="shared" si="6"/>
        <v>0</v>
      </c>
      <c r="Q76" s="26">
        <f t="shared" si="6"/>
        <v>43.086681110000001</v>
      </c>
      <c r="R76" s="27">
        <f t="shared" si="6"/>
        <v>43.086681110000001</v>
      </c>
      <c r="S76" s="30">
        <f t="shared" si="6"/>
        <v>120.86373637</v>
      </c>
      <c r="T76" s="32">
        <f t="shared" si="11"/>
        <v>22.631348742497256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กรมการขนส่งทางบก</v>
      </c>
      <c r="C77" s="25">
        <f>IF(ISERROR(VLOOKUP($U77,[1]BN2_1!$A:$AC,3,0)),0,VLOOKUP($U77,[1]BN2_1!$A:$AC,3,0))</f>
        <v>2627.0913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57.493591350000003</v>
      </c>
      <c r="F77" s="27">
        <f t="shared" si="7"/>
        <v>57.493591350000003</v>
      </c>
      <c r="G77" s="28">
        <f>IF(ISERROR(VLOOKUP($U77,[1]BN2_1!$A:$AC,8,0)),0,VLOOKUP($U77,[1]BN2_1!$A:$AC,8,0))</f>
        <v>747.71367757999997</v>
      </c>
      <c r="H77" s="29">
        <f t="shared" si="8"/>
        <v>28.461655580070627</v>
      </c>
      <c r="I77" s="42">
        <f>IF(ISERROR(VLOOKUP($U77,[1]BN2_1!$A:$AC,10,0)),0,VLOOKUP($U77,[1]BN2_1!$A:$AC,10,0))</f>
        <v>810.01210000000003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425.57769987</v>
      </c>
      <c r="L77" s="44">
        <f t="shared" si="9"/>
        <v>425.57769987</v>
      </c>
      <c r="M77" s="45">
        <f>IF(ISERROR(VLOOKUP($U77,[1]BN2_1!$A:$AC,15,0)),0,VLOOKUP($U77,[1]BN2_1!$A:$AC,15,0))</f>
        <v>30.767447929999999</v>
      </c>
      <c r="N77" s="46">
        <f t="shared" si="10"/>
        <v>3.7983936202928321</v>
      </c>
      <c r="O77" s="25">
        <f t="shared" si="6"/>
        <v>3437.1034</v>
      </c>
      <c r="P77" s="26">
        <f t="shared" si="6"/>
        <v>0</v>
      </c>
      <c r="Q77" s="26">
        <f t="shared" si="6"/>
        <v>483.07129122000003</v>
      </c>
      <c r="R77" s="27">
        <f t="shared" si="6"/>
        <v>483.07129122000003</v>
      </c>
      <c r="S77" s="30">
        <f t="shared" si="6"/>
        <v>778.48112550999997</v>
      </c>
      <c r="T77" s="32">
        <f t="shared" si="11"/>
        <v>22.649336808139086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กรมอุตสาหกรรมพื้นฐานและการเหมืองแร่</v>
      </c>
      <c r="C78" s="25">
        <f>IF(ISERROR(VLOOKUP($U78,[1]BN2_1!$A:$AC,3,0)),0,VLOOKUP($U78,[1]BN2_1!$A:$AC,3,0))</f>
        <v>302.721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16.791010629999999</v>
      </c>
      <c r="F78" s="27">
        <f t="shared" si="7"/>
        <v>16.791010629999999</v>
      </c>
      <c r="G78" s="28">
        <f>IF(ISERROR(VLOOKUP($U78,[1]BN2_1!$A:$AC,8,0)),0,VLOOKUP($U78,[1]BN2_1!$A:$AC,8,0))</f>
        <v>82.859238469999994</v>
      </c>
      <c r="H78" s="29">
        <f t="shared" si="8"/>
        <v>27.371486771647817</v>
      </c>
      <c r="I78" s="42">
        <f>IF(ISERROR(VLOOKUP($U78,[1]BN2_1!$A:$AC,10,0)),0,VLOOKUP($U78,[1]BN2_1!$A:$AC,10,0))</f>
        <v>66.2911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3.25</v>
      </c>
      <c r="L78" s="44">
        <f t="shared" si="9"/>
        <v>3.25</v>
      </c>
      <c r="M78" s="47">
        <f>IF(ISERROR(VLOOKUP($U78,[1]BN2_1!$A:$AC,15,0)),0,VLOOKUP($U78,[1]BN2_1!$A:$AC,15,0))</f>
        <v>0.88100000000000001</v>
      </c>
      <c r="N78" s="46">
        <f t="shared" si="10"/>
        <v>1.3289868474048552</v>
      </c>
      <c r="O78" s="25">
        <f t="shared" si="6"/>
        <v>369.01210000000003</v>
      </c>
      <c r="P78" s="26">
        <f t="shared" si="6"/>
        <v>0</v>
      </c>
      <c r="Q78" s="26">
        <f t="shared" si="6"/>
        <v>20.041010629999999</v>
      </c>
      <c r="R78" s="27">
        <f t="shared" si="6"/>
        <v>20.041010629999999</v>
      </c>
      <c r="S78" s="30">
        <f t="shared" si="6"/>
        <v>83.740238469999994</v>
      </c>
      <c r="T78" s="32">
        <f t="shared" si="11"/>
        <v>22.693087427214444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กองทัพเรือ</v>
      </c>
      <c r="C79" s="25">
        <f>IF(ISERROR(VLOOKUP($U79,[1]BN2_1!$A:$AC,3,0)),0,VLOOKUP($U79,[1]BN2_1!$A:$AC,3,0))</f>
        <v>31333.291894999998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1175.44866151</v>
      </c>
      <c r="F79" s="27">
        <f t="shared" si="7"/>
        <v>1175.44866151</v>
      </c>
      <c r="G79" s="28">
        <f>IF(ISERROR(VLOOKUP($U79,[1]BN2_1!$A:$AC,8,0)),0,VLOOKUP($U79,[1]BN2_1!$A:$AC,8,0))</f>
        <v>8361.73117318</v>
      </c>
      <c r="H79" s="29">
        <f t="shared" si="8"/>
        <v>26.68641137739607</v>
      </c>
      <c r="I79" s="42">
        <f>IF(ISERROR(VLOOKUP($U79,[1]BN2_1!$A:$AC,10,0)),0,VLOOKUP($U79,[1]BN2_1!$A:$AC,10,0))</f>
        <v>8873.9016049999991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2590.9896816999999</v>
      </c>
      <c r="L79" s="44">
        <f t="shared" si="9"/>
        <v>2590.9896816999999</v>
      </c>
      <c r="M79" s="45">
        <f>IF(ISERROR(VLOOKUP($U79,[1]BN2_1!$A:$AC,15,0)),0,VLOOKUP($U79,[1]BN2_1!$A:$AC,15,0))</f>
        <v>764.41032976999998</v>
      </c>
      <c r="N79" s="46">
        <f t="shared" si="10"/>
        <v>8.6141402485158611</v>
      </c>
      <c r="O79" s="25">
        <f t="shared" si="6"/>
        <v>40207.193499999994</v>
      </c>
      <c r="P79" s="26">
        <f t="shared" si="6"/>
        <v>0</v>
      </c>
      <c r="Q79" s="26">
        <f t="shared" si="6"/>
        <v>3766.4383432099999</v>
      </c>
      <c r="R79" s="27">
        <f t="shared" si="6"/>
        <v>3766.4383432099999</v>
      </c>
      <c r="S79" s="30">
        <f t="shared" si="6"/>
        <v>9126.1415029500004</v>
      </c>
      <c r="T79" s="32">
        <f t="shared" si="11"/>
        <v>22.697782930186367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มหาวิทยาลัยราชภัฏอุตรดิตถ์</v>
      </c>
      <c r="C80" s="25">
        <f>IF(ISERROR(VLOOKUP($U80,[1]BN2_1!$A:$AC,3,0)),0,VLOOKUP($U80,[1]BN2_1!$A:$AC,3,0))</f>
        <v>341.54352999999998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0.48498269999999999</v>
      </c>
      <c r="F80" s="27">
        <f t="shared" si="7"/>
        <v>0.48498269999999999</v>
      </c>
      <c r="G80" s="28">
        <f>IF(ISERROR(VLOOKUP($U80,[1]BN2_1!$A:$AC,8,0)),0,VLOOKUP($U80,[1]BN2_1!$A:$AC,8,0))</f>
        <v>107.9907106</v>
      </c>
      <c r="H80" s="29">
        <f t="shared" si="8"/>
        <v>31.618432531864975</v>
      </c>
      <c r="I80" s="42">
        <f>IF(ISERROR(VLOOKUP($U80,[1]BN2_1!$A:$AC,10,0)),0,VLOOKUP($U80,[1]BN2_1!$A:$AC,10,0))</f>
        <v>134.03936999999999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20.651700000000002</v>
      </c>
      <c r="L80" s="44">
        <f t="shared" si="9"/>
        <v>20.651700000000002</v>
      </c>
      <c r="M80" s="45">
        <f>IF(ISERROR(VLOOKUP($U80,[1]BN2_1!$A:$AC,15,0)),0,VLOOKUP($U80,[1]BN2_1!$A:$AC,15,0))</f>
        <v>0.4995</v>
      </c>
      <c r="N80" s="46">
        <f t="shared" si="10"/>
        <v>0.37265170673362613</v>
      </c>
      <c r="O80" s="25">
        <f t="shared" si="6"/>
        <v>475.5829</v>
      </c>
      <c r="P80" s="26">
        <f t="shared" si="6"/>
        <v>0</v>
      </c>
      <c r="Q80" s="26">
        <f t="shared" si="6"/>
        <v>21.136682700000001</v>
      </c>
      <c r="R80" s="27">
        <f t="shared" si="6"/>
        <v>21.136682700000001</v>
      </c>
      <c r="S80" s="30">
        <f t="shared" si="6"/>
        <v>108.4902106</v>
      </c>
      <c r="T80" s="32">
        <f t="shared" si="11"/>
        <v>22.812050349160998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กรมการเเพทย์เเผนไทยเเละการเเพทย์ทางเลือก</v>
      </c>
      <c r="C81" s="25">
        <f>IF(ISERROR(VLOOKUP($U81,[1]BN2_1!$A:$AC,3,0)),0,VLOOKUP($U81,[1]BN2_1!$A:$AC,3,0))</f>
        <v>233.52330000000001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12.03910827</v>
      </c>
      <c r="F81" s="27">
        <f t="shared" si="7"/>
        <v>12.03910827</v>
      </c>
      <c r="G81" s="28">
        <f>IF(ISERROR(VLOOKUP($U81,[1]BN2_1!$A:$AC,8,0)),0,VLOOKUP($U81,[1]BN2_1!$A:$AC,8,0))</f>
        <v>60.999700529999998</v>
      </c>
      <c r="H81" s="29">
        <f t="shared" si="8"/>
        <v>26.121462196705853</v>
      </c>
      <c r="I81" s="42">
        <f>IF(ISERROR(VLOOKUP($U81,[1]BN2_1!$A:$AC,10,0)),0,VLOOKUP($U81,[1]BN2_1!$A:$AC,10,0))</f>
        <v>44.911000000000001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8.9455190000000009</v>
      </c>
      <c r="L81" s="44">
        <f t="shared" si="9"/>
        <v>8.9455190000000009</v>
      </c>
      <c r="M81" s="45">
        <f>IF(ISERROR(VLOOKUP($U81,[1]BN2_1!$A:$AC,15,0)),0,VLOOKUP($U81,[1]BN2_1!$A:$AC,15,0))</f>
        <v>2.7544764399999999</v>
      </c>
      <c r="N81" s="46">
        <f t="shared" si="10"/>
        <v>6.1331888401505195</v>
      </c>
      <c r="O81" s="25">
        <f t="shared" si="6"/>
        <v>278.43430000000001</v>
      </c>
      <c r="P81" s="26">
        <f t="shared" si="6"/>
        <v>0</v>
      </c>
      <c r="Q81" s="26">
        <f t="shared" si="6"/>
        <v>20.984627270000001</v>
      </c>
      <c r="R81" s="27">
        <f t="shared" si="6"/>
        <v>20.984627270000001</v>
      </c>
      <c r="S81" s="30">
        <f t="shared" si="6"/>
        <v>63.754176969999996</v>
      </c>
      <c r="T81" s="32">
        <f t="shared" si="11"/>
        <v>22.89738619487613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มหาวิทยาลัยเทคโนโลยีราชมงคลกรุงเทพ</v>
      </c>
      <c r="C82" s="25">
        <f>IF(ISERROR(VLOOKUP($U82,[1]BN2_1!$A:$AC,3,0)),0,VLOOKUP($U82,[1]BN2_1!$A:$AC,3,0))</f>
        <v>423.40710000000001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8.2594500000000001E-2</v>
      </c>
      <c r="F82" s="27">
        <f t="shared" si="7"/>
        <v>8.2594500000000001E-2</v>
      </c>
      <c r="G82" s="28">
        <f>IF(ISERROR(VLOOKUP($U82,[1]BN2_1!$A:$AC,8,0)),0,VLOOKUP($U82,[1]BN2_1!$A:$AC,8,0))</f>
        <v>134.69047907999999</v>
      </c>
      <c r="H82" s="29">
        <f t="shared" si="8"/>
        <v>31.811105453829185</v>
      </c>
      <c r="I82" s="42">
        <f>IF(ISERROR(VLOOKUP($U82,[1]BN2_1!$A:$AC,10,0)),0,VLOOKUP($U82,[1]BN2_1!$A:$AC,10,0))</f>
        <v>164.1189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25.748245000000001</v>
      </c>
      <c r="L82" s="44">
        <f t="shared" si="9"/>
        <v>25.748245000000001</v>
      </c>
      <c r="M82" s="45">
        <f>IF(ISERROR(VLOOKUP($U82,[1]BN2_1!$A:$AC,15,0)),0,VLOOKUP($U82,[1]BN2_1!$A:$AC,15,0))</f>
        <v>0</v>
      </c>
      <c r="N82" s="46">
        <f t="shared" si="10"/>
        <v>0</v>
      </c>
      <c r="O82" s="25">
        <f t="shared" si="6"/>
        <v>587.52600000000007</v>
      </c>
      <c r="P82" s="26">
        <f t="shared" si="6"/>
        <v>0</v>
      </c>
      <c r="Q82" s="26">
        <f t="shared" si="6"/>
        <v>25.8308395</v>
      </c>
      <c r="R82" s="27">
        <f t="shared" si="6"/>
        <v>25.8308395</v>
      </c>
      <c r="S82" s="30">
        <f t="shared" si="6"/>
        <v>134.69047907999999</v>
      </c>
      <c r="T82" s="32">
        <f t="shared" si="11"/>
        <v>22.925024438067418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มหาวิทยาลัยราชภัฏพระนคร</v>
      </c>
      <c r="C83" s="25">
        <f>IF(ISERROR(VLOOKUP($U83,[1]BN2_1!$A:$AC,3,0)),0,VLOOKUP($U83,[1]BN2_1!$A:$AC,3,0))</f>
        <v>444.4221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6.9335999999999995E-2</v>
      </c>
      <c r="F83" s="27">
        <f t="shared" si="7"/>
        <v>6.9335999999999995E-2</v>
      </c>
      <c r="G83" s="28">
        <f>IF(ISERROR(VLOOKUP($U83,[1]BN2_1!$A:$AC,8,0)),0,VLOOKUP($U83,[1]BN2_1!$A:$AC,8,0))</f>
        <v>126.74535733</v>
      </c>
      <c r="H83" s="29">
        <f t="shared" si="8"/>
        <v>28.519139198973232</v>
      </c>
      <c r="I83" s="42">
        <f>IF(ISERROR(VLOOKUP($U83,[1]BN2_1!$A:$AC,10,0)),0,VLOOKUP($U83,[1]BN2_1!$A:$AC,10,0))</f>
        <v>106.9036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0</v>
      </c>
      <c r="L83" s="44">
        <f t="shared" si="9"/>
        <v>0</v>
      </c>
      <c r="M83" s="45">
        <f>IF(ISERROR(VLOOKUP($U83,[1]BN2_1!$A:$AC,15,0)),0,VLOOKUP($U83,[1]BN2_1!$A:$AC,15,0))</f>
        <v>0</v>
      </c>
      <c r="N83" s="46">
        <f t="shared" si="10"/>
        <v>0</v>
      </c>
      <c r="O83" s="25">
        <f t="shared" si="6"/>
        <v>551.32569999999998</v>
      </c>
      <c r="P83" s="26">
        <f t="shared" si="6"/>
        <v>0</v>
      </c>
      <c r="Q83" s="26">
        <f t="shared" si="6"/>
        <v>6.9335999999999995E-2</v>
      </c>
      <c r="R83" s="27">
        <f t="shared" si="6"/>
        <v>6.9335999999999995E-2</v>
      </c>
      <c r="S83" s="30">
        <f t="shared" si="6"/>
        <v>126.74535733</v>
      </c>
      <c r="T83" s="32">
        <f t="shared" si="11"/>
        <v>22.989198096515366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มหาวิทยาลัยราชภัฏหมู่บ้านจอมบึง</v>
      </c>
      <c r="C84" s="25">
        <f>IF(ISERROR(VLOOKUP($U84,[1]BN2_1!$A:$AC,3,0)),0,VLOOKUP($U84,[1]BN2_1!$A:$AC,3,0))</f>
        <v>233.37970000000001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0</v>
      </c>
      <c r="F84" s="27">
        <f t="shared" si="7"/>
        <v>0</v>
      </c>
      <c r="G84" s="28">
        <f>IF(ISERROR(VLOOKUP($U84,[1]BN2_1!$A:$AC,8,0)),0,VLOOKUP($U84,[1]BN2_1!$A:$AC,8,0))</f>
        <v>72.448438370000005</v>
      </c>
      <c r="H84" s="29">
        <f t="shared" si="8"/>
        <v>31.043162010234827</v>
      </c>
      <c r="I84" s="42">
        <f>IF(ISERROR(VLOOKUP($U84,[1]BN2_1!$A:$AC,10,0)),0,VLOOKUP($U84,[1]BN2_1!$A:$AC,10,0))</f>
        <v>83.495199999999997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0</v>
      </c>
      <c r="L84" s="44">
        <f t="shared" si="9"/>
        <v>0</v>
      </c>
      <c r="M84" s="45">
        <f>IF(ISERROR(VLOOKUP($U84,[1]BN2_1!$A:$AC,15,0)),0,VLOOKUP($U84,[1]BN2_1!$A:$AC,15,0))</f>
        <v>0.46676000000000001</v>
      </c>
      <c r="N84" s="46">
        <f t="shared" si="10"/>
        <v>0.55902614761088065</v>
      </c>
      <c r="O84" s="25">
        <f t="shared" si="6"/>
        <v>316.87490000000003</v>
      </c>
      <c r="P84" s="26">
        <f t="shared" si="6"/>
        <v>0</v>
      </c>
      <c r="Q84" s="26">
        <f t="shared" si="6"/>
        <v>0</v>
      </c>
      <c r="R84" s="27">
        <f t="shared" si="6"/>
        <v>0</v>
      </c>
      <c r="S84" s="30">
        <f t="shared" si="6"/>
        <v>72.915198369999999</v>
      </c>
      <c r="T84" s="32">
        <f t="shared" si="11"/>
        <v>23.010720751312267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กรมควบคุมมลพิษ</v>
      </c>
      <c r="C85" s="25">
        <f>IF(ISERROR(VLOOKUP($U85,[1]BN2_1!$A:$AC,3,0)),0,VLOOKUP($U85,[1]BN2_1!$A:$AC,3,0))</f>
        <v>343.45092099999999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9.3792899399999996</v>
      </c>
      <c r="F85" s="27">
        <f t="shared" si="7"/>
        <v>9.3792899399999996</v>
      </c>
      <c r="G85" s="28">
        <f>IF(ISERROR(VLOOKUP($U85,[1]BN2_1!$A:$AC,8,0)),0,VLOOKUP($U85,[1]BN2_1!$A:$AC,8,0))</f>
        <v>106.05876008</v>
      </c>
      <c r="H85" s="29">
        <f t="shared" si="8"/>
        <v>30.880324842686914</v>
      </c>
      <c r="I85" s="42">
        <f>IF(ISERROR(VLOOKUP($U85,[1]BN2_1!$A:$AC,10,0)),0,VLOOKUP($U85,[1]BN2_1!$A:$AC,10,0))</f>
        <v>142.497379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135.18978490000001</v>
      </c>
      <c r="L85" s="44">
        <f t="shared" si="9"/>
        <v>135.18978490000001</v>
      </c>
      <c r="M85" s="45">
        <f>IF(ISERROR(VLOOKUP($U85,[1]BN2_1!$A:$AC,15,0)),0,VLOOKUP($U85,[1]BN2_1!$A:$AC,15,0))</f>
        <v>5.8909940000000001</v>
      </c>
      <c r="N85" s="46">
        <f t="shared" si="10"/>
        <v>4.1341069157489558</v>
      </c>
      <c r="O85" s="25">
        <f t="shared" si="6"/>
        <v>485.94830000000002</v>
      </c>
      <c r="P85" s="26">
        <f t="shared" si="6"/>
        <v>0</v>
      </c>
      <c r="Q85" s="26">
        <f t="shared" si="6"/>
        <v>144.56907484000001</v>
      </c>
      <c r="R85" s="27">
        <f t="shared" si="6"/>
        <v>144.56907484000001</v>
      </c>
      <c r="S85" s="30">
        <f t="shared" si="6"/>
        <v>111.94975408000001</v>
      </c>
      <c r="T85" s="32">
        <f t="shared" si="11"/>
        <v>23.037379507243877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กรมป่าไม้</v>
      </c>
      <c r="C86" s="25">
        <f>IF(ISERROR(VLOOKUP($U86,[1]BN2_1!$A:$AC,3,0)),0,VLOOKUP($U86,[1]BN2_1!$A:$AC,3,0))</f>
        <v>3151.728423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20.023570230000001</v>
      </c>
      <c r="F86" s="27">
        <f t="shared" si="7"/>
        <v>20.023570230000001</v>
      </c>
      <c r="G86" s="28">
        <f>IF(ISERROR(VLOOKUP($U86,[1]BN2_1!$A:$AC,8,0)),0,VLOOKUP($U86,[1]BN2_1!$A:$AC,8,0))</f>
        <v>966.88955279000004</v>
      </c>
      <c r="H86" s="29">
        <f t="shared" si="8"/>
        <v>30.67807320370763</v>
      </c>
      <c r="I86" s="42">
        <f>IF(ISERROR(VLOOKUP($U86,[1]BN2_1!$A:$AC,10,0)),0,VLOOKUP($U86,[1]BN2_1!$A:$AC,10,0))</f>
        <v>1724.473377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304.76595443999997</v>
      </c>
      <c r="L86" s="44">
        <f t="shared" si="9"/>
        <v>304.76595443999997</v>
      </c>
      <c r="M86" s="45">
        <f>IF(ISERROR(VLOOKUP($U86,[1]BN2_1!$A:$AC,15,0)),0,VLOOKUP($U86,[1]BN2_1!$A:$AC,15,0))</f>
        <v>158.74797697</v>
      </c>
      <c r="N86" s="46">
        <f t="shared" si="10"/>
        <v>9.2055916366866573</v>
      </c>
      <c r="O86" s="25">
        <f t="shared" si="6"/>
        <v>4876.2017999999998</v>
      </c>
      <c r="P86" s="26">
        <f t="shared" si="6"/>
        <v>0</v>
      </c>
      <c r="Q86" s="26">
        <f t="shared" si="6"/>
        <v>324.78952466999999</v>
      </c>
      <c r="R86" s="27">
        <f t="shared" si="6"/>
        <v>324.78952466999999</v>
      </c>
      <c r="S86" s="30">
        <f t="shared" si="6"/>
        <v>1125.63752976</v>
      </c>
      <c r="T86" s="32">
        <f t="shared" si="11"/>
        <v>23.084309795382136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สถาบันวิทยาลัยชุมชน</v>
      </c>
      <c r="C87" s="25">
        <f>IF(ISERROR(VLOOKUP($U87,[1]BN2_1!$A:$AC,3,0)),0,VLOOKUP($U87,[1]BN2_1!$A:$AC,3,0))</f>
        <v>592.30290000000002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6.1805161499999999</v>
      </c>
      <c r="F87" s="27">
        <f t="shared" si="7"/>
        <v>6.1805161499999999</v>
      </c>
      <c r="G87" s="28">
        <f>IF(ISERROR(VLOOKUP($U87,[1]BN2_1!$A:$AC,8,0)),0,VLOOKUP($U87,[1]BN2_1!$A:$AC,8,0))</f>
        <v>144.58861247999999</v>
      </c>
      <c r="H87" s="29">
        <f t="shared" si="8"/>
        <v>24.411261953976588</v>
      </c>
      <c r="I87" s="42">
        <f>IF(ISERROR(VLOOKUP($U87,[1]BN2_1!$A:$AC,10,0)),0,VLOOKUP($U87,[1]BN2_1!$A:$AC,10,0))</f>
        <v>75.320099999999996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4.6116279999999996</v>
      </c>
      <c r="L87" s="44">
        <f t="shared" si="9"/>
        <v>4.6116279999999996</v>
      </c>
      <c r="M87" s="45">
        <f>IF(ISERROR(VLOOKUP($U87,[1]BN2_1!$A:$AC,15,0)),0,VLOOKUP($U87,[1]BN2_1!$A:$AC,15,0))</f>
        <v>9.6005690000000001</v>
      </c>
      <c r="N87" s="46">
        <f t="shared" si="10"/>
        <v>12.746357214076987</v>
      </c>
      <c r="O87" s="25">
        <f t="shared" si="6"/>
        <v>667.62300000000005</v>
      </c>
      <c r="P87" s="26">
        <f t="shared" si="6"/>
        <v>0</v>
      </c>
      <c r="Q87" s="26">
        <f t="shared" si="6"/>
        <v>10.792144149999999</v>
      </c>
      <c r="R87" s="27">
        <f t="shared" si="6"/>
        <v>10.792144149999999</v>
      </c>
      <c r="S87" s="30">
        <f t="shared" si="6"/>
        <v>154.18918148</v>
      </c>
      <c r="T87" s="32">
        <f t="shared" si="11"/>
        <v>23.095247090049323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มหาวิทยาลัยราชภัฏเทพสตรี</v>
      </c>
      <c r="C88" s="25">
        <f>IF(ISERROR(VLOOKUP($U88,[1]BN2_1!$A:$AC,3,0)),0,VLOOKUP($U88,[1]BN2_1!$A:$AC,3,0))</f>
        <v>310.87310000000002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1.44972408</v>
      </c>
      <c r="F88" s="27">
        <f t="shared" si="7"/>
        <v>1.44972408</v>
      </c>
      <c r="G88" s="28">
        <f>IF(ISERROR(VLOOKUP($U88,[1]BN2_1!$A:$AC,8,0)),0,VLOOKUP($U88,[1]BN2_1!$A:$AC,8,0))</f>
        <v>89.317979820000005</v>
      </c>
      <c r="H88" s="29">
        <f t="shared" si="8"/>
        <v>28.731331150877963</v>
      </c>
      <c r="I88" s="42">
        <f>IF(ISERROR(VLOOKUP($U88,[1]BN2_1!$A:$AC,10,0)),0,VLOOKUP($U88,[1]BN2_1!$A:$AC,10,0))</f>
        <v>98.909099999999995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12.145</v>
      </c>
      <c r="L88" s="44">
        <f t="shared" si="9"/>
        <v>12.145</v>
      </c>
      <c r="M88" s="45">
        <f>IF(ISERROR(VLOOKUP($U88,[1]BN2_1!$A:$AC,15,0)),0,VLOOKUP($U88,[1]BN2_1!$A:$AC,15,0))</f>
        <v>5.3926100000000003</v>
      </c>
      <c r="N88" s="46">
        <f t="shared" si="10"/>
        <v>5.4520868150655506</v>
      </c>
      <c r="O88" s="25">
        <f t="shared" si="6"/>
        <v>409.78219999999999</v>
      </c>
      <c r="P88" s="26">
        <f t="shared" si="6"/>
        <v>0</v>
      </c>
      <c r="Q88" s="26">
        <f t="shared" si="6"/>
        <v>13.594724079999999</v>
      </c>
      <c r="R88" s="27">
        <f t="shared" si="6"/>
        <v>13.594724079999999</v>
      </c>
      <c r="S88" s="30">
        <f t="shared" si="6"/>
        <v>94.71058982000001</v>
      </c>
      <c r="T88" s="32">
        <f t="shared" si="11"/>
        <v>23.112421627879399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กองทัพอากาศ</v>
      </c>
      <c r="C89" s="25">
        <f>IF(ISERROR(VLOOKUP($U89,[1]BN2_1!$A:$AC,3,0)),0,VLOOKUP($U89,[1]BN2_1!$A:$AC,3,0))</f>
        <v>23776.227699999999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1537.3143465799999</v>
      </c>
      <c r="F89" s="27">
        <f t="shared" si="7"/>
        <v>1537.3143465799999</v>
      </c>
      <c r="G89" s="28">
        <f>IF(ISERROR(VLOOKUP($U89,[1]BN2_1!$A:$AC,8,0)),0,VLOOKUP($U89,[1]BN2_1!$A:$AC,8,0))</f>
        <v>5730.4626905900004</v>
      </c>
      <c r="H89" s="29">
        <f t="shared" si="8"/>
        <v>24.101647927059517</v>
      </c>
      <c r="I89" s="42">
        <f>IF(ISERROR(VLOOKUP($U89,[1]BN2_1!$A:$AC,10,0)),0,VLOOKUP($U89,[1]BN2_1!$A:$AC,10,0))</f>
        <v>14018.316999999999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2740.2986724799998</v>
      </c>
      <c r="L89" s="44">
        <f t="shared" si="9"/>
        <v>2740.2986724799998</v>
      </c>
      <c r="M89" s="45">
        <f>IF(ISERROR(VLOOKUP($U89,[1]BN2_1!$A:$AC,15,0)),0,VLOOKUP($U89,[1]BN2_1!$A:$AC,15,0))</f>
        <v>3052.1665967200001</v>
      </c>
      <c r="N89" s="46">
        <f t="shared" si="10"/>
        <v>21.772703504422108</v>
      </c>
      <c r="O89" s="25">
        <f t="shared" si="6"/>
        <v>37794.544699999999</v>
      </c>
      <c r="P89" s="26">
        <f t="shared" si="6"/>
        <v>0</v>
      </c>
      <c r="Q89" s="26">
        <f t="shared" si="6"/>
        <v>4277.6130190599997</v>
      </c>
      <c r="R89" s="27">
        <f t="shared" si="6"/>
        <v>4277.6130190599997</v>
      </c>
      <c r="S89" s="30">
        <f t="shared" si="6"/>
        <v>8782.629287310001</v>
      </c>
      <c r="T89" s="32">
        <f t="shared" si="11"/>
        <v>23.237822699078585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สำนักงานราชบัณฑิตยสภา</v>
      </c>
      <c r="C90" s="25">
        <f>IF(ISERROR(VLOOKUP($U90,[1]BN2_1!$A:$AC,3,0)),0,VLOOKUP($U90,[1]BN2_1!$A:$AC,3,0))</f>
        <v>136.87379999999999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2.6279285799999998</v>
      </c>
      <c r="F90" s="27">
        <f t="shared" si="7"/>
        <v>2.6279285799999998</v>
      </c>
      <c r="G90" s="28">
        <f>IF(ISERROR(VLOOKUP($U90,[1]BN2_1!$A:$AC,8,0)),0,VLOOKUP($U90,[1]BN2_1!$A:$AC,8,0))</f>
        <v>39.25981479</v>
      </c>
      <c r="H90" s="29">
        <f t="shared" si="8"/>
        <v>28.683221178925404</v>
      </c>
      <c r="I90" s="42">
        <f>IF(ISERROR(VLOOKUP($U90,[1]BN2_1!$A:$AC,10,0)),0,VLOOKUP($U90,[1]BN2_1!$A:$AC,10,0))</f>
        <v>31.7118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12.049099999999999</v>
      </c>
      <c r="L90" s="44">
        <f t="shared" si="9"/>
        <v>12.049099999999999</v>
      </c>
      <c r="M90" s="45">
        <f>IF(ISERROR(VLOOKUP($U90,[1]BN2_1!$A:$AC,15,0)),0,VLOOKUP($U90,[1]BN2_1!$A:$AC,15,0))</f>
        <v>0</v>
      </c>
      <c r="N90" s="46">
        <f t="shared" si="10"/>
        <v>0</v>
      </c>
      <c r="O90" s="25">
        <f t="shared" si="6"/>
        <v>168.5856</v>
      </c>
      <c r="P90" s="26">
        <f t="shared" si="6"/>
        <v>0</v>
      </c>
      <c r="Q90" s="26">
        <f t="shared" si="6"/>
        <v>14.677028579999998</v>
      </c>
      <c r="R90" s="27">
        <f t="shared" si="6"/>
        <v>14.677028579999998</v>
      </c>
      <c r="S90" s="30">
        <f t="shared" si="6"/>
        <v>39.25981479</v>
      </c>
      <c r="T90" s="32">
        <f t="shared" si="11"/>
        <v>23.287762887221685</v>
      </c>
      <c r="U90" s="33" t="s">
        <v>97</v>
      </c>
      <c r="V90" s="33"/>
      <c r="W90" s="22"/>
    </row>
    <row r="91" spans="1:23" ht="42">
      <c r="A91" s="23">
        <v>86</v>
      </c>
      <c r="B91" s="24" t="str">
        <f>VLOOKUP($U91,[1]Name!$A:$B,2,0)</f>
        <v xml:space="preserve">สำนักงานปลัดกระทรวงการอุดมศึกษาวิทยาศาสตร์ วิจัย และนวัตกรรม </v>
      </c>
      <c r="C91" s="25">
        <f>IF(ISERROR(VLOOKUP($U91,[1]BN2_1!$A:$AC,3,0)),0,VLOOKUP($U91,[1]BN2_1!$A:$AC,3,0))</f>
        <v>6893.0641999999998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386.11453719000002</v>
      </c>
      <c r="F91" s="27">
        <f t="shared" si="7"/>
        <v>386.11453719000002</v>
      </c>
      <c r="G91" s="28">
        <f>IF(ISERROR(VLOOKUP($U91,[1]BN2_1!$A:$AC,8,0)),0,VLOOKUP($U91,[1]BN2_1!$A:$AC,8,0))</f>
        <v>1623.52127617</v>
      </c>
      <c r="H91" s="29">
        <f t="shared" si="8"/>
        <v>23.552969028926206</v>
      </c>
      <c r="I91" s="42">
        <f>IF(ISERROR(VLOOKUP($U91,[1]BN2_1!$A:$AC,10,0)),0,VLOOKUP($U91,[1]BN2_1!$A:$AC,10,0))</f>
        <v>741.85820000000001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36.29</v>
      </c>
      <c r="L91" s="44">
        <f t="shared" si="9"/>
        <v>36.29</v>
      </c>
      <c r="M91" s="45">
        <f>IF(ISERROR(VLOOKUP($U91,[1]BN2_1!$A:$AC,15,0)),0,VLOOKUP($U91,[1]BN2_1!$A:$AC,15,0))</f>
        <v>161.54949958</v>
      </c>
      <c r="N91" s="46">
        <f t="shared" si="10"/>
        <v>21.776331323155826</v>
      </c>
      <c r="O91" s="25">
        <f t="shared" si="6"/>
        <v>7634.9223999999995</v>
      </c>
      <c r="P91" s="26">
        <f t="shared" si="6"/>
        <v>0</v>
      </c>
      <c r="Q91" s="26">
        <f t="shared" si="6"/>
        <v>422.40453719000004</v>
      </c>
      <c r="R91" s="27">
        <f t="shared" si="6"/>
        <v>422.40453719000004</v>
      </c>
      <c r="S91" s="30">
        <f t="shared" si="6"/>
        <v>1785.0707757499999</v>
      </c>
      <c r="T91" s="32">
        <f t="shared" si="11"/>
        <v>23.380339474701145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มหาวิทยาลัยราชภัฏพิบูลสงคราม</v>
      </c>
      <c r="C92" s="25">
        <f>IF(ISERROR(VLOOKUP($U92,[1]BN2_1!$A:$AC,3,0)),0,VLOOKUP($U92,[1]BN2_1!$A:$AC,3,0))</f>
        <v>417.41079999999999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0</v>
      </c>
      <c r="F92" s="27">
        <f t="shared" si="7"/>
        <v>0</v>
      </c>
      <c r="G92" s="28">
        <f>IF(ISERROR(VLOOKUP($U92,[1]BN2_1!$A:$AC,8,0)),0,VLOOKUP($U92,[1]BN2_1!$A:$AC,8,0))</f>
        <v>122.87731134000001</v>
      </c>
      <c r="H92" s="29">
        <f t="shared" si="8"/>
        <v>29.437980842853133</v>
      </c>
      <c r="I92" s="42">
        <f>IF(ISERROR(VLOOKUP($U92,[1]BN2_1!$A:$AC,10,0)),0,VLOOKUP($U92,[1]BN2_1!$A:$AC,10,0))</f>
        <v>116.1378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1.8554550000000001</v>
      </c>
      <c r="L92" s="44">
        <f t="shared" si="9"/>
        <v>1.8554550000000001</v>
      </c>
      <c r="M92" s="45">
        <f>IF(ISERROR(VLOOKUP($U92,[1]BN2_1!$A:$AC,15,0)),0,VLOOKUP($U92,[1]BN2_1!$A:$AC,15,0))</f>
        <v>2.0543999999999998</v>
      </c>
      <c r="N92" s="46">
        <f t="shared" si="10"/>
        <v>1.7689331122166942</v>
      </c>
      <c r="O92" s="25">
        <f t="shared" si="6"/>
        <v>533.54859999999996</v>
      </c>
      <c r="P92" s="26">
        <f t="shared" si="6"/>
        <v>0</v>
      </c>
      <c r="Q92" s="26">
        <f t="shared" si="6"/>
        <v>1.8554550000000001</v>
      </c>
      <c r="R92" s="27">
        <f t="shared" si="6"/>
        <v>1.8554550000000001</v>
      </c>
      <c r="S92" s="30">
        <f t="shared" si="6"/>
        <v>124.93171134000001</v>
      </c>
      <c r="T92" s="32">
        <f t="shared" si="11"/>
        <v>23.415244898028035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มหาวิทยาลัยราชภัฏมหาสารคาม</v>
      </c>
      <c r="C93" s="25">
        <f>IF(ISERROR(VLOOKUP($U93,[1]BN2_1!$A:$AC,3,0)),0,VLOOKUP($U93,[1]BN2_1!$A:$AC,3,0))</f>
        <v>312.13299999999998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8.4200999999999998E-2</v>
      </c>
      <c r="F93" s="27">
        <f t="shared" si="7"/>
        <v>8.4200999999999998E-2</v>
      </c>
      <c r="G93" s="28">
        <f>IF(ISERROR(VLOOKUP($U93,[1]BN2_1!$A:$AC,8,0)),0,VLOOKUP($U93,[1]BN2_1!$A:$AC,8,0))</f>
        <v>92.863038959999997</v>
      </c>
      <c r="H93" s="29">
        <f t="shared" si="8"/>
        <v>29.75111217333637</v>
      </c>
      <c r="I93" s="42">
        <f>IF(ISERROR(VLOOKUP($U93,[1]BN2_1!$A:$AC,10,0)),0,VLOOKUP($U93,[1]BN2_1!$A:$AC,10,0))</f>
        <v>132.11060000000001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35.325837</v>
      </c>
      <c r="L93" s="44">
        <f t="shared" si="9"/>
        <v>35.325837</v>
      </c>
      <c r="M93" s="45">
        <f>IF(ISERROR(VLOOKUP($U93,[1]BN2_1!$A:$AC,15,0)),0,VLOOKUP($U93,[1]BN2_1!$A:$AC,15,0))</f>
        <v>11.174609</v>
      </c>
      <c r="N93" s="46">
        <f t="shared" si="10"/>
        <v>8.4585256595610048</v>
      </c>
      <c r="O93" s="25">
        <f t="shared" si="6"/>
        <v>444.24360000000001</v>
      </c>
      <c r="P93" s="26">
        <f t="shared" si="6"/>
        <v>0</v>
      </c>
      <c r="Q93" s="26">
        <f t="shared" si="6"/>
        <v>35.410038</v>
      </c>
      <c r="R93" s="27">
        <f t="shared" si="6"/>
        <v>35.410038</v>
      </c>
      <c r="S93" s="30">
        <f t="shared" si="6"/>
        <v>104.03764796</v>
      </c>
      <c r="T93" s="32">
        <f t="shared" si="11"/>
        <v>23.419053861439984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สำนักงานเศรษฐกิจการเกษตร</v>
      </c>
      <c r="C94" s="25">
        <f>IF(ISERROR(VLOOKUP($U94,[1]BN2_1!$A:$AC,3,0)),0,VLOOKUP($U94,[1]BN2_1!$A:$AC,3,0))</f>
        <v>500.93650000000002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15.25013811</v>
      </c>
      <c r="F94" s="27">
        <f t="shared" si="7"/>
        <v>15.25013811</v>
      </c>
      <c r="G94" s="28">
        <f>IF(ISERROR(VLOOKUP($U94,[1]BN2_1!$A:$AC,8,0)),0,VLOOKUP($U94,[1]BN2_1!$A:$AC,8,0))</f>
        <v>140.03637506999999</v>
      </c>
      <c r="H94" s="29">
        <f t="shared" si="8"/>
        <v>27.954915457348385</v>
      </c>
      <c r="I94" s="42">
        <f>IF(ISERROR(VLOOKUP($U94,[1]BN2_1!$A:$AC,10,0)),0,VLOOKUP($U94,[1]BN2_1!$A:$AC,10,0))</f>
        <v>100.9522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12.15968793</v>
      </c>
      <c r="L94" s="44">
        <f t="shared" si="9"/>
        <v>12.15968793</v>
      </c>
      <c r="M94" s="45">
        <f>IF(ISERROR(VLOOKUP($U94,[1]BN2_1!$A:$AC,15,0)),0,VLOOKUP($U94,[1]BN2_1!$A:$AC,15,0))</f>
        <v>1.0051479999999999</v>
      </c>
      <c r="N94" s="46">
        <f t="shared" si="10"/>
        <v>0.99566725638470466</v>
      </c>
      <c r="O94" s="25">
        <f t="shared" si="6"/>
        <v>601.88869999999997</v>
      </c>
      <c r="P94" s="26">
        <f t="shared" si="6"/>
        <v>0</v>
      </c>
      <c r="Q94" s="26">
        <f t="shared" si="6"/>
        <v>27.409826039999999</v>
      </c>
      <c r="R94" s="27">
        <f t="shared" si="6"/>
        <v>27.409826039999999</v>
      </c>
      <c r="S94" s="30">
        <f t="shared" si="6"/>
        <v>141.04152306999998</v>
      </c>
      <c r="T94" s="32">
        <f t="shared" si="11"/>
        <v>23.433156839462178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กรมการขนส่งทางราง</v>
      </c>
      <c r="C95" s="25">
        <f>IF(ISERROR(VLOOKUP($U95,[1]BN2_1!$A:$AC,3,0)),0,VLOOKUP($U95,[1]BN2_1!$A:$AC,3,0))</f>
        <v>70.139200000000002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2.4910356600000001</v>
      </c>
      <c r="F95" s="27">
        <f t="shared" si="7"/>
        <v>2.4910356600000001</v>
      </c>
      <c r="G95" s="28">
        <f>IF(ISERROR(VLOOKUP($U95,[1]BN2_1!$A:$AC,8,0)),0,VLOOKUP($U95,[1]BN2_1!$A:$AC,8,0))</f>
        <v>24.73548753</v>
      </c>
      <c r="H95" s="29">
        <f t="shared" si="8"/>
        <v>35.266281237881245</v>
      </c>
      <c r="I95" s="42">
        <f>IF(ISERROR(VLOOKUP($U95,[1]BN2_1!$A:$AC,10,0)),0,VLOOKUP($U95,[1]BN2_1!$A:$AC,10,0))</f>
        <v>45.312899999999999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36.553800000000003</v>
      </c>
      <c r="L95" s="44">
        <f t="shared" si="9"/>
        <v>36.553800000000003</v>
      </c>
      <c r="M95" s="45">
        <f>IF(ISERROR(VLOOKUP($U95,[1]BN2_1!$A:$AC,15,0)),0,VLOOKUP($U95,[1]BN2_1!$A:$AC,15,0))</f>
        <v>2.4931242999999998</v>
      </c>
      <c r="N95" s="46">
        <f t="shared" si="10"/>
        <v>5.5020188511439345</v>
      </c>
      <c r="O95" s="25">
        <f t="shared" si="6"/>
        <v>115.4521</v>
      </c>
      <c r="P95" s="26">
        <f t="shared" si="6"/>
        <v>0</v>
      </c>
      <c r="Q95" s="26">
        <f t="shared" si="6"/>
        <v>39.044835660000004</v>
      </c>
      <c r="R95" s="27">
        <f t="shared" si="6"/>
        <v>39.044835660000004</v>
      </c>
      <c r="S95" s="30">
        <f t="shared" si="6"/>
        <v>27.228611829999998</v>
      </c>
      <c r="T95" s="32">
        <f t="shared" si="11"/>
        <v>23.584336560357062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กรมกิจการสตรีและสถาบันครอบครัว</v>
      </c>
      <c r="C96" s="25">
        <f>IF(ISERROR(VLOOKUP($U96,[1]BN2_1!$A:$AC,3,0)),0,VLOOKUP($U96,[1]BN2_1!$A:$AC,3,0))</f>
        <v>508.1343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8.1541777399999997</v>
      </c>
      <c r="F96" s="27">
        <f t="shared" si="7"/>
        <v>8.1541777399999997</v>
      </c>
      <c r="G96" s="28">
        <f>IF(ISERROR(VLOOKUP($U96,[1]BN2_1!$A:$AC,8,0)),0,VLOOKUP($U96,[1]BN2_1!$A:$AC,8,0))</f>
        <v>120.77513666</v>
      </c>
      <c r="H96" s="29">
        <f t="shared" si="8"/>
        <v>23.76834956034261</v>
      </c>
      <c r="I96" s="42">
        <f>IF(ISERROR(VLOOKUP($U96,[1]BN2_1!$A:$AC,10,0)),0,VLOOKUP($U96,[1]BN2_1!$A:$AC,10,0))</f>
        <v>17.8855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5.6130000000000004</v>
      </c>
      <c r="L96" s="44">
        <f t="shared" si="9"/>
        <v>5.6130000000000004</v>
      </c>
      <c r="M96" s="45">
        <f>IF(ISERROR(VLOOKUP($U96,[1]BN2_1!$A:$AC,15,0)),0,VLOOKUP($U96,[1]BN2_1!$A:$AC,15,0))</f>
        <v>3.407</v>
      </c>
      <c r="N96" s="46">
        <f t="shared" si="10"/>
        <v>19.048950266976043</v>
      </c>
      <c r="O96" s="25">
        <f t="shared" si="6"/>
        <v>526.01980000000003</v>
      </c>
      <c r="P96" s="26">
        <f t="shared" si="6"/>
        <v>0</v>
      </c>
      <c r="Q96" s="26">
        <f t="shared" si="6"/>
        <v>13.767177740000001</v>
      </c>
      <c r="R96" s="27">
        <f t="shared" si="6"/>
        <v>13.767177740000001</v>
      </c>
      <c r="S96" s="30">
        <f t="shared" si="6"/>
        <v>124.18213666</v>
      </c>
      <c r="T96" s="32">
        <f t="shared" si="11"/>
        <v>23.607882566397688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มหาวิทยาลัยราชภัฏเชียงราย</v>
      </c>
      <c r="C97" s="25">
        <f>IF(ISERROR(VLOOKUP($U97,[1]BN2_1!$A:$AC,3,0)),0,VLOOKUP($U97,[1]BN2_1!$A:$AC,3,0))</f>
        <v>455.19290000000001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0.83761200000000002</v>
      </c>
      <c r="F97" s="27">
        <f t="shared" si="7"/>
        <v>0.83761200000000002</v>
      </c>
      <c r="G97" s="28">
        <f>IF(ISERROR(VLOOKUP($U97,[1]BN2_1!$A:$AC,8,0)),0,VLOOKUP($U97,[1]BN2_1!$A:$AC,8,0))</f>
        <v>140.21487442</v>
      </c>
      <c r="H97" s="29">
        <f t="shared" si="8"/>
        <v>30.803396630307724</v>
      </c>
      <c r="I97" s="42">
        <f>IF(ISERROR(VLOOKUP($U97,[1]BN2_1!$A:$AC,10,0)),0,VLOOKUP($U97,[1]BN2_1!$A:$AC,10,0))</f>
        <v>147.66149999999999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13.503250980000001</v>
      </c>
      <c r="L97" s="44">
        <f t="shared" si="9"/>
        <v>13.503250980000001</v>
      </c>
      <c r="M97" s="45">
        <f>IF(ISERROR(VLOOKUP($U97,[1]BN2_1!$A:$AC,15,0)),0,VLOOKUP($U97,[1]BN2_1!$A:$AC,15,0))</f>
        <v>2.8685209999999999</v>
      </c>
      <c r="N97" s="46">
        <f t="shared" si="10"/>
        <v>1.9426329815151546</v>
      </c>
      <c r="O97" s="25">
        <f t="shared" si="6"/>
        <v>602.85439999999994</v>
      </c>
      <c r="P97" s="26">
        <f t="shared" si="6"/>
        <v>0</v>
      </c>
      <c r="Q97" s="26">
        <f t="shared" si="6"/>
        <v>14.340862980000001</v>
      </c>
      <c r="R97" s="27">
        <f t="shared" si="6"/>
        <v>14.340862980000001</v>
      </c>
      <c r="S97" s="30">
        <f t="shared" si="6"/>
        <v>143.08339541999999</v>
      </c>
      <c r="T97" s="32">
        <f t="shared" si="11"/>
        <v>23.734320495960549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มหาวิทยาลัยราชภัฏพระนครศรีอยุธยา</v>
      </c>
      <c r="C98" s="25">
        <f>IF(ISERROR(VLOOKUP($U98,[1]BN2_1!$A:$AC,3,0)),0,VLOOKUP($U98,[1]BN2_1!$A:$AC,3,0))</f>
        <v>327.64510000000001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0</v>
      </c>
      <c r="F98" s="27">
        <f t="shared" si="7"/>
        <v>0</v>
      </c>
      <c r="G98" s="28">
        <f>IF(ISERROR(VLOOKUP($U98,[1]BN2_1!$A:$AC,8,0)),0,VLOOKUP($U98,[1]BN2_1!$A:$AC,8,0))</f>
        <v>95.293450500000006</v>
      </c>
      <c r="H98" s="29">
        <f t="shared" si="8"/>
        <v>29.084350872331065</v>
      </c>
      <c r="I98" s="42">
        <f>IF(ISERROR(VLOOKUP($U98,[1]BN2_1!$A:$AC,10,0)),0,VLOOKUP($U98,[1]BN2_1!$A:$AC,10,0))</f>
        <v>73.219899999999996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2.35318272</v>
      </c>
      <c r="L98" s="44">
        <f t="shared" si="9"/>
        <v>2.35318272</v>
      </c>
      <c r="M98" s="45">
        <f>IF(ISERROR(VLOOKUP($U98,[1]BN2_1!$A:$AC,15,0)),0,VLOOKUP($U98,[1]BN2_1!$A:$AC,15,0))</f>
        <v>0</v>
      </c>
      <c r="N98" s="46">
        <f t="shared" si="10"/>
        <v>0</v>
      </c>
      <c r="O98" s="25">
        <f t="shared" si="6"/>
        <v>400.86500000000001</v>
      </c>
      <c r="P98" s="26">
        <f t="shared" si="6"/>
        <v>0</v>
      </c>
      <c r="Q98" s="26">
        <f t="shared" si="6"/>
        <v>2.35318272</v>
      </c>
      <c r="R98" s="27">
        <f t="shared" si="6"/>
        <v>2.35318272</v>
      </c>
      <c r="S98" s="30">
        <f t="shared" si="6"/>
        <v>95.293450500000006</v>
      </c>
      <c r="T98" s="32">
        <f t="shared" si="11"/>
        <v>23.771955770645977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กรมส่งเสริมและพัฒนาคุณภาพชีวิตคนพิการ</v>
      </c>
      <c r="C99" s="25">
        <f>IF(ISERROR(VLOOKUP($U99,[1]BN2_1!$A:$AC,3,0)),0,VLOOKUP($U99,[1]BN2_1!$A:$AC,3,0))</f>
        <v>606.28229999999996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8.7922794999999994</v>
      </c>
      <c r="F99" s="27">
        <f t="shared" si="7"/>
        <v>8.7922794999999994</v>
      </c>
      <c r="G99" s="28">
        <f>IF(ISERROR(VLOOKUP($U99,[1]BN2_1!$A:$AC,8,0)),0,VLOOKUP($U99,[1]BN2_1!$A:$AC,8,0))</f>
        <v>155.07780872999999</v>
      </c>
      <c r="H99" s="29">
        <f t="shared" si="8"/>
        <v>25.578481959641575</v>
      </c>
      <c r="I99" s="42">
        <f>IF(ISERROR(VLOOKUP($U99,[1]BN2_1!$A:$AC,10,0)),0,VLOOKUP($U99,[1]BN2_1!$A:$AC,10,0))</f>
        <v>102.3496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18.8995</v>
      </c>
      <c r="L99" s="44">
        <f t="shared" si="9"/>
        <v>18.8995</v>
      </c>
      <c r="M99" s="45">
        <f>IF(ISERROR(VLOOKUP($U99,[1]BN2_1!$A:$AC,15,0)),0,VLOOKUP($U99,[1]BN2_1!$A:$AC,15,0))</f>
        <v>15.8078436</v>
      </c>
      <c r="N99" s="46">
        <f t="shared" si="10"/>
        <v>15.44494907649859</v>
      </c>
      <c r="O99" s="25">
        <f t="shared" si="6"/>
        <v>708.63189999999997</v>
      </c>
      <c r="P99" s="26">
        <f t="shared" si="6"/>
        <v>0</v>
      </c>
      <c r="Q99" s="26">
        <f t="shared" si="6"/>
        <v>27.691779499999999</v>
      </c>
      <c r="R99" s="27">
        <f t="shared" si="6"/>
        <v>27.691779499999999</v>
      </c>
      <c r="S99" s="30">
        <f t="shared" si="6"/>
        <v>170.88565233</v>
      </c>
      <c r="T99" s="32">
        <f t="shared" si="11"/>
        <v>24.11486871110375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สถาบันนิติวิทยาศาสตร์</v>
      </c>
      <c r="C100" s="25">
        <f>IF(ISERROR(VLOOKUP($U100,[1]BN2_1!$A:$AC,3,0)),0,VLOOKUP($U100,[1]BN2_1!$A:$AC,3,0))</f>
        <v>233.3133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23.770698280000001</v>
      </c>
      <c r="F100" s="27">
        <f t="shared" si="7"/>
        <v>23.770698280000001</v>
      </c>
      <c r="G100" s="28">
        <f>IF(ISERROR(VLOOKUP($U100,[1]BN2_1!$A:$AC,8,0)),0,VLOOKUP($U100,[1]BN2_1!$A:$AC,8,0))</f>
        <v>57.184444829999997</v>
      </c>
      <c r="H100" s="29">
        <f t="shared" si="8"/>
        <v>24.509723547693167</v>
      </c>
      <c r="I100" s="42">
        <f>IF(ISERROR(VLOOKUP($U100,[1]BN2_1!$A:$AC,10,0)),0,VLOOKUP($U100,[1]BN2_1!$A:$AC,10,0))</f>
        <v>342.60980000000001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0</v>
      </c>
      <c r="L100" s="44">
        <f t="shared" si="9"/>
        <v>0</v>
      </c>
      <c r="M100" s="45">
        <f>IF(ISERROR(VLOOKUP($U100,[1]BN2_1!$A:$AC,15,0)),0,VLOOKUP($U100,[1]BN2_1!$A:$AC,15,0))</f>
        <v>81.740986219999996</v>
      </c>
      <c r="N100" s="46">
        <f t="shared" si="10"/>
        <v>23.858332779739516</v>
      </c>
      <c r="O100" s="25">
        <f t="shared" si="6"/>
        <v>575.92309999999998</v>
      </c>
      <c r="P100" s="26">
        <f t="shared" si="6"/>
        <v>0</v>
      </c>
      <c r="Q100" s="26">
        <f t="shared" si="6"/>
        <v>23.770698280000001</v>
      </c>
      <c r="R100" s="27">
        <f t="shared" si="6"/>
        <v>23.770698280000001</v>
      </c>
      <c r="S100" s="30">
        <f t="shared" si="6"/>
        <v>138.92543104999999</v>
      </c>
      <c r="T100" s="32">
        <f t="shared" si="11"/>
        <v>24.122218929923108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สำนักงานสภาความมั่นคงแห่งชาติ</v>
      </c>
      <c r="C101" s="25">
        <f>IF(ISERROR(VLOOKUP($U101,[1]BN2_1!$A:$AC,3,0)),0,VLOOKUP($U101,[1]BN2_1!$A:$AC,3,0))</f>
        <v>198.89060000000001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5.9942980800000001</v>
      </c>
      <c r="F101" s="27">
        <f t="shared" si="7"/>
        <v>5.9942980800000001</v>
      </c>
      <c r="G101" s="28">
        <f>IF(ISERROR(VLOOKUP($U101,[1]BN2_1!$A:$AC,8,0)),0,VLOOKUP($U101,[1]BN2_1!$A:$AC,8,0))</f>
        <v>51.251348270000001</v>
      </c>
      <c r="H101" s="29">
        <f t="shared" si="8"/>
        <v>25.768612629254473</v>
      </c>
      <c r="I101" s="42">
        <f>IF(ISERROR(VLOOKUP($U101,[1]BN2_1!$A:$AC,10,0)),0,VLOOKUP($U101,[1]BN2_1!$A:$AC,10,0))</f>
        <v>12.808199999999999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0.23</v>
      </c>
      <c r="L101" s="44">
        <f t="shared" si="9"/>
        <v>0.23</v>
      </c>
      <c r="M101" s="45">
        <f>IF(ISERROR(VLOOKUP($U101,[1]BN2_1!$A:$AC,15,0)),0,VLOOKUP($U101,[1]BN2_1!$A:$AC,15,0))</f>
        <v>0.20736599999999999</v>
      </c>
      <c r="N101" s="46">
        <f t="shared" si="10"/>
        <v>1.6190096969129153</v>
      </c>
      <c r="O101" s="25">
        <f t="shared" si="6"/>
        <v>211.69880000000001</v>
      </c>
      <c r="P101" s="26">
        <f t="shared" si="6"/>
        <v>0</v>
      </c>
      <c r="Q101" s="26">
        <f t="shared" si="6"/>
        <v>6.2242980800000005</v>
      </c>
      <c r="R101" s="27">
        <f t="shared" si="6"/>
        <v>6.2242980800000005</v>
      </c>
      <c r="S101" s="30">
        <f t="shared" si="6"/>
        <v>51.458714270000002</v>
      </c>
      <c r="T101" s="32">
        <f t="shared" si="11"/>
        <v>24.307513443628402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สำนักงานคณะกรรมการข้าราชการพลเรือน</v>
      </c>
      <c r="C102" s="25">
        <f>IF(ISERROR(VLOOKUP($U102,[1]BN2_1!$A:$AC,3,0)),0,VLOOKUP($U102,[1]BN2_1!$A:$AC,3,0))</f>
        <v>1402.3943999999999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52.218309920000003</v>
      </c>
      <c r="F102" s="27">
        <f t="shared" si="7"/>
        <v>52.218309920000003</v>
      </c>
      <c r="G102" s="28">
        <f>IF(ISERROR(VLOOKUP($U102,[1]BN2_1!$A:$AC,8,0)),0,VLOOKUP($U102,[1]BN2_1!$A:$AC,8,0))</f>
        <v>348.1149944</v>
      </c>
      <c r="H102" s="29">
        <f t="shared" si="8"/>
        <v>24.822902487345928</v>
      </c>
      <c r="I102" s="42">
        <f>IF(ISERROR(VLOOKUP($U102,[1]BN2_1!$A:$AC,10,0)),0,VLOOKUP($U102,[1]BN2_1!$A:$AC,10,0))</f>
        <v>28.0898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0</v>
      </c>
      <c r="L102" s="44">
        <f t="shared" si="9"/>
        <v>0</v>
      </c>
      <c r="M102" s="45">
        <f>IF(ISERROR(VLOOKUP($U102,[1]BN2_1!$A:$AC,15,0)),0,VLOOKUP($U102,[1]BN2_1!$A:$AC,15,0))</f>
        <v>0</v>
      </c>
      <c r="N102" s="46">
        <f t="shared" si="10"/>
        <v>0</v>
      </c>
      <c r="O102" s="25">
        <f t="shared" si="6"/>
        <v>1430.4841999999999</v>
      </c>
      <c r="P102" s="26">
        <f t="shared" si="6"/>
        <v>0</v>
      </c>
      <c r="Q102" s="26">
        <f t="shared" si="6"/>
        <v>52.218309920000003</v>
      </c>
      <c r="R102" s="27">
        <f t="shared" si="6"/>
        <v>52.218309920000003</v>
      </c>
      <c r="S102" s="30">
        <f t="shared" si="6"/>
        <v>348.1149944</v>
      </c>
      <c r="T102" s="32">
        <f t="shared" si="11"/>
        <v>24.335465879315553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กรมการแพทย์</v>
      </c>
      <c r="C103" s="25">
        <f>IF(ISERROR(VLOOKUP($U103,[1]BN2_1!$A:$AC,3,0)),0,VLOOKUP($U103,[1]BN2_1!$A:$AC,3,0))</f>
        <v>5543.3253022999997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45.119495980000003</v>
      </c>
      <c r="F103" s="27">
        <f t="shared" si="7"/>
        <v>45.119495980000003</v>
      </c>
      <c r="G103" s="28">
        <f>IF(ISERROR(VLOOKUP($U103,[1]BN2_1!$A:$AC,8,0)),0,VLOOKUP($U103,[1]BN2_1!$A:$AC,8,0))</f>
        <v>1799.03233275</v>
      </c>
      <c r="H103" s="29">
        <f t="shared" si="8"/>
        <v>32.454027765672663</v>
      </c>
      <c r="I103" s="42">
        <f>IF(ISERROR(VLOOKUP($U103,[1]BN2_1!$A:$AC,10,0)),0,VLOOKUP($U103,[1]BN2_1!$A:$AC,10,0))</f>
        <v>2265.6901977000002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961.64846066999996</v>
      </c>
      <c r="L103" s="44">
        <f t="shared" si="9"/>
        <v>961.64846066999996</v>
      </c>
      <c r="M103" s="45">
        <f>IF(ISERROR(VLOOKUP($U103,[1]BN2_1!$A:$AC,15,0)),0,VLOOKUP($U103,[1]BN2_1!$A:$AC,15,0))</f>
        <v>103.70022803000001</v>
      </c>
      <c r="N103" s="46">
        <f t="shared" si="10"/>
        <v>4.5769818016280679</v>
      </c>
      <c r="O103" s="25">
        <f t="shared" si="6"/>
        <v>7809.0154999999995</v>
      </c>
      <c r="P103" s="26">
        <f t="shared" si="6"/>
        <v>0</v>
      </c>
      <c r="Q103" s="26">
        <f t="shared" si="6"/>
        <v>1006.76795665</v>
      </c>
      <c r="R103" s="27">
        <f t="shared" si="6"/>
        <v>1006.76795665</v>
      </c>
      <c r="S103" s="30">
        <f t="shared" si="6"/>
        <v>1902.7325607800001</v>
      </c>
      <c r="T103" s="32">
        <f t="shared" si="11"/>
        <v>24.365844334410657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มหาวิทยาลัยราชภัฏจันทรเกษม</v>
      </c>
      <c r="C104" s="25">
        <f>IF(ISERROR(VLOOKUP($U104,[1]BN2_1!$A:$AC,3,0)),0,VLOOKUP($U104,[1]BN2_1!$A:$AC,3,0))</f>
        <v>325.08499999999998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0.42618173999999998</v>
      </c>
      <c r="F104" s="27">
        <f t="shared" si="7"/>
        <v>0.42618173999999998</v>
      </c>
      <c r="G104" s="28">
        <f>IF(ISERROR(VLOOKUP($U104,[1]BN2_1!$A:$AC,8,0)),0,VLOOKUP($U104,[1]BN2_1!$A:$AC,8,0))</f>
        <v>105.44335827</v>
      </c>
      <c r="H104" s="29">
        <f t="shared" si="8"/>
        <v>32.435627072919395</v>
      </c>
      <c r="I104" s="42">
        <f>IF(ISERROR(VLOOKUP($U104,[1]BN2_1!$A:$AC,10,0)),0,VLOOKUP($U104,[1]BN2_1!$A:$AC,10,0))</f>
        <v>118.3732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97.461090999999996</v>
      </c>
      <c r="L104" s="44">
        <f t="shared" si="9"/>
        <v>97.461090999999996</v>
      </c>
      <c r="M104" s="45">
        <f>IF(ISERROR(VLOOKUP($U104,[1]BN2_1!$A:$AC,15,0)),0,VLOOKUP($U104,[1]BN2_1!$A:$AC,15,0))</f>
        <v>2.8527996999999998</v>
      </c>
      <c r="N104" s="46">
        <f t="shared" si="10"/>
        <v>2.4100047139048364</v>
      </c>
      <c r="O104" s="25">
        <f t="shared" si="6"/>
        <v>443.45819999999998</v>
      </c>
      <c r="P104" s="26">
        <f t="shared" si="6"/>
        <v>0</v>
      </c>
      <c r="Q104" s="26">
        <f t="shared" si="6"/>
        <v>97.88727274</v>
      </c>
      <c r="R104" s="27">
        <f t="shared" si="6"/>
        <v>97.88727274</v>
      </c>
      <c r="S104" s="30">
        <f t="shared" si="6"/>
        <v>108.29615797000001</v>
      </c>
      <c r="T104" s="32">
        <f t="shared" si="11"/>
        <v>24.420826578468954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มหาวิทยาลัยราชภัฏลำปาง</v>
      </c>
      <c r="C105" s="25">
        <f>IF(ISERROR(VLOOKUP($U105,[1]BN2_1!$A:$AC,3,0)),0,VLOOKUP($U105,[1]BN2_1!$A:$AC,3,0))</f>
        <v>340.72289999999998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1.21910323</v>
      </c>
      <c r="F105" s="27">
        <f t="shared" si="7"/>
        <v>1.21910323</v>
      </c>
      <c r="G105" s="28">
        <f>IF(ISERROR(VLOOKUP($U105,[1]BN2_1!$A:$AC,8,0)),0,VLOOKUP($U105,[1]BN2_1!$A:$AC,8,0))</f>
        <v>105.08309115</v>
      </c>
      <c r="H105" s="29">
        <f t="shared" si="8"/>
        <v>30.841217643428138</v>
      </c>
      <c r="I105" s="42">
        <f>IF(ISERROR(VLOOKUP($U105,[1]BN2_1!$A:$AC,10,0)),0,VLOOKUP($U105,[1]BN2_1!$A:$AC,10,0))</f>
        <v>95.131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8.1888020000000008</v>
      </c>
      <c r="L105" s="44">
        <f t="shared" si="9"/>
        <v>8.1888020000000008</v>
      </c>
      <c r="M105" s="45">
        <f>IF(ISERROR(VLOOKUP($U105,[1]BN2_1!$A:$AC,15,0)),0,VLOOKUP($U105,[1]BN2_1!$A:$AC,15,0))</f>
        <v>2.0008699999999999</v>
      </c>
      <c r="N105" s="46">
        <f t="shared" si="10"/>
        <v>2.1032786368271119</v>
      </c>
      <c r="O105" s="25">
        <f t="shared" si="6"/>
        <v>435.85389999999995</v>
      </c>
      <c r="P105" s="26">
        <f t="shared" si="6"/>
        <v>0</v>
      </c>
      <c r="Q105" s="26">
        <f t="shared" si="6"/>
        <v>9.4079052300000008</v>
      </c>
      <c r="R105" s="27">
        <f t="shared" si="6"/>
        <v>9.4079052300000008</v>
      </c>
      <c r="S105" s="30">
        <f t="shared" si="6"/>
        <v>107.08396115000001</v>
      </c>
      <c r="T105" s="32">
        <f t="shared" si="11"/>
        <v>24.568774341585566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มหาวิทยาลัยราชภัฏนครศรีธรรมราช</v>
      </c>
      <c r="C106" s="25">
        <f>IF(ISERROR(VLOOKUP($U106,[1]BN2_1!$A:$AC,3,0)),0,VLOOKUP($U106,[1]BN2_1!$A:$AC,3,0))</f>
        <v>334.78440000000001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0.3735</v>
      </c>
      <c r="F106" s="27">
        <f t="shared" si="7"/>
        <v>0.3735</v>
      </c>
      <c r="G106" s="28">
        <f>IF(ISERROR(VLOOKUP($U106,[1]BN2_1!$A:$AC,8,0)),0,VLOOKUP($U106,[1]BN2_1!$A:$AC,8,0))</f>
        <v>104.07664757000001</v>
      </c>
      <c r="H106" s="29">
        <f t="shared" si="8"/>
        <v>31.087663454450087</v>
      </c>
      <c r="I106" s="42">
        <f>IF(ISERROR(VLOOKUP($U106,[1]BN2_1!$A:$AC,10,0)),0,VLOOKUP($U106,[1]BN2_1!$A:$AC,10,0))</f>
        <v>95.261200000000002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0</v>
      </c>
      <c r="L106" s="44">
        <f t="shared" si="9"/>
        <v>0</v>
      </c>
      <c r="M106" s="45">
        <f>IF(ISERROR(VLOOKUP($U106,[1]BN2_1!$A:$AC,15,0)),0,VLOOKUP($U106,[1]BN2_1!$A:$AC,15,0))</f>
        <v>1.7552300000000001</v>
      </c>
      <c r="N106" s="46">
        <f t="shared" si="10"/>
        <v>1.8425444987046142</v>
      </c>
      <c r="O106" s="25">
        <f t="shared" si="6"/>
        <v>430.04560000000004</v>
      </c>
      <c r="P106" s="26">
        <f t="shared" si="6"/>
        <v>0</v>
      </c>
      <c r="Q106" s="26">
        <f t="shared" si="6"/>
        <v>0.3735</v>
      </c>
      <c r="R106" s="27">
        <f t="shared" si="6"/>
        <v>0.3735</v>
      </c>
      <c r="S106" s="30">
        <f t="shared" si="6"/>
        <v>105.83187757</v>
      </c>
      <c r="T106" s="32">
        <f t="shared" si="11"/>
        <v>24.609454804327726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กรมการพัฒนาชุมชน</v>
      </c>
      <c r="C107" s="25">
        <f>IF(ISERROR(VLOOKUP($U107,[1]BN2_1!$A:$AC,3,0)),0,VLOOKUP($U107,[1]BN2_1!$A:$AC,3,0))</f>
        <v>4594.4522999999999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35.196181250000002</v>
      </c>
      <c r="F107" s="27">
        <f t="shared" si="7"/>
        <v>35.196181250000002</v>
      </c>
      <c r="G107" s="28">
        <f>IF(ISERROR(VLOOKUP($U107,[1]BN2_1!$A:$AC,8,0)),0,VLOOKUP($U107,[1]BN2_1!$A:$AC,8,0))</f>
        <v>1234.01453397</v>
      </c>
      <c r="H107" s="29">
        <f t="shared" si="8"/>
        <v>26.858795203293329</v>
      </c>
      <c r="I107" s="42">
        <f>IF(ISERROR(VLOOKUP($U107,[1]BN2_1!$A:$AC,10,0)),0,VLOOKUP($U107,[1]BN2_1!$A:$AC,10,0))</f>
        <v>409.21870000000001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80.185406020000002</v>
      </c>
      <c r="L107" s="44">
        <f t="shared" si="9"/>
        <v>80.185406020000002</v>
      </c>
      <c r="M107" s="45">
        <f>IF(ISERROR(VLOOKUP($U107,[1]BN2_1!$A:$AC,15,0)),0,VLOOKUP($U107,[1]BN2_1!$A:$AC,15,0))</f>
        <v>5.1060336199999998</v>
      </c>
      <c r="N107" s="46">
        <f t="shared" si="10"/>
        <v>1.2477517816267927</v>
      </c>
      <c r="O107" s="25">
        <f t="shared" si="6"/>
        <v>5003.6710000000003</v>
      </c>
      <c r="P107" s="26">
        <f t="shared" si="6"/>
        <v>0</v>
      </c>
      <c r="Q107" s="26">
        <f t="shared" si="6"/>
        <v>115.38158727000001</v>
      </c>
      <c r="R107" s="27">
        <f t="shared" si="6"/>
        <v>115.38158727000001</v>
      </c>
      <c r="S107" s="30">
        <f t="shared" si="6"/>
        <v>1239.1205675900001</v>
      </c>
      <c r="T107" s="32">
        <f t="shared" si="11"/>
        <v>24.76422945453448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มหาวิทยาลัยราชภัฏภูเก็ต</v>
      </c>
      <c r="C108" s="25">
        <f>IF(ISERROR(VLOOKUP($U108,[1]BN2_1!$A:$AC,3,0)),0,VLOOKUP($U108,[1]BN2_1!$A:$AC,3,0))</f>
        <v>293.31360000000001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0.59520479999999998</v>
      </c>
      <c r="F108" s="27">
        <f t="shared" si="7"/>
        <v>0.59520479999999998</v>
      </c>
      <c r="G108" s="28">
        <f>IF(ISERROR(VLOOKUP($U108,[1]BN2_1!$A:$AC,8,0)),0,VLOOKUP($U108,[1]BN2_1!$A:$AC,8,0))</f>
        <v>85.591428320000006</v>
      </c>
      <c r="H108" s="29">
        <f t="shared" si="8"/>
        <v>29.180859094157245</v>
      </c>
      <c r="I108" s="42">
        <f>IF(ISERROR(VLOOKUP($U108,[1]BN2_1!$A:$AC,10,0)),0,VLOOKUP($U108,[1]BN2_1!$A:$AC,10,0))</f>
        <v>97.567599999999999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30.697673000000002</v>
      </c>
      <c r="L108" s="44">
        <f t="shared" si="9"/>
        <v>30.697673000000002</v>
      </c>
      <c r="M108" s="45">
        <f>IF(ISERROR(VLOOKUP($U108,[1]BN2_1!$A:$AC,15,0)),0,VLOOKUP($U108,[1]BN2_1!$A:$AC,15,0))</f>
        <v>11.21815305</v>
      </c>
      <c r="N108" s="46">
        <f t="shared" si="10"/>
        <v>11.497826173852795</v>
      </c>
      <c r="O108" s="25">
        <f t="shared" ref="O108:S171" si="12">C108+I108</f>
        <v>390.88120000000004</v>
      </c>
      <c r="P108" s="26">
        <f t="shared" si="12"/>
        <v>0</v>
      </c>
      <c r="Q108" s="26">
        <f t="shared" si="12"/>
        <v>31.292877800000003</v>
      </c>
      <c r="R108" s="27">
        <f t="shared" si="12"/>
        <v>31.292877800000003</v>
      </c>
      <c r="S108" s="30">
        <f t="shared" si="12"/>
        <v>96.809581370000004</v>
      </c>
      <c r="T108" s="32">
        <f t="shared" si="11"/>
        <v>24.767008843096058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สำนักงานนโยบายและแผนการขนส่งและจราจร</v>
      </c>
      <c r="C109" s="25">
        <f>IF(ISERROR(VLOOKUP($U109,[1]BN2_1!$A:$AC,3,0)),0,VLOOKUP($U109,[1]BN2_1!$A:$AC,3,0))</f>
        <v>171.5779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9.0717648400000002</v>
      </c>
      <c r="F109" s="27">
        <f t="shared" si="7"/>
        <v>9.0717648400000002</v>
      </c>
      <c r="G109" s="28">
        <f>IF(ISERROR(VLOOKUP($U109,[1]BN2_1!$A:$AC,8,0)),0,VLOOKUP($U109,[1]BN2_1!$A:$AC,8,0))</f>
        <v>53.524520559999999</v>
      </c>
      <c r="H109" s="29">
        <f t="shared" si="8"/>
        <v>31.195463145311837</v>
      </c>
      <c r="I109" s="42">
        <f>IF(ISERROR(VLOOKUP($U109,[1]BN2_1!$A:$AC,10,0)),0,VLOOKUP($U109,[1]BN2_1!$A:$AC,10,0))</f>
        <v>90.830100000000002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69.703747500000006</v>
      </c>
      <c r="L109" s="44">
        <f t="shared" si="9"/>
        <v>69.703747500000006</v>
      </c>
      <c r="M109" s="45">
        <f>IF(ISERROR(VLOOKUP($U109,[1]BN2_1!$A:$AC,15,0)),0,VLOOKUP($U109,[1]BN2_1!$A:$AC,15,0))</f>
        <v>11.477752499999999</v>
      </c>
      <c r="N109" s="46">
        <f t="shared" si="10"/>
        <v>12.6365076114636</v>
      </c>
      <c r="O109" s="25">
        <f t="shared" si="12"/>
        <v>262.40800000000002</v>
      </c>
      <c r="P109" s="26">
        <f t="shared" si="12"/>
        <v>0</v>
      </c>
      <c r="Q109" s="26">
        <f t="shared" si="12"/>
        <v>78.775512340000006</v>
      </c>
      <c r="R109" s="27">
        <f t="shared" si="12"/>
        <v>78.775512340000006</v>
      </c>
      <c r="S109" s="30">
        <f t="shared" si="12"/>
        <v>65.002273059999993</v>
      </c>
      <c r="T109" s="32">
        <f t="shared" si="11"/>
        <v>24.771452493826406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กรมสนับสนุนบริการสุขภาพ</v>
      </c>
      <c r="C110" s="25">
        <f>IF(ISERROR(VLOOKUP($U110,[1]BN2_1!$A:$AC,3,0)),0,VLOOKUP($U110,[1]BN2_1!$A:$AC,3,0))</f>
        <v>13083.867700000001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10.45130649</v>
      </c>
      <c r="F110" s="27">
        <f t="shared" si="7"/>
        <v>10.45130649</v>
      </c>
      <c r="G110" s="28">
        <f>IF(ISERROR(VLOOKUP($U110,[1]BN2_1!$A:$AC,8,0)),0,VLOOKUP($U110,[1]BN2_1!$A:$AC,8,0))</f>
        <v>3261.0354483400001</v>
      </c>
      <c r="H110" s="29">
        <f t="shared" si="8"/>
        <v>24.924093724518475</v>
      </c>
      <c r="I110" s="42">
        <f>IF(ISERROR(VLOOKUP($U110,[1]BN2_1!$A:$AC,10,0)),0,VLOOKUP($U110,[1]BN2_1!$A:$AC,10,0))</f>
        <v>56.977699999999999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35.664200000000001</v>
      </c>
      <c r="L110" s="44">
        <f t="shared" si="9"/>
        <v>35.664200000000001</v>
      </c>
      <c r="M110" s="45">
        <f>IF(ISERROR(VLOOKUP($U110,[1]BN2_1!$A:$AC,15,0)),0,VLOOKUP($U110,[1]BN2_1!$A:$AC,15,0))</f>
        <v>4.3617039999999996</v>
      </c>
      <c r="N110" s="46">
        <f t="shared" si="10"/>
        <v>7.655107173508231</v>
      </c>
      <c r="O110" s="25">
        <f t="shared" si="12"/>
        <v>13140.8454</v>
      </c>
      <c r="P110" s="26">
        <f t="shared" si="12"/>
        <v>0</v>
      </c>
      <c r="Q110" s="26">
        <f t="shared" si="12"/>
        <v>46.115506490000001</v>
      </c>
      <c r="R110" s="27">
        <f t="shared" si="12"/>
        <v>46.115506490000001</v>
      </c>
      <c r="S110" s="30">
        <f t="shared" si="12"/>
        <v>3265.39715234</v>
      </c>
      <c r="T110" s="32">
        <f t="shared" si="11"/>
        <v>24.849216720409785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กรมป้องกันและบรรเทาสาธารณภัย</v>
      </c>
      <c r="C111" s="25">
        <f>IF(ISERROR(VLOOKUP($U111,[1]BN2_1!$A:$AC,3,0)),0,VLOOKUP($U111,[1]BN2_1!$A:$AC,3,0))</f>
        <v>1886.9734000000001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122.8276826</v>
      </c>
      <c r="F111" s="27">
        <f t="shared" si="7"/>
        <v>122.8276826</v>
      </c>
      <c r="G111" s="28">
        <f>IF(ISERROR(VLOOKUP($U111,[1]BN2_1!$A:$AC,8,0)),0,VLOOKUP($U111,[1]BN2_1!$A:$AC,8,0))</f>
        <v>575.06252135</v>
      </c>
      <c r="H111" s="29">
        <f t="shared" si="8"/>
        <v>30.475390980604178</v>
      </c>
      <c r="I111" s="42">
        <f>IF(ISERROR(VLOOKUP($U111,[1]BN2_1!$A:$AC,10,0)),0,VLOOKUP($U111,[1]BN2_1!$A:$AC,10,0))</f>
        <v>2766.6471999999999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180.88796500000001</v>
      </c>
      <c r="L111" s="44">
        <f t="shared" si="9"/>
        <v>180.88796500000001</v>
      </c>
      <c r="M111" s="45">
        <f>IF(ISERROR(VLOOKUP($U111,[1]BN2_1!$A:$AC,15,0)),0,VLOOKUP($U111,[1]BN2_1!$A:$AC,15,0))</f>
        <v>583.02834625000003</v>
      </c>
      <c r="N111" s="46">
        <f t="shared" si="10"/>
        <v>21.073461995804887</v>
      </c>
      <c r="O111" s="25">
        <f t="shared" si="12"/>
        <v>4653.6206000000002</v>
      </c>
      <c r="P111" s="26">
        <f t="shared" si="12"/>
        <v>0</v>
      </c>
      <c r="Q111" s="26">
        <f t="shared" si="12"/>
        <v>303.71564760000001</v>
      </c>
      <c r="R111" s="27">
        <f t="shared" si="12"/>
        <v>303.71564760000001</v>
      </c>
      <c r="S111" s="30">
        <f t="shared" si="12"/>
        <v>1158.0908675999999</v>
      </c>
      <c r="T111" s="32">
        <f t="shared" si="11"/>
        <v>24.885803273262113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มหาวิทยาลัยเทคโนโลยีราชมงคลพระนคร</v>
      </c>
      <c r="C112" s="25">
        <f>IF(ISERROR(VLOOKUP($U112,[1]BN2_1!$A:$AC,3,0)),0,VLOOKUP($U112,[1]BN2_1!$A:$AC,3,0))</f>
        <v>541.5625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0.68556139999999999</v>
      </c>
      <c r="F112" s="27">
        <f t="shared" si="7"/>
        <v>0.68556139999999999</v>
      </c>
      <c r="G112" s="28">
        <f>IF(ISERROR(VLOOKUP($U112,[1]BN2_1!$A:$AC,8,0)),0,VLOOKUP($U112,[1]BN2_1!$A:$AC,8,0))</f>
        <v>163.13197943</v>
      </c>
      <c r="H112" s="29">
        <f t="shared" si="8"/>
        <v>30.12246590744374</v>
      </c>
      <c r="I112" s="42">
        <f>IF(ISERROR(VLOOKUP($U112,[1]BN2_1!$A:$AC,10,0)),0,VLOOKUP($U112,[1]BN2_1!$A:$AC,10,0))</f>
        <v>116.4496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0</v>
      </c>
      <c r="L112" s="44">
        <f t="shared" si="9"/>
        <v>0</v>
      </c>
      <c r="M112" s="45">
        <f>IF(ISERROR(VLOOKUP($U112,[1]BN2_1!$A:$AC,15,0)),0,VLOOKUP($U112,[1]BN2_1!$A:$AC,15,0))</f>
        <v>1.03732</v>
      </c>
      <c r="N112" s="46">
        <f t="shared" si="10"/>
        <v>0.89078880477047573</v>
      </c>
      <c r="O112" s="25">
        <f t="shared" si="12"/>
        <v>658.01210000000003</v>
      </c>
      <c r="P112" s="26">
        <f t="shared" si="12"/>
        <v>0</v>
      </c>
      <c r="Q112" s="26">
        <f t="shared" si="12"/>
        <v>0.68556139999999999</v>
      </c>
      <c r="R112" s="27">
        <f t="shared" si="12"/>
        <v>0.68556139999999999</v>
      </c>
      <c r="S112" s="30">
        <f t="shared" si="12"/>
        <v>164.16929943</v>
      </c>
      <c r="T112" s="32">
        <f t="shared" si="11"/>
        <v>24.949282760909714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กรมสรรพสามิต</v>
      </c>
      <c r="C113" s="25">
        <f>IF(ISERROR(VLOOKUP($U113,[1]BN2_1!$A:$AC,3,0)),0,VLOOKUP($U113,[1]BN2_1!$A:$AC,3,0))</f>
        <v>1874.0198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31.137439560000001</v>
      </c>
      <c r="F113" s="27">
        <f t="shared" si="7"/>
        <v>31.137439560000001</v>
      </c>
      <c r="G113" s="28">
        <f>IF(ISERROR(VLOOKUP($U113,[1]BN2_1!$A:$AC,8,0)),0,VLOOKUP($U113,[1]BN2_1!$A:$AC,8,0))</f>
        <v>548.56366070000001</v>
      </c>
      <c r="H113" s="29">
        <f t="shared" si="8"/>
        <v>29.272031207994708</v>
      </c>
      <c r="I113" s="42">
        <f>IF(ISERROR(VLOOKUP($U113,[1]BN2_1!$A:$AC,10,0)),0,VLOOKUP($U113,[1]BN2_1!$A:$AC,10,0))</f>
        <v>315.29719999999998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0</v>
      </c>
      <c r="L113" s="44">
        <f t="shared" si="9"/>
        <v>0</v>
      </c>
      <c r="M113" s="45">
        <f>IF(ISERROR(VLOOKUP($U113,[1]BN2_1!$A:$AC,15,0)),0,VLOOKUP($U113,[1]BN2_1!$A:$AC,15,0))</f>
        <v>0</v>
      </c>
      <c r="N113" s="46">
        <f t="shared" si="10"/>
        <v>0</v>
      </c>
      <c r="O113" s="25">
        <f t="shared" si="12"/>
        <v>2189.317</v>
      </c>
      <c r="P113" s="26">
        <f t="shared" si="12"/>
        <v>0</v>
      </c>
      <c r="Q113" s="26">
        <f t="shared" si="12"/>
        <v>31.137439560000001</v>
      </c>
      <c r="R113" s="27">
        <f t="shared" si="12"/>
        <v>31.137439560000001</v>
      </c>
      <c r="S113" s="30">
        <f t="shared" si="12"/>
        <v>548.56366070000001</v>
      </c>
      <c r="T113" s="32">
        <f t="shared" si="11"/>
        <v>25.056383369790669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กรมพัฒนาสังคมและสวัสดิการ</v>
      </c>
      <c r="C114" s="25">
        <f>IF(ISERROR(VLOOKUP($U114,[1]BN2_1!$A:$AC,3,0)),0,VLOOKUP($U114,[1]BN2_1!$A:$AC,3,0))</f>
        <v>1647.22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15.349982539999999</v>
      </c>
      <c r="F114" s="27">
        <f t="shared" si="7"/>
        <v>15.349982539999999</v>
      </c>
      <c r="G114" s="28">
        <f>IF(ISERROR(VLOOKUP($U114,[1]BN2_1!$A:$AC,8,0)),0,VLOOKUP($U114,[1]BN2_1!$A:$AC,8,0))</f>
        <v>416.45557027000001</v>
      </c>
      <c r="H114" s="29">
        <f t="shared" si="8"/>
        <v>25.282328424254196</v>
      </c>
      <c r="I114" s="42">
        <f>IF(ISERROR(VLOOKUP($U114,[1]BN2_1!$A:$AC,10,0)),0,VLOOKUP($U114,[1]BN2_1!$A:$AC,10,0))</f>
        <v>70.965500000000006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23.9754</v>
      </c>
      <c r="L114" s="44">
        <f t="shared" si="9"/>
        <v>23.9754</v>
      </c>
      <c r="M114" s="45">
        <f>IF(ISERROR(VLOOKUP($U114,[1]BN2_1!$A:$AC,15,0)),0,VLOOKUP($U114,[1]BN2_1!$A:$AC,15,0))</f>
        <v>15.71665615</v>
      </c>
      <c r="N114" s="46">
        <f t="shared" si="10"/>
        <v>22.146896942880694</v>
      </c>
      <c r="O114" s="25">
        <f t="shared" si="12"/>
        <v>1718.1855</v>
      </c>
      <c r="P114" s="26">
        <f t="shared" si="12"/>
        <v>0</v>
      </c>
      <c r="Q114" s="26">
        <f t="shared" si="12"/>
        <v>39.32538254</v>
      </c>
      <c r="R114" s="27">
        <f t="shared" si="12"/>
        <v>39.32538254</v>
      </c>
      <c r="S114" s="30">
        <f t="shared" si="12"/>
        <v>432.17222642000002</v>
      </c>
      <c r="T114" s="32">
        <f t="shared" si="11"/>
        <v>25.152827003836315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มหาวิทยาลัยราชภัฏสกลนคร</v>
      </c>
      <c r="C115" s="25">
        <f>IF(ISERROR(VLOOKUP($U115,[1]BN2_1!$A:$AC,3,0)),0,VLOOKUP($U115,[1]BN2_1!$A:$AC,3,0))</f>
        <v>380.44749999999999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2.7814459999999999</v>
      </c>
      <c r="F115" s="27">
        <f t="shared" si="7"/>
        <v>2.7814459999999999</v>
      </c>
      <c r="G115" s="28">
        <f>IF(ISERROR(VLOOKUP($U115,[1]BN2_1!$A:$AC,8,0)),0,VLOOKUP($U115,[1]BN2_1!$A:$AC,8,0))</f>
        <v>113.45219455</v>
      </c>
      <c r="H115" s="29">
        <f t="shared" si="8"/>
        <v>29.820722846121999</v>
      </c>
      <c r="I115" s="42">
        <f>IF(ISERROR(VLOOKUP($U115,[1]BN2_1!$A:$AC,10,0)),0,VLOOKUP($U115,[1]BN2_1!$A:$AC,10,0))</f>
        <v>91.936999999999998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55.876696549999998</v>
      </c>
      <c r="L115" s="44">
        <f t="shared" si="9"/>
        <v>55.876696549999998</v>
      </c>
      <c r="M115" s="45">
        <f>IF(ISERROR(VLOOKUP($U115,[1]BN2_1!$A:$AC,15,0)),0,VLOOKUP($U115,[1]BN2_1!$A:$AC,15,0))</f>
        <v>5.6828055199999996</v>
      </c>
      <c r="N115" s="46">
        <f t="shared" si="10"/>
        <v>6.1811952967793165</v>
      </c>
      <c r="O115" s="25">
        <f t="shared" si="12"/>
        <v>472.3845</v>
      </c>
      <c r="P115" s="26">
        <f t="shared" si="12"/>
        <v>0</v>
      </c>
      <c r="Q115" s="26">
        <f t="shared" si="12"/>
        <v>58.658142550000001</v>
      </c>
      <c r="R115" s="27">
        <f t="shared" si="12"/>
        <v>58.658142550000001</v>
      </c>
      <c r="S115" s="30">
        <f t="shared" si="12"/>
        <v>119.13500007</v>
      </c>
      <c r="T115" s="32">
        <f t="shared" si="11"/>
        <v>25.21992149827101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กรมการค้าต่างประเทศ</v>
      </c>
      <c r="C116" s="25">
        <f>IF(ISERROR(VLOOKUP($U116,[1]BN2_1!$A:$AC,3,0)),0,VLOOKUP($U116,[1]BN2_1!$A:$AC,3,0))</f>
        <v>296.53200199999998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11.89581023</v>
      </c>
      <c r="F116" s="27">
        <f t="shared" si="7"/>
        <v>11.89581023</v>
      </c>
      <c r="G116" s="28">
        <f>IF(ISERROR(VLOOKUP($U116,[1]BN2_1!$A:$AC,8,0)),0,VLOOKUP($U116,[1]BN2_1!$A:$AC,8,0))</f>
        <v>90.585863239999995</v>
      </c>
      <c r="H116" s="29">
        <f t="shared" si="8"/>
        <v>30.548427363330589</v>
      </c>
      <c r="I116" s="42">
        <f>IF(ISERROR(VLOOKUP($U116,[1]BN2_1!$A:$AC,10,0)),0,VLOOKUP($U116,[1]BN2_1!$A:$AC,10,0))</f>
        <v>62.893098000000002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2.4818799999999999</v>
      </c>
      <c r="L116" s="44">
        <f t="shared" si="9"/>
        <v>2.4818799999999999</v>
      </c>
      <c r="M116" s="45">
        <f>IF(ISERROR(VLOOKUP($U116,[1]BN2_1!$A:$AC,15,0)),0,VLOOKUP($U116,[1]BN2_1!$A:$AC,15,0))</f>
        <v>0.30430000000000001</v>
      </c>
      <c r="N116" s="46">
        <f t="shared" si="10"/>
        <v>0.48383687507331885</v>
      </c>
      <c r="O116" s="25">
        <f t="shared" si="12"/>
        <v>359.42509999999999</v>
      </c>
      <c r="P116" s="26">
        <f t="shared" si="12"/>
        <v>0</v>
      </c>
      <c r="Q116" s="26">
        <f t="shared" si="12"/>
        <v>14.377690230000001</v>
      </c>
      <c r="R116" s="27">
        <f t="shared" si="12"/>
        <v>14.377690230000001</v>
      </c>
      <c r="S116" s="30">
        <f t="shared" si="12"/>
        <v>90.890163239999993</v>
      </c>
      <c r="T116" s="32">
        <f t="shared" si="11"/>
        <v>25.287650539709105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กรมที่ดิน</v>
      </c>
      <c r="C117" s="25">
        <f>IF(ISERROR(VLOOKUP($U117,[1]BN2_1!$A:$AC,3,0)),0,VLOOKUP($U117,[1]BN2_1!$A:$AC,3,0))</f>
        <v>5170.3689999999997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117.66413154</v>
      </c>
      <c r="F117" s="27">
        <f t="shared" si="7"/>
        <v>117.66413154</v>
      </c>
      <c r="G117" s="28">
        <f>IF(ISERROR(VLOOKUP($U117,[1]BN2_1!$A:$AC,8,0)),0,VLOOKUP($U117,[1]BN2_1!$A:$AC,8,0))</f>
        <v>1614.1749100100001</v>
      </c>
      <c r="H117" s="29">
        <f t="shared" si="8"/>
        <v>31.219723582784908</v>
      </c>
      <c r="I117" s="42">
        <f>IF(ISERROR(VLOOKUP($U117,[1]BN2_1!$A:$AC,10,0)),0,VLOOKUP($U117,[1]BN2_1!$A:$AC,10,0))</f>
        <v>1344.1318000000001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139.67226918</v>
      </c>
      <c r="L117" s="44">
        <f t="shared" si="9"/>
        <v>139.67226918</v>
      </c>
      <c r="M117" s="45">
        <f>IF(ISERROR(VLOOKUP($U117,[1]BN2_1!$A:$AC,15,0)),0,VLOOKUP($U117,[1]BN2_1!$A:$AC,15,0))</f>
        <v>37.797321940000003</v>
      </c>
      <c r="N117" s="46">
        <f t="shared" si="10"/>
        <v>2.8120249770149028</v>
      </c>
      <c r="O117" s="25">
        <f t="shared" si="12"/>
        <v>6514.5007999999998</v>
      </c>
      <c r="P117" s="26">
        <f t="shared" si="12"/>
        <v>0</v>
      </c>
      <c r="Q117" s="26">
        <f t="shared" si="12"/>
        <v>257.33640072000003</v>
      </c>
      <c r="R117" s="27">
        <f t="shared" si="12"/>
        <v>257.33640072000003</v>
      </c>
      <c r="S117" s="30">
        <f t="shared" si="12"/>
        <v>1651.9722319500002</v>
      </c>
      <c r="T117" s="32">
        <f t="shared" si="11"/>
        <v>25.358385587273247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มหาวิทยาลัยนครพนม</v>
      </c>
      <c r="C118" s="25">
        <f>IF(ISERROR(VLOOKUP($U118,[1]BN2_1!$A:$AC,3,0)),0,VLOOKUP($U118,[1]BN2_1!$A:$AC,3,0))</f>
        <v>460.58359999999999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2.3342330800000002</v>
      </c>
      <c r="F118" s="27">
        <f t="shared" si="7"/>
        <v>2.3342330800000002</v>
      </c>
      <c r="G118" s="28">
        <f>IF(ISERROR(VLOOKUP($U118,[1]BN2_1!$A:$AC,8,0)),0,VLOOKUP($U118,[1]BN2_1!$A:$AC,8,0))</f>
        <v>140.75100372</v>
      </c>
      <c r="H118" s="29">
        <f t="shared" si="8"/>
        <v>30.559273869065244</v>
      </c>
      <c r="I118" s="42">
        <f>IF(ISERROR(VLOOKUP($U118,[1]BN2_1!$A:$AC,10,0)),0,VLOOKUP($U118,[1]BN2_1!$A:$AC,10,0))</f>
        <v>176.1035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73.097679999999997</v>
      </c>
      <c r="L118" s="44">
        <f t="shared" si="9"/>
        <v>73.097679999999997</v>
      </c>
      <c r="M118" s="45">
        <f>IF(ISERROR(VLOOKUP($U118,[1]BN2_1!$A:$AC,15,0)),0,VLOOKUP($U118,[1]BN2_1!$A:$AC,15,0))</f>
        <v>20.868220000000001</v>
      </c>
      <c r="N118" s="46">
        <f t="shared" si="10"/>
        <v>11.84997458880715</v>
      </c>
      <c r="O118" s="25">
        <f t="shared" si="12"/>
        <v>636.68709999999999</v>
      </c>
      <c r="P118" s="26">
        <f t="shared" si="12"/>
        <v>0</v>
      </c>
      <c r="Q118" s="26">
        <f t="shared" si="12"/>
        <v>75.431913080000001</v>
      </c>
      <c r="R118" s="27">
        <f t="shared" si="12"/>
        <v>75.431913080000001</v>
      </c>
      <c r="S118" s="30">
        <f t="shared" si="12"/>
        <v>161.61922372000001</v>
      </c>
      <c r="T118" s="32">
        <f t="shared" si="11"/>
        <v>25.3844036921747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สำนักงานมาตรฐานสินค้าเกษตรและอาหารแห่งชาติ</v>
      </c>
      <c r="C119" s="25">
        <f>IF(ISERROR(VLOOKUP($U119,[1]BN2_1!$A:$AC,3,0)),0,VLOOKUP($U119,[1]BN2_1!$A:$AC,3,0))</f>
        <v>202.8032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14.00051917</v>
      </c>
      <c r="F119" s="27">
        <f t="shared" si="7"/>
        <v>14.00051917</v>
      </c>
      <c r="G119" s="28">
        <f>IF(ISERROR(VLOOKUP($U119,[1]BN2_1!$A:$AC,8,0)),0,VLOOKUP($U119,[1]BN2_1!$A:$AC,8,0))</f>
        <v>55.23485179</v>
      </c>
      <c r="H119" s="29">
        <f t="shared" si="8"/>
        <v>27.235690457547019</v>
      </c>
      <c r="I119" s="42">
        <f>IF(ISERROR(VLOOKUP($U119,[1]BN2_1!$A:$AC,10,0)),0,VLOOKUP($U119,[1]BN2_1!$A:$AC,10,0))</f>
        <v>20.666699999999999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12.257</v>
      </c>
      <c r="L119" s="44">
        <f t="shared" si="9"/>
        <v>12.257</v>
      </c>
      <c r="M119" s="45">
        <f>IF(ISERROR(VLOOKUP($U119,[1]BN2_1!$A:$AC,15,0)),0,VLOOKUP($U119,[1]BN2_1!$A:$AC,15,0))</f>
        <v>1.69</v>
      </c>
      <c r="N119" s="46">
        <f t="shared" si="10"/>
        <v>8.1774061654739274</v>
      </c>
      <c r="O119" s="25">
        <f t="shared" si="12"/>
        <v>223.4699</v>
      </c>
      <c r="P119" s="26">
        <f t="shared" si="12"/>
        <v>0</v>
      </c>
      <c r="Q119" s="26">
        <f t="shared" si="12"/>
        <v>26.257519170000002</v>
      </c>
      <c r="R119" s="27">
        <f t="shared" si="12"/>
        <v>26.257519170000002</v>
      </c>
      <c r="S119" s="30">
        <f t="shared" si="12"/>
        <v>56.924851789999998</v>
      </c>
      <c r="T119" s="32">
        <f t="shared" si="11"/>
        <v>25.473162958411848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มหาวิทยาลัยราชภัฏเพชรบูรณ์</v>
      </c>
      <c r="C120" s="25">
        <f>IF(ISERROR(VLOOKUP($U120,[1]BN2_1!$A:$AC,3,0)),0,VLOOKUP($U120,[1]BN2_1!$A:$AC,3,0))</f>
        <v>301.93439999999998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0.56461910000000004</v>
      </c>
      <c r="F120" s="27">
        <f t="shared" si="7"/>
        <v>0.56461910000000004</v>
      </c>
      <c r="G120" s="28">
        <f>IF(ISERROR(VLOOKUP($U120,[1]BN2_1!$A:$AC,8,0)),0,VLOOKUP($U120,[1]BN2_1!$A:$AC,8,0))</f>
        <v>90.459649040000002</v>
      </c>
      <c r="H120" s="29">
        <f t="shared" si="8"/>
        <v>29.960034047130769</v>
      </c>
      <c r="I120" s="42">
        <f>IF(ISERROR(VLOOKUP($U120,[1]BN2_1!$A:$AC,10,0)),0,VLOOKUP($U120,[1]BN2_1!$A:$AC,10,0))</f>
        <v>74.578900000000004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33.282206000000002</v>
      </c>
      <c r="L120" s="44">
        <f t="shared" si="9"/>
        <v>33.282206000000002</v>
      </c>
      <c r="M120" s="45">
        <f>IF(ISERROR(VLOOKUP($U120,[1]BN2_1!$A:$AC,15,0)),0,VLOOKUP($U120,[1]BN2_1!$A:$AC,15,0))</f>
        <v>5.6779900000000003</v>
      </c>
      <c r="N120" s="46">
        <f t="shared" si="10"/>
        <v>7.6134000367396135</v>
      </c>
      <c r="O120" s="25">
        <f t="shared" si="12"/>
        <v>376.51329999999996</v>
      </c>
      <c r="P120" s="26">
        <f t="shared" si="12"/>
        <v>0</v>
      </c>
      <c r="Q120" s="26">
        <f t="shared" si="12"/>
        <v>33.846825100000004</v>
      </c>
      <c r="R120" s="27">
        <f t="shared" si="12"/>
        <v>33.846825100000004</v>
      </c>
      <c r="S120" s="30">
        <f t="shared" si="12"/>
        <v>96.137639039999996</v>
      </c>
      <c r="T120" s="32">
        <f t="shared" si="11"/>
        <v>25.533663496083676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มหาวิทยาลัยราชภัฏอุบลราชธานี</v>
      </c>
      <c r="C121" s="25">
        <f>IF(ISERROR(VLOOKUP($U121,[1]BN2_1!$A:$AC,3,0)),0,VLOOKUP($U121,[1]BN2_1!$A:$AC,3,0))</f>
        <v>446.73939999999999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1.226734</v>
      </c>
      <c r="F121" s="27">
        <f t="shared" si="7"/>
        <v>1.226734</v>
      </c>
      <c r="G121" s="28">
        <f>IF(ISERROR(VLOOKUP($U121,[1]BN2_1!$A:$AC,8,0)),0,VLOOKUP($U121,[1]BN2_1!$A:$AC,8,0))</f>
        <v>141.64971168</v>
      </c>
      <c r="H121" s="29">
        <f t="shared" si="8"/>
        <v>31.707458907810683</v>
      </c>
      <c r="I121" s="42">
        <f>IF(ISERROR(VLOOKUP($U121,[1]BN2_1!$A:$AC,10,0)),0,VLOOKUP($U121,[1]BN2_1!$A:$AC,10,0))</f>
        <v>111.3287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9.9774030000000007</v>
      </c>
      <c r="L121" s="44">
        <f t="shared" si="9"/>
        <v>9.9774030000000007</v>
      </c>
      <c r="M121" s="45">
        <f>IF(ISERROR(VLOOKUP($U121,[1]BN2_1!$A:$AC,15,0)),0,VLOOKUP($U121,[1]BN2_1!$A:$AC,15,0))</f>
        <v>0.85289300000000001</v>
      </c>
      <c r="N121" s="46">
        <f t="shared" si="10"/>
        <v>0.76610343963416438</v>
      </c>
      <c r="O121" s="25">
        <f t="shared" si="12"/>
        <v>558.06809999999996</v>
      </c>
      <c r="P121" s="26">
        <f t="shared" si="12"/>
        <v>0</v>
      </c>
      <c r="Q121" s="26">
        <f t="shared" si="12"/>
        <v>11.204137000000001</v>
      </c>
      <c r="R121" s="27">
        <f t="shared" si="12"/>
        <v>11.204137000000001</v>
      </c>
      <c r="S121" s="30">
        <f t="shared" si="12"/>
        <v>142.50260467999999</v>
      </c>
      <c r="T121" s="32">
        <f t="shared" si="11"/>
        <v>25.534984830704353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สำนักงานสภาพัฒนาการเศรษฐกิจเเละสังคมเเห่งชาติ</v>
      </c>
      <c r="C122" s="25">
        <f>IF(ISERROR(VLOOKUP($U122,[1]BN2_1!$A:$AC,3,0)),0,VLOOKUP($U122,[1]BN2_1!$A:$AC,3,0))</f>
        <v>489.00360000000001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20.90931191</v>
      </c>
      <c r="F122" s="27">
        <f t="shared" si="7"/>
        <v>20.90931191</v>
      </c>
      <c r="G122" s="28">
        <f>IF(ISERROR(VLOOKUP($U122,[1]BN2_1!$A:$AC,8,0)),0,VLOOKUP($U122,[1]BN2_1!$A:$AC,8,0))</f>
        <v>136.06583491000001</v>
      </c>
      <c r="H122" s="29">
        <f t="shared" si="8"/>
        <v>27.825119264970649</v>
      </c>
      <c r="I122" s="42">
        <f>IF(ISERROR(VLOOKUP($U122,[1]BN2_1!$A:$AC,10,0)),0,VLOOKUP($U122,[1]BN2_1!$A:$AC,10,0))</f>
        <v>52.890999999999998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9.25</v>
      </c>
      <c r="L122" s="44">
        <f t="shared" si="9"/>
        <v>9.25</v>
      </c>
      <c r="M122" s="45">
        <f>IF(ISERROR(VLOOKUP($U122,[1]BN2_1!$A:$AC,15,0)),0,VLOOKUP($U122,[1]BN2_1!$A:$AC,15,0))</f>
        <v>2.5039985499999999</v>
      </c>
      <c r="N122" s="46">
        <f t="shared" si="10"/>
        <v>4.7342620672704241</v>
      </c>
      <c r="O122" s="25">
        <f t="shared" si="12"/>
        <v>541.89459999999997</v>
      </c>
      <c r="P122" s="26">
        <f t="shared" si="12"/>
        <v>0</v>
      </c>
      <c r="Q122" s="26">
        <f t="shared" si="12"/>
        <v>30.15931191</v>
      </c>
      <c r="R122" s="27">
        <f t="shared" si="12"/>
        <v>30.15931191</v>
      </c>
      <c r="S122" s="30">
        <f t="shared" si="12"/>
        <v>138.56983346000001</v>
      </c>
      <c r="T122" s="32">
        <f t="shared" si="11"/>
        <v>25.57136267089578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สถาบันเทคโนโลยีปทุมวัน</v>
      </c>
      <c r="C123" s="25">
        <f>IF(ISERROR(VLOOKUP($U123,[1]BN2_1!$A:$AC,3,0)),0,VLOOKUP($U123,[1]BN2_1!$A:$AC,3,0))</f>
        <v>150.93369999999999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7.2515640000000006E-2</v>
      </c>
      <c r="F123" s="27">
        <f t="shared" si="7"/>
        <v>7.2515640000000006E-2</v>
      </c>
      <c r="G123" s="28">
        <f>IF(ISERROR(VLOOKUP($U123,[1]BN2_1!$A:$AC,8,0)),0,VLOOKUP($U123,[1]BN2_1!$A:$AC,8,0))</f>
        <v>71.96795607</v>
      </c>
      <c r="H123" s="29">
        <f t="shared" si="8"/>
        <v>47.68183385817747</v>
      </c>
      <c r="I123" s="42">
        <f>IF(ISERROR(VLOOKUP($U123,[1]BN2_1!$A:$AC,10,0)),0,VLOOKUP($U123,[1]BN2_1!$A:$AC,10,0))</f>
        <v>130.37950000000001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23.295915000000001</v>
      </c>
      <c r="L123" s="44">
        <f t="shared" si="9"/>
        <v>23.295915000000001</v>
      </c>
      <c r="M123" s="45">
        <f>IF(ISERROR(VLOOKUP($U123,[1]BN2_1!$A:$AC,15,0)),0,VLOOKUP($U123,[1]BN2_1!$A:$AC,15,0))</f>
        <v>0</v>
      </c>
      <c r="N123" s="46">
        <f t="shared" si="10"/>
        <v>0</v>
      </c>
      <c r="O123" s="25">
        <f t="shared" si="12"/>
        <v>281.31319999999999</v>
      </c>
      <c r="P123" s="26">
        <f t="shared" si="12"/>
        <v>0</v>
      </c>
      <c r="Q123" s="26">
        <f t="shared" si="12"/>
        <v>23.36843064</v>
      </c>
      <c r="R123" s="27">
        <f t="shared" si="12"/>
        <v>23.36843064</v>
      </c>
      <c r="S123" s="30">
        <f t="shared" si="12"/>
        <v>71.96795607</v>
      </c>
      <c r="T123" s="32">
        <f t="shared" si="11"/>
        <v>25.582857850253738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กรมธุรกิจพลังงาน</v>
      </c>
      <c r="C124" s="25">
        <f>IF(ISERROR(VLOOKUP($U124,[1]BN2_1!$A:$AC,3,0)),0,VLOOKUP($U124,[1]BN2_1!$A:$AC,3,0))</f>
        <v>214.8135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19.516781510000001</v>
      </c>
      <c r="F124" s="27">
        <f t="shared" si="7"/>
        <v>19.516781510000001</v>
      </c>
      <c r="G124" s="28">
        <f>IF(ISERROR(VLOOKUP($U124,[1]BN2_1!$A:$AC,8,0)),0,VLOOKUP($U124,[1]BN2_1!$A:$AC,8,0))</f>
        <v>57.906299220000001</v>
      </c>
      <c r="H124" s="29">
        <f t="shared" si="8"/>
        <v>26.956545664029498</v>
      </c>
      <c r="I124" s="42">
        <f>IF(ISERROR(VLOOKUP($U124,[1]BN2_1!$A:$AC,10,0)),0,VLOOKUP($U124,[1]BN2_1!$A:$AC,10,0))</f>
        <v>11.339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0.44993499999999997</v>
      </c>
      <c r="L124" s="44">
        <f t="shared" si="9"/>
        <v>0.44993499999999997</v>
      </c>
      <c r="M124" s="45">
        <f>IF(ISERROR(VLOOKUP($U124,[1]BN2_1!$A:$AC,15,0)),0,VLOOKUP($U124,[1]BN2_1!$A:$AC,15,0))</f>
        <v>0.20844028000000001</v>
      </c>
      <c r="N124" s="46">
        <f t="shared" si="10"/>
        <v>1.8382598112708353</v>
      </c>
      <c r="O124" s="25">
        <f t="shared" si="12"/>
        <v>226.1525</v>
      </c>
      <c r="P124" s="26">
        <f t="shared" si="12"/>
        <v>0</v>
      </c>
      <c r="Q124" s="26">
        <f t="shared" si="12"/>
        <v>19.966716510000001</v>
      </c>
      <c r="R124" s="27">
        <f t="shared" si="12"/>
        <v>19.966716510000001</v>
      </c>
      <c r="S124" s="30">
        <f t="shared" si="12"/>
        <v>58.114739499999999</v>
      </c>
      <c r="T124" s="32">
        <f t="shared" si="11"/>
        <v>25.697146615668633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มหาวิทยาลัยราชภัฏนครราชสีมา</v>
      </c>
      <c r="C125" s="25">
        <f>IF(ISERROR(VLOOKUP($U125,[1]BN2_1!$A:$AC,3,0)),0,VLOOKUP($U125,[1]BN2_1!$A:$AC,3,0))</f>
        <v>402.47770000000003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1.181756</v>
      </c>
      <c r="F125" s="27">
        <f t="shared" si="7"/>
        <v>1.181756</v>
      </c>
      <c r="G125" s="28">
        <f>IF(ISERROR(VLOOKUP($U125,[1]BN2_1!$A:$AC,8,0)),0,VLOOKUP($U125,[1]BN2_1!$A:$AC,8,0))</f>
        <v>126.98234687999999</v>
      </c>
      <c r="H125" s="29">
        <f t="shared" si="8"/>
        <v>31.550157159017751</v>
      </c>
      <c r="I125" s="42">
        <f>IF(ISERROR(VLOOKUP($U125,[1]BN2_1!$A:$AC,10,0)),0,VLOOKUP($U125,[1]BN2_1!$A:$AC,10,0))</f>
        <v>90.638900000000007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5.7855090000000002</v>
      </c>
      <c r="L125" s="44">
        <f t="shared" si="9"/>
        <v>5.7855090000000002</v>
      </c>
      <c r="M125" s="45">
        <f>IF(ISERROR(VLOOKUP($U125,[1]BN2_1!$A:$AC,15,0)),0,VLOOKUP($U125,[1]BN2_1!$A:$AC,15,0))</f>
        <v>0.57979999999999998</v>
      </c>
      <c r="N125" s="46">
        <f t="shared" si="10"/>
        <v>0.63968119648407029</v>
      </c>
      <c r="O125" s="25">
        <f t="shared" si="12"/>
        <v>493.11660000000006</v>
      </c>
      <c r="P125" s="26">
        <f t="shared" si="12"/>
        <v>0</v>
      </c>
      <c r="Q125" s="26">
        <f t="shared" si="12"/>
        <v>6.9672650000000003</v>
      </c>
      <c r="R125" s="27">
        <f t="shared" si="12"/>
        <v>6.9672650000000003</v>
      </c>
      <c r="S125" s="30">
        <f t="shared" si="12"/>
        <v>127.56214688</v>
      </c>
      <c r="T125" s="32">
        <f t="shared" si="11"/>
        <v>25.868556621294026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สำนักงานพระพุทธศาสนาแห่งชาติ</v>
      </c>
      <c r="C126" s="25">
        <f>IF(ISERROR(VLOOKUP($U126,[1]BN2_1!$A:$AC,3,0)),0,VLOOKUP($U126,[1]BN2_1!$A:$AC,3,0))</f>
        <v>3461.9895000000001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35.839789629999999</v>
      </c>
      <c r="F126" s="27">
        <f t="shared" si="7"/>
        <v>35.839789629999999</v>
      </c>
      <c r="G126" s="28">
        <f>IF(ISERROR(VLOOKUP($U126,[1]BN2_1!$A:$AC,8,0)),0,VLOOKUP($U126,[1]BN2_1!$A:$AC,8,0))</f>
        <v>902.00207216000001</v>
      </c>
      <c r="H126" s="29">
        <f t="shared" si="8"/>
        <v>26.054442746287936</v>
      </c>
      <c r="I126" s="42">
        <f>IF(ISERROR(VLOOKUP($U126,[1]BN2_1!$A:$AC,10,0)),0,VLOOKUP($U126,[1]BN2_1!$A:$AC,10,0))</f>
        <v>731.12360000000001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0.92659999999999998</v>
      </c>
      <c r="L126" s="44">
        <f t="shared" si="9"/>
        <v>0.92659999999999998</v>
      </c>
      <c r="M126" s="45">
        <f>IF(ISERROR(VLOOKUP($U126,[1]BN2_1!$A:$AC,15,0)),0,VLOOKUP($U126,[1]BN2_1!$A:$AC,15,0))</f>
        <v>183.56398759999999</v>
      </c>
      <c r="N126" s="46">
        <f t="shared" si="10"/>
        <v>25.107107416584558</v>
      </c>
      <c r="O126" s="25">
        <f t="shared" si="12"/>
        <v>4193.1131000000005</v>
      </c>
      <c r="P126" s="26">
        <f t="shared" si="12"/>
        <v>0</v>
      </c>
      <c r="Q126" s="26">
        <f t="shared" si="12"/>
        <v>36.766389629999999</v>
      </c>
      <c r="R126" s="27">
        <f t="shared" si="12"/>
        <v>36.766389629999999</v>
      </c>
      <c r="S126" s="30">
        <f t="shared" si="12"/>
        <v>1085.5660597599999</v>
      </c>
      <c r="T126" s="32">
        <f t="shared" si="11"/>
        <v>25.889262556738569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กรมควบคุมโรค</v>
      </c>
      <c r="C127" s="25">
        <f>IF(ISERROR(VLOOKUP($U127,[1]BN2_1!$A:$AC,3,0)),0,VLOOKUP($U127,[1]BN2_1!$A:$AC,3,0))</f>
        <v>3036.2015000000001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40.59385133</v>
      </c>
      <c r="F127" s="27">
        <f t="shared" si="7"/>
        <v>40.59385133</v>
      </c>
      <c r="G127" s="28">
        <f>IF(ISERROR(VLOOKUP($U127,[1]BN2_1!$A:$AC,8,0)),0,VLOOKUP($U127,[1]BN2_1!$A:$AC,8,0))</f>
        <v>886.53499510999995</v>
      </c>
      <c r="H127" s="29">
        <f t="shared" si="8"/>
        <v>29.198819482501403</v>
      </c>
      <c r="I127" s="42">
        <f>IF(ISERROR(VLOOKUP($U127,[1]BN2_1!$A:$AC,10,0)),0,VLOOKUP($U127,[1]BN2_1!$A:$AC,10,0))</f>
        <v>522.74220000000003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196.17387825</v>
      </c>
      <c r="L127" s="44">
        <f t="shared" si="9"/>
        <v>196.17387825</v>
      </c>
      <c r="M127" s="45">
        <f>IF(ISERROR(VLOOKUP($U127,[1]BN2_1!$A:$AC,15,0)),0,VLOOKUP($U127,[1]BN2_1!$A:$AC,15,0))</f>
        <v>35.534497629999997</v>
      </c>
      <c r="N127" s="46">
        <f t="shared" si="10"/>
        <v>6.7977097754878022</v>
      </c>
      <c r="O127" s="25">
        <f t="shared" si="12"/>
        <v>3558.9437000000003</v>
      </c>
      <c r="P127" s="26">
        <f t="shared" si="12"/>
        <v>0</v>
      </c>
      <c r="Q127" s="26">
        <f t="shared" si="12"/>
        <v>236.76772958000001</v>
      </c>
      <c r="R127" s="27">
        <f t="shared" si="12"/>
        <v>236.76772958000001</v>
      </c>
      <c r="S127" s="30">
        <f t="shared" si="12"/>
        <v>922.06949273999999</v>
      </c>
      <c r="T127" s="32">
        <f t="shared" si="11"/>
        <v>25.908515853734915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สำนักงานปลัดกระทรวงยุติธรรม</v>
      </c>
      <c r="C128" s="25">
        <f>IF(ISERROR(VLOOKUP($U128,[1]BN2_1!$A:$AC,3,0)),0,VLOOKUP($U128,[1]BN2_1!$A:$AC,3,0))</f>
        <v>556.85599999999999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33.867506900000002</v>
      </c>
      <c r="F128" s="27">
        <f t="shared" si="7"/>
        <v>33.867506900000002</v>
      </c>
      <c r="G128" s="28">
        <f>IF(ISERROR(VLOOKUP($U128,[1]BN2_1!$A:$AC,8,0)),0,VLOOKUP($U128,[1]BN2_1!$A:$AC,8,0))</f>
        <v>161.75923710000001</v>
      </c>
      <c r="H128" s="29">
        <f t="shared" si="8"/>
        <v>29.048665561653287</v>
      </c>
      <c r="I128" s="42">
        <f>IF(ISERROR(VLOOKUP($U128,[1]BN2_1!$A:$AC,10,0)),0,VLOOKUP($U128,[1]BN2_1!$A:$AC,10,0))</f>
        <v>95.668700000000001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83.806799999999996</v>
      </c>
      <c r="L128" s="44">
        <f t="shared" si="9"/>
        <v>83.806799999999996</v>
      </c>
      <c r="M128" s="45">
        <f>IF(ISERROR(VLOOKUP($U128,[1]BN2_1!$A:$AC,15,0)),0,VLOOKUP($U128,[1]BN2_1!$A:$AC,15,0))</f>
        <v>8.5138999999999996</v>
      </c>
      <c r="N128" s="46">
        <f t="shared" si="10"/>
        <v>8.8993578882121316</v>
      </c>
      <c r="O128" s="25">
        <f t="shared" si="12"/>
        <v>652.52469999999994</v>
      </c>
      <c r="P128" s="26">
        <f t="shared" si="12"/>
        <v>0</v>
      </c>
      <c r="Q128" s="26">
        <f t="shared" si="12"/>
        <v>117.6743069</v>
      </c>
      <c r="R128" s="27">
        <f t="shared" si="12"/>
        <v>117.6743069</v>
      </c>
      <c r="S128" s="30">
        <f t="shared" si="12"/>
        <v>170.27313710000001</v>
      </c>
      <c r="T128" s="32">
        <f t="shared" si="11"/>
        <v>26.09451214643676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สำนักเลขาธิการคณะรัฐมนตรี</v>
      </c>
      <c r="C129" s="25">
        <f>IF(ISERROR(VLOOKUP($U129,[1]BN2_1!$A:$AC,3,0)),0,VLOOKUP($U129,[1]BN2_1!$A:$AC,3,0))</f>
        <v>664.35940000000005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226.52923292</v>
      </c>
      <c r="F129" s="27">
        <f t="shared" si="7"/>
        <v>226.52923292</v>
      </c>
      <c r="G129" s="28">
        <f>IF(ISERROR(VLOOKUP($U129,[1]BN2_1!$A:$AC,8,0)),0,VLOOKUP($U129,[1]BN2_1!$A:$AC,8,0))</f>
        <v>191.10818393</v>
      </c>
      <c r="H129" s="29">
        <f t="shared" si="8"/>
        <v>28.765783088189913</v>
      </c>
      <c r="I129" s="42">
        <f>IF(ISERROR(VLOOKUP($U129,[1]BN2_1!$A:$AC,10,0)),0,VLOOKUP($U129,[1]BN2_1!$A:$AC,10,0))</f>
        <v>72.316299999999998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10.940849999999999</v>
      </c>
      <c r="L129" s="44">
        <f t="shared" si="9"/>
        <v>10.940849999999999</v>
      </c>
      <c r="M129" s="45">
        <f>IF(ISERROR(VLOOKUP($U129,[1]BN2_1!$A:$AC,15,0)),0,VLOOKUP($U129,[1]BN2_1!$A:$AC,15,0))</f>
        <v>1.39455</v>
      </c>
      <c r="N129" s="46">
        <f t="shared" si="10"/>
        <v>1.9284034166571022</v>
      </c>
      <c r="O129" s="25">
        <f t="shared" si="12"/>
        <v>736.67570000000001</v>
      </c>
      <c r="P129" s="26">
        <f t="shared" si="12"/>
        <v>0</v>
      </c>
      <c r="Q129" s="26">
        <f t="shared" si="12"/>
        <v>237.47008292000001</v>
      </c>
      <c r="R129" s="27">
        <f t="shared" si="12"/>
        <v>237.47008292000001</v>
      </c>
      <c r="S129" s="30">
        <f t="shared" si="12"/>
        <v>192.50273393000001</v>
      </c>
      <c r="T129" s="32">
        <f t="shared" si="11"/>
        <v>26.131272407926581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กองทัพบก</v>
      </c>
      <c r="C130" s="25">
        <f>IF(ISERROR(VLOOKUP($U130,[1]BN2_1!$A:$AC,3,0)),0,VLOOKUP($U130,[1]BN2_1!$A:$AC,3,0))</f>
        <v>77534.718599999993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758.33628046000001</v>
      </c>
      <c r="F130" s="27">
        <f t="shared" si="7"/>
        <v>758.33628046000001</v>
      </c>
      <c r="G130" s="28">
        <f>IF(ISERROR(VLOOKUP($U130,[1]BN2_1!$A:$AC,8,0)),0,VLOOKUP($U130,[1]BN2_1!$A:$AC,8,0))</f>
        <v>21951.07090762</v>
      </c>
      <c r="H130" s="29">
        <f t="shared" si="8"/>
        <v>28.311279519649929</v>
      </c>
      <c r="I130" s="42">
        <f>IF(ISERROR(VLOOKUP($U130,[1]BN2_1!$A:$AC,10,0)),0,VLOOKUP($U130,[1]BN2_1!$A:$AC,10,0))</f>
        <v>20349.055199999999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662.53108699999996</v>
      </c>
      <c r="L130" s="44">
        <f t="shared" si="9"/>
        <v>662.53108699999996</v>
      </c>
      <c r="M130" s="45">
        <f>IF(ISERROR(VLOOKUP($U130,[1]BN2_1!$A:$AC,15,0)),0,VLOOKUP($U130,[1]BN2_1!$A:$AC,15,0))</f>
        <v>3711.2447347900002</v>
      </c>
      <c r="N130" s="46">
        <f t="shared" si="10"/>
        <v>18.237921605274334</v>
      </c>
      <c r="O130" s="25">
        <f t="shared" si="12"/>
        <v>97883.773799999995</v>
      </c>
      <c r="P130" s="26">
        <f t="shared" si="12"/>
        <v>0</v>
      </c>
      <c r="Q130" s="26">
        <f t="shared" si="12"/>
        <v>1420.86736746</v>
      </c>
      <c r="R130" s="27">
        <f t="shared" si="12"/>
        <v>1420.86736746</v>
      </c>
      <c r="S130" s="30">
        <f t="shared" si="12"/>
        <v>25662.315642410002</v>
      </c>
      <c r="T130" s="32">
        <f t="shared" si="11"/>
        <v>26.217129403739847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กรมทรัพยากรทางทะเลและชายฝั่ง</v>
      </c>
      <c r="C131" s="25">
        <f>IF(ISERROR(VLOOKUP($U131,[1]BN2_1!$A:$AC,3,0)),0,VLOOKUP($U131,[1]BN2_1!$A:$AC,3,0))</f>
        <v>797.44209960000001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31.030125779999999</v>
      </c>
      <c r="F131" s="27">
        <f t="shared" si="7"/>
        <v>31.030125779999999</v>
      </c>
      <c r="G131" s="28">
        <f>IF(ISERROR(VLOOKUP($U131,[1]BN2_1!$A:$AC,8,0)),0,VLOOKUP($U131,[1]BN2_1!$A:$AC,8,0))</f>
        <v>230.64189802000001</v>
      </c>
      <c r="H131" s="29">
        <f t="shared" si="8"/>
        <v>28.922714029732173</v>
      </c>
      <c r="I131" s="42">
        <f>IF(ISERROR(VLOOKUP($U131,[1]BN2_1!$A:$AC,10,0)),0,VLOOKUP($U131,[1]BN2_1!$A:$AC,10,0))</f>
        <v>538.69320040000002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385.67575900000003</v>
      </c>
      <c r="L131" s="44">
        <f t="shared" si="9"/>
        <v>385.67575900000003</v>
      </c>
      <c r="M131" s="45">
        <f>IF(ISERROR(VLOOKUP($U131,[1]BN2_1!$A:$AC,15,0)),0,VLOOKUP($U131,[1]BN2_1!$A:$AC,15,0))</f>
        <v>119.9379465</v>
      </c>
      <c r="N131" s="46">
        <f t="shared" si="10"/>
        <v>22.264611175886671</v>
      </c>
      <c r="O131" s="25">
        <f t="shared" si="12"/>
        <v>1336.1352999999999</v>
      </c>
      <c r="P131" s="26">
        <f t="shared" si="12"/>
        <v>0</v>
      </c>
      <c r="Q131" s="26">
        <f t="shared" si="12"/>
        <v>416.70588478000002</v>
      </c>
      <c r="R131" s="27">
        <f t="shared" si="12"/>
        <v>416.70588478000002</v>
      </c>
      <c r="S131" s="30">
        <f t="shared" si="12"/>
        <v>350.57984451999999</v>
      </c>
      <c r="T131" s="32">
        <f t="shared" si="11"/>
        <v>26.238349104316011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สำนักงานปลัดกระทรวงทรัพยากรธรรมชาติและสิ่งแวดล้อม</v>
      </c>
      <c r="C132" s="25">
        <f>IF(ISERROR(VLOOKUP($U132,[1]BN2_1!$A:$AC,3,0)),0,VLOOKUP($U132,[1]BN2_1!$A:$AC,3,0))</f>
        <v>1169.7311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11.81707759</v>
      </c>
      <c r="F132" s="27">
        <f t="shared" si="7"/>
        <v>11.81707759</v>
      </c>
      <c r="G132" s="28">
        <f>IF(ISERROR(VLOOKUP($U132,[1]BN2_1!$A:$AC,8,0)),0,VLOOKUP($U132,[1]BN2_1!$A:$AC,8,0))</f>
        <v>380.26729478999999</v>
      </c>
      <c r="H132" s="29">
        <f t="shared" si="8"/>
        <v>32.508949688522435</v>
      </c>
      <c r="I132" s="42">
        <f>IF(ISERROR(VLOOKUP($U132,[1]BN2_1!$A:$AC,10,0)),0,VLOOKUP($U132,[1]BN2_1!$A:$AC,10,0))</f>
        <v>295.85419999999999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32.832785680000001</v>
      </c>
      <c r="L132" s="44">
        <f t="shared" si="9"/>
        <v>32.832785680000001</v>
      </c>
      <c r="M132" s="45">
        <f>IF(ISERROR(VLOOKUP($U132,[1]BN2_1!$A:$AC,15,0)),0,VLOOKUP($U132,[1]BN2_1!$A:$AC,15,0))</f>
        <v>4.97173</v>
      </c>
      <c r="N132" s="46">
        <f t="shared" si="10"/>
        <v>1.6804662566899509</v>
      </c>
      <c r="O132" s="25">
        <f t="shared" si="12"/>
        <v>1465.5853</v>
      </c>
      <c r="P132" s="26">
        <f t="shared" si="12"/>
        <v>0</v>
      </c>
      <c r="Q132" s="26">
        <f t="shared" si="12"/>
        <v>44.649863269999997</v>
      </c>
      <c r="R132" s="27">
        <f t="shared" si="12"/>
        <v>44.649863269999997</v>
      </c>
      <c r="S132" s="30">
        <f t="shared" si="12"/>
        <v>385.23902478999997</v>
      </c>
      <c r="T132" s="32">
        <f t="shared" si="11"/>
        <v>26.285677455280155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สำนักงานคณะกรรมการคุ้มครองผู้บริโภค</v>
      </c>
      <c r="C133" s="25">
        <f>IF(ISERROR(VLOOKUP($U133,[1]BN2_1!$A:$AC,3,0)),0,VLOOKUP($U133,[1]BN2_1!$A:$AC,3,0))</f>
        <v>185.0438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9.3394298100000004</v>
      </c>
      <c r="F133" s="27">
        <f t="shared" si="7"/>
        <v>9.3394298100000004</v>
      </c>
      <c r="G133" s="28">
        <f>IF(ISERROR(VLOOKUP($U133,[1]BN2_1!$A:$AC,8,0)),0,VLOOKUP($U133,[1]BN2_1!$A:$AC,8,0))</f>
        <v>51.358209070000001</v>
      </c>
      <c r="H133" s="29">
        <f t="shared" si="8"/>
        <v>27.754622997366031</v>
      </c>
      <c r="I133" s="42">
        <f>IF(ISERROR(VLOOKUP($U133,[1]BN2_1!$A:$AC,10,0)),0,VLOOKUP($U133,[1]BN2_1!$A:$AC,10,0))</f>
        <v>9.7913999999999994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0</v>
      </c>
      <c r="L133" s="44">
        <f t="shared" si="9"/>
        <v>0</v>
      </c>
      <c r="M133" s="45">
        <f>IF(ISERROR(VLOOKUP($U133,[1]BN2_1!$A:$AC,15,0)),0,VLOOKUP($U133,[1]BN2_1!$A:$AC,15,0))</f>
        <v>0</v>
      </c>
      <c r="N133" s="46">
        <f t="shared" si="10"/>
        <v>0</v>
      </c>
      <c r="O133" s="25">
        <f t="shared" si="12"/>
        <v>194.83520000000001</v>
      </c>
      <c r="P133" s="26">
        <f t="shared" si="12"/>
        <v>0</v>
      </c>
      <c r="Q133" s="26">
        <f t="shared" si="12"/>
        <v>9.3394298100000004</v>
      </c>
      <c r="R133" s="27">
        <f t="shared" si="12"/>
        <v>9.3394298100000004</v>
      </c>
      <c r="S133" s="30">
        <f t="shared" si="12"/>
        <v>51.358209070000001</v>
      </c>
      <c r="T133" s="32">
        <f t="shared" si="11"/>
        <v>26.359820540641525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สำนักงานป้องกันและปราบปรามการฟอกเงิน</v>
      </c>
      <c r="C134" s="25">
        <f>IF(ISERROR(VLOOKUP($U134,[1]BN2_1!$A:$AC,3,0)),0,VLOOKUP($U134,[1]BN2_1!$A:$AC,3,0))</f>
        <v>398.52449999999999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12.55959476</v>
      </c>
      <c r="F134" s="27">
        <f t="shared" ref="F134:F197" si="13">D134+E134</f>
        <v>12.55959476</v>
      </c>
      <c r="G134" s="28">
        <f>IF(ISERROR(VLOOKUP($U134,[1]BN2_1!$A:$AC,8,0)),0,VLOOKUP($U134,[1]BN2_1!$A:$AC,8,0))</f>
        <v>123.32552807</v>
      </c>
      <c r="H134" s="29">
        <f t="shared" ref="H134:H197" si="14">IF(ISERROR(G134/C134*100),0,G134/C134*100)</f>
        <v>30.945532349955901</v>
      </c>
      <c r="I134" s="42">
        <f>IF(ISERROR(VLOOKUP($U134,[1]BN2_1!$A:$AC,10,0)),0,VLOOKUP($U134,[1]BN2_1!$A:$AC,10,0))</f>
        <v>67.728399999999993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0</v>
      </c>
      <c r="L134" s="44">
        <f t="shared" ref="L134:L197" si="15">J134+K134</f>
        <v>0</v>
      </c>
      <c r="M134" s="45">
        <f>IF(ISERROR(VLOOKUP($U134,[1]BN2_1!$A:$AC,15,0)),0,VLOOKUP($U134,[1]BN2_1!$A:$AC,15,0))</f>
        <v>0</v>
      </c>
      <c r="N134" s="46">
        <f t="shared" ref="N134:N197" si="16">IF(ISERROR(M134/I134*100),0,M134/I134*100)</f>
        <v>0</v>
      </c>
      <c r="O134" s="25">
        <f t="shared" si="12"/>
        <v>466.25289999999995</v>
      </c>
      <c r="P134" s="26">
        <f t="shared" si="12"/>
        <v>0</v>
      </c>
      <c r="Q134" s="26">
        <f t="shared" si="12"/>
        <v>12.55959476</v>
      </c>
      <c r="R134" s="27">
        <f t="shared" si="12"/>
        <v>12.55959476</v>
      </c>
      <c r="S134" s="30">
        <f t="shared" si="12"/>
        <v>123.32552807</v>
      </c>
      <c r="T134" s="32">
        <f t="shared" ref="T134:T197" si="17">IF(ISERROR(S134/O134*100),0,S134/O134*100)</f>
        <v>26.450350886825586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มหาวิทยาลัยราชภัฏยะลา</v>
      </c>
      <c r="C135" s="25">
        <f>IF(ISERROR(VLOOKUP($U135,[1]BN2_1!$A:$AC,3,0)),0,VLOOKUP($U135,[1]BN2_1!$A:$AC,3,0))</f>
        <v>318.1653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0.44818750000000002</v>
      </c>
      <c r="F135" s="27">
        <f t="shared" si="13"/>
        <v>0.44818750000000002</v>
      </c>
      <c r="G135" s="28">
        <f>IF(ISERROR(VLOOKUP($U135,[1]BN2_1!$A:$AC,8,0)),0,VLOOKUP($U135,[1]BN2_1!$A:$AC,8,0))</f>
        <v>115.02193185</v>
      </c>
      <c r="H135" s="29">
        <f t="shared" si="14"/>
        <v>36.151626795882521</v>
      </c>
      <c r="I135" s="42">
        <f>IF(ISERROR(VLOOKUP($U135,[1]BN2_1!$A:$AC,10,0)),0,VLOOKUP($U135,[1]BN2_1!$A:$AC,10,0))</f>
        <v>138.28989999999999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106.676884</v>
      </c>
      <c r="L135" s="44">
        <f t="shared" si="15"/>
        <v>106.676884</v>
      </c>
      <c r="M135" s="45">
        <f>IF(ISERROR(VLOOKUP($U135,[1]BN2_1!$A:$AC,15,0)),0,VLOOKUP($U135,[1]BN2_1!$A:$AC,15,0))</f>
        <v>5.9111690000000001</v>
      </c>
      <c r="N135" s="46">
        <f t="shared" si="16"/>
        <v>4.2744762994260608</v>
      </c>
      <c r="O135" s="25">
        <f t="shared" si="12"/>
        <v>456.45519999999999</v>
      </c>
      <c r="P135" s="26">
        <f t="shared" si="12"/>
        <v>0</v>
      </c>
      <c r="Q135" s="26">
        <f t="shared" si="12"/>
        <v>107.1250715</v>
      </c>
      <c r="R135" s="27">
        <f t="shared" si="12"/>
        <v>107.1250715</v>
      </c>
      <c r="S135" s="30">
        <f t="shared" si="12"/>
        <v>120.93310085</v>
      </c>
      <c r="T135" s="32">
        <f t="shared" si="17"/>
        <v>26.493969364353831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มหาวิทยาลัยเทคโนโลยีราชมงคลศรีวิชัย</v>
      </c>
      <c r="C136" s="25">
        <f>IF(ISERROR(VLOOKUP($U136,[1]BN2_1!$A:$AC,3,0)),0,VLOOKUP($U136,[1]BN2_1!$A:$AC,3,0))</f>
        <v>663.53150000000005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0.65077180000000001</v>
      </c>
      <c r="F136" s="27">
        <f t="shared" si="13"/>
        <v>0.65077180000000001</v>
      </c>
      <c r="G136" s="28">
        <f>IF(ISERROR(VLOOKUP($U136,[1]BN2_1!$A:$AC,8,0)),0,VLOOKUP($U136,[1]BN2_1!$A:$AC,8,0))</f>
        <v>211.96469074999999</v>
      </c>
      <c r="H136" s="29">
        <f t="shared" si="14"/>
        <v>31.944932644493889</v>
      </c>
      <c r="I136" s="42">
        <f>IF(ISERROR(VLOOKUP($U136,[1]BN2_1!$A:$AC,10,0)),0,VLOOKUP($U136,[1]BN2_1!$A:$AC,10,0))</f>
        <v>168.7901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84.662492999999998</v>
      </c>
      <c r="L136" s="44">
        <f t="shared" si="15"/>
        <v>84.662492999999998</v>
      </c>
      <c r="M136" s="45">
        <f>IF(ISERROR(VLOOKUP($U136,[1]BN2_1!$A:$AC,15,0)),0,VLOOKUP($U136,[1]BN2_1!$A:$AC,15,0))</f>
        <v>8.5617800000000006</v>
      </c>
      <c r="N136" s="46">
        <f t="shared" si="16"/>
        <v>5.0724420448829646</v>
      </c>
      <c r="O136" s="25">
        <f t="shared" si="12"/>
        <v>832.32159999999999</v>
      </c>
      <c r="P136" s="26">
        <f t="shared" si="12"/>
        <v>0</v>
      </c>
      <c r="Q136" s="26">
        <f t="shared" si="12"/>
        <v>85.313264799999999</v>
      </c>
      <c r="R136" s="27">
        <f t="shared" si="12"/>
        <v>85.313264799999999</v>
      </c>
      <c r="S136" s="30">
        <f t="shared" si="12"/>
        <v>220.52647074999999</v>
      </c>
      <c r="T136" s="32">
        <f t="shared" si="17"/>
        <v>26.495343957191547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มหาวิทยาลัยราชภัฏบ้านสมเด็จเจ้าพระยา</v>
      </c>
      <c r="C137" s="25">
        <f>IF(ISERROR(VLOOKUP($U137,[1]BN2_1!$A:$AC,3,0)),0,VLOOKUP($U137,[1]BN2_1!$A:$AC,3,0))</f>
        <v>483.38290000000001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0.54156649999999995</v>
      </c>
      <c r="F137" s="27">
        <f t="shared" si="13"/>
        <v>0.54156649999999995</v>
      </c>
      <c r="G137" s="28">
        <f>IF(ISERROR(VLOOKUP($U137,[1]BN2_1!$A:$AC,8,0)),0,VLOOKUP($U137,[1]BN2_1!$A:$AC,8,0))</f>
        <v>148.12449348999999</v>
      </c>
      <c r="H137" s="29">
        <f t="shared" si="14"/>
        <v>30.643304405265472</v>
      </c>
      <c r="I137" s="42">
        <f>IF(ISERROR(VLOOKUP($U137,[1]BN2_1!$A:$AC,10,0)),0,VLOOKUP($U137,[1]BN2_1!$A:$AC,10,0))</f>
        <v>90.024500000000003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19.403085000000001</v>
      </c>
      <c r="L137" s="44">
        <f t="shared" si="15"/>
        <v>19.403085000000001</v>
      </c>
      <c r="M137" s="45">
        <f>IF(ISERROR(VLOOKUP($U137,[1]BN2_1!$A:$AC,15,0)),0,VLOOKUP($U137,[1]BN2_1!$A:$AC,15,0))</f>
        <v>4.5656650000000001</v>
      </c>
      <c r="N137" s="46">
        <f t="shared" si="16"/>
        <v>5.071580514193359</v>
      </c>
      <c r="O137" s="25">
        <f t="shared" si="12"/>
        <v>573.40740000000005</v>
      </c>
      <c r="P137" s="26">
        <f t="shared" si="12"/>
        <v>0</v>
      </c>
      <c r="Q137" s="26">
        <f t="shared" si="12"/>
        <v>19.944651499999999</v>
      </c>
      <c r="R137" s="27">
        <f t="shared" si="12"/>
        <v>19.944651499999999</v>
      </c>
      <c r="S137" s="30">
        <f t="shared" si="12"/>
        <v>152.69015848999999</v>
      </c>
      <c r="T137" s="32">
        <f t="shared" si="17"/>
        <v>26.628564348838186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สถาบันบัณฑิตพัฒนศิลป์</v>
      </c>
      <c r="C138" s="25">
        <f>IF(ISERROR(VLOOKUP($U138,[1]BN2_1!$A:$AC,3,0)),0,VLOOKUP($U138,[1]BN2_1!$A:$AC,3,0))</f>
        <v>747.61699999999996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5.9870667700000002</v>
      </c>
      <c r="F138" s="27">
        <f t="shared" si="13"/>
        <v>5.9870667700000002</v>
      </c>
      <c r="G138" s="28">
        <f>IF(ISERROR(VLOOKUP($U138,[1]BN2_1!$A:$AC,8,0)),0,VLOOKUP($U138,[1]BN2_1!$A:$AC,8,0))</f>
        <v>229.14909743000001</v>
      </c>
      <c r="H138" s="29">
        <f t="shared" si="14"/>
        <v>30.650600164255231</v>
      </c>
      <c r="I138" s="42">
        <f>IF(ISERROR(VLOOKUP($U138,[1]BN2_1!$A:$AC,10,0)),0,VLOOKUP($U138,[1]BN2_1!$A:$AC,10,0))</f>
        <v>267.7364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176.81812425000001</v>
      </c>
      <c r="L138" s="44">
        <f t="shared" si="15"/>
        <v>176.81812425000001</v>
      </c>
      <c r="M138" s="45">
        <f>IF(ISERROR(VLOOKUP($U138,[1]BN2_1!$A:$AC,15,0)),0,VLOOKUP($U138,[1]BN2_1!$A:$AC,15,0))</f>
        <v>44.374905380000001</v>
      </c>
      <c r="N138" s="46">
        <f t="shared" si="16"/>
        <v>16.57410250529999</v>
      </c>
      <c r="O138" s="25">
        <f t="shared" si="12"/>
        <v>1015.3534</v>
      </c>
      <c r="P138" s="26">
        <f t="shared" si="12"/>
        <v>0</v>
      </c>
      <c r="Q138" s="26">
        <f t="shared" si="12"/>
        <v>182.80519102000002</v>
      </c>
      <c r="R138" s="27">
        <f t="shared" si="12"/>
        <v>182.80519102000002</v>
      </c>
      <c r="S138" s="30">
        <f t="shared" si="12"/>
        <v>273.52400281000001</v>
      </c>
      <c r="T138" s="32">
        <f t="shared" si="17"/>
        <v>26.938798137673054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สำนักข่าวกรองแห่งชาติ</v>
      </c>
      <c r="C139" s="25">
        <f>IF(ISERROR(VLOOKUP($U139,[1]BN2_1!$A:$AC,3,0)),0,VLOOKUP($U139,[1]BN2_1!$A:$AC,3,0))</f>
        <v>491.21409999999997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2.4514551600000001</v>
      </c>
      <c r="F139" s="27">
        <f t="shared" si="13"/>
        <v>2.4514551600000001</v>
      </c>
      <c r="G139" s="28">
        <f>IF(ISERROR(VLOOKUP($U139,[1]BN2_1!$A:$AC,8,0)),0,VLOOKUP($U139,[1]BN2_1!$A:$AC,8,0))</f>
        <v>167.26814543</v>
      </c>
      <c r="H139" s="29">
        <f t="shared" si="14"/>
        <v>34.051983733773113</v>
      </c>
      <c r="I139" s="42">
        <f>IF(ISERROR(VLOOKUP($U139,[1]BN2_1!$A:$AC,10,0)),0,VLOOKUP($U139,[1]BN2_1!$A:$AC,10,0))</f>
        <v>269.87860000000001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94.124919160000005</v>
      </c>
      <c r="L139" s="44">
        <f t="shared" si="15"/>
        <v>94.124919160000005</v>
      </c>
      <c r="M139" s="45">
        <f>IF(ISERROR(VLOOKUP($U139,[1]BN2_1!$A:$AC,15,0)),0,VLOOKUP($U139,[1]BN2_1!$A:$AC,15,0))</f>
        <v>37.96994084</v>
      </c>
      <c r="N139" s="46">
        <f t="shared" si="16"/>
        <v>14.069267011167245</v>
      </c>
      <c r="O139" s="25">
        <f t="shared" si="12"/>
        <v>761.09269999999992</v>
      </c>
      <c r="P139" s="26">
        <f t="shared" si="12"/>
        <v>0</v>
      </c>
      <c r="Q139" s="26">
        <f t="shared" si="12"/>
        <v>96.576374319999999</v>
      </c>
      <c r="R139" s="27">
        <f t="shared" si="12"/>
        <v>96.576374319999999</v>
      </c>
      <c r="S139" s="30">
        <f t="shared" si="12"/>
        <v>205.23808627</v>
      </c>
      <c r="T139" s="32">
        <f t="shared" si="17"/>
        <v>26.96624028452776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กรมคุมประพฤติ</v>
      </c>
      <c r="C140" s="25">
        <f>IF(ISERROR(VLOOKUP($U140,[1]BN2_1!$A:$AC,3,0)),0,VLOOKUP($U140,[1]BN2_1!$A:$AC,3,0))</f>
        <v>2083.5029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104.10754169000001</v>
      </c>
      <c r="F140" s="27">
        <f t="shared" si="13"/>
        <v>104.10754169000001</v>
      </c>
      <c r="G140" s="28">
        <f>IF(ISERROR(VLOOKUP($U140,[1]BN2_1!$A:$AC,8,0)),0,VLOOKUP($U140,[1]BN2_1!$A:$AC,8,0))</f>
        <v>563.56402938999997</v>
      </c>
      <c r="H140" s="29">
        <f t="shared" si="14"/>
        <v>27.048871848942468</v>
      </c>
      <c r="I140" s="42">
        <f>IF(ISERROR(VLOOKUP($U140,[1]BN2_1!$A:$AC,10,0)),0,VLOOKUP($U140,[1]BN2_1!$A:$AC,10,0))</f>
        <v>14.396599999999999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1.1419999999999999</v>
      </c>
      <c r="L140" s="44">
        <f t="shared" si="15"/>
        <v>1.1419999999999999</v>
      </c>
      <c r="M140" s="45">
        <f>IF(ISERROR(VLOOKUP($U140,[1]BN2_1!$A:$AC,15,0)),0,VLOOKUP($U140,[1]BN2_1!$A:$AC,15,0))</f>
        <v>3.1270235</v>
      </c>
      <c r="N140" s="46">
        <f t="shared" si="16"/>
        <v>21.720569440006667</v>
      </c>
      <c r="O140" s="25">
        <f t="shared" si="12"/>
        <v>2097.8995</v>
      </c>
      <c r="P140" s="26">
        <f t="shared" si="12"/>
        <v>0</v>
      </c>
      <c r="Q140" s="26">
        <f t="shared" si="12"/>
        <v>105.24954169</v>
      </c>
      <c r="R140" s="27">
        <f t="shared" si="12"/>
        <v>105.24954169</v>
      </c>
      <c r="S140" s="30">
        <f t="shared" si="12"/>
        <v>566.69105288999992</v>
      </c>
      <c r="T140" s="32">
        <f t="shared" si="17"/>
        <v>27.01230697133013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สำนักงานสถิติแห่งชาติ</v>
      </c>
      <c r="C141" s="25">
        <f>IF(ISERROR(VLOOKUP($U141,[1]BN2_1!$A:$AC,3,0)),0,VLOOKUP($U141,[1]BN2_1!$A:$AC,3,0))</f>
        <v>1117.7282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27.327281280000001</v>
      </c>
      <c r="F141" s="27">
        <f t="shared" si="13"/>
        <v>27.327281280000001</v>
      </c>
      <c r="G141" s="28">
        <f>IF(ISERROR(VLOOKUP($U141,[1]BN2_1!$A:$AC,8,0)),0,VLOOKUP($U141,[1]BN2_1!$A:$AC,8,0))</f>
        <v>307.66701778999999</v>
      </c>
      <c r="H141" s="29">
        <f t="shared" si="14"/>
        <v>27.526103196644762</v>
      </c>
      <c r="I141" s="42">
        <f>IF(ISERROR(VLOOKUP($U141,[1]BN2_1!$A:$AC,10,0)),0,VLOOKUP($U141,[1]BN2_1!$A:$AC,10,0))</f>
        <v>20.204000000000001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0</v>
      </c>
      <c r="L141" s="44">
        <f t="shared" si="15"/>
        <v>0</v>
      </c>
      <c r="M141" s="45">
        <f>IF(ISERROR(VLOOKUP($U141,[1]BN2_1!$A:$AC,15,0)),0,VLOOKUP($U141,[1]BN2_1!$A:$AC,15,0))</f>
        <v>0.59440199999999999</v>
      </c>
      <c r="N141" s="46">
        <f t="shared" si="16"/>
        <v>2.9420015838447831</v>
      </c>
      <c r="O141" s="25">
        <f t="shared" si="12"/>
        <v>1137.9322</v>
      </c>
      <c r="P141" s="26">
        <f t="shared" si="12"/>
        <v>0</v>
      </c>
      <c r="Q141" s="26">
        <f t="shared" si="12"/>
        <v>27.327281280000001</v>
      </c>
      <c r="R141" s="27">
        <f t="shared" si="12"/>
        <v>27.327281280000001</v>
      </c>
      <c r="S141" s="30">
        <f t="shared" si="12"/>
        <v>308.26141978999999</v>
      </c>
      <c r="T141" s="32">
        <f t="shared" si="17"/>
        <v>27.08961217460935</v>
      </c>
      <c r="U141" s="33" t="s">
        <v>148</v>
      </c>
      <c r="V141" s="33"/>
      <c r="W141" s="22"/>
    </row>
    <row r="142" spans="1:23" ht="42">
      <c r="A142" s="23">
        <v>137</v>
      </c>
      <c r="B142" s="24" t="str">
        <f>VLOOKUP($U142,[1]Name!$A:$B,2,0)</f>
        <v>สำนักงานปลัดกระทรวงการพัฒนาสังคมและความมั่นคงของมนุษย์</v>
      </c>
      <c r="C142" s="25">
        <f>IF(ISERROR(VLOOKUP($U142,[1]BN2_1!$A:$AC,3,0)),0,VLOOKUP($U142,[1]BN2_1!$A:$AC,3,0))</f>
        <v>1404.4918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11.995084309999999</v>
      </c>
      <c r="F142" s="27">
        <f t="shared" si="13"/>
        <v>11.995084309999999</v>
      </c>
      <c r="G142" s="28">
        <f>IF(ISERROR(VLOOKUP($U142,[1]BN2_1!$A:$AC,8,0)),0,VLOOKUP($U142,[1]BN2_1!$A:$AC,8,0))</f>
        <v>398.56636156000002</v>
      </c>
      <c r="H142" s="29">
        <f t="shared" si="14"/>
        <v>28.377977113145125</v>
      </c>
      <c r="I142" s="42">
        <f>IF(ISERROR(VLOOKUP($U142,[1]BN2_1!$A:$AC,10,0)),0,VLOOKUP($U142,[1]BN2_1!$A:$AC,10,0))</f>
        <v>97.792000000000002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23.144950000000001</v>
      </c>
      <c r="L142" s="44">
        <f t="shared" si="15"/>
        <v>23.144950000000001</v>
      </c>
      <c r="M142" s="45">
        <f>IF(ISERROR(VLOOKUP($U142,[1]BN2_1!$A:$AC,15,0)),0,VLOOKUP($U142,[1]BN2_1!$A:$AC,15,0))</f>
        <v>9.9498529999999992</v>
      </c>
      <c r="N142" s="46">
        <f t="shared" si="16"/>
        <v>10.174506094568061</v>
      </c>
      <c r="O142" s="25">
        <f t="shared" si="12"/>
        <v>1502.2837999999999</v>
      </c>
      <c r="P142" s="26">
        <f t="shared" si="12"/>
        <v>0</v>
      </c>
      <c r="Q142" s="26">
        <f t="shared" si="12"/>
        <v>35.140034310000004</v>
      </c>
      <c r="R142" s="27">
        <f t="shared" si="12"/>
        <v>35.140034310000004</v>
      </c>
      <c r="S142" s="30">
        <f t="shared" si="12"/>
        <v>408.51621456000004</v>
      </c>
      <c r="T142" s="32">
        <f t="shared" si="17"/>
        <v>27.193012036740331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กรมอุทยานแห่งชาติ สัตว์ป่า และพันธุ์พืช</v>
      </c>
      <c r="C143" s="25">
        <f>IF(ISERROR(VLOOKUP($U143,[1]BN2_1!$A:$AC,3,0)),0,VLOOKUP($U143,[1]BN2_1!$A:$AC,3,0))</f>
        <v>7444.8437000000004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34.983017689999997</v>
      </c>
      <c r="F143" s="27">
        <f t="shared" si="13"/>
        <v>34.983017689999997</v>
      </c>
      <c r="G143" s="28">
        <f>IF(ISERROR(VLOOKUP($U143,[1]BN2_1!$A:$AC,8,0)),0,VLOOKUP($U143,[1]BN2_1!$A:$AC,8,0))</f>
        <v>2389.7027161000001</v>
      </c>
      <c r="H143" s="29">
        <f t="shared" si="14"/>
        <v>32.098762746355575</v>
      </c>
      <c r="I143" s="42">
        <f>IF(ISERROR(VLOOKUP($U143,[1]BN2_1!$A:$AC,10,0)),0,VLOOKUP($U143,[1]BN2_1!$A:$AC,10,0))</f>
        <v>2520.1235000000001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695.57161697000004</v>
      </c>
      <c r="L143" s="44">
        <f t="shared" si="15"/>
        <v>695.57161697000004</v>
      </c>
      <c r="M143" s="45">
        <f>IF(ISERROR(VLOOKUP($U143,[1]BN2_1!$A:$AC,15,0)),0,VLOOKUP($U143,[1]BN2_1!$A:$AC,15,0))</f>
        <v>322.34599799</v>
      </c>
      <c r="N143" s="46">
        <f t="shared" si="16"/>
        <v>12.790881002062001</v>
      </c>
      <c r="O143" s="25">
        <f t="shared" si="12"/>
        <v>9964.967200000001</v>
      </c>
      <c r="P143" s="26">
        <f t="shared" si="12"/>
        <v>0</v>
      </c>
      <c r="Q143" s="26">
        <f t="shared" si="12"/>
        <v>730.55463466000003</v>
      </c>
      <c r="R143" s="27">
        <f t="shared" si="12"/>
        <v>730.55463466000003</v>
      </c>
      <c r="S143" s="30">
        <f t="shared" si="12"/>
        <v>2712.04871409</v>
      </c>
      <c r="T143" s="32">
        <f t="shared" si="17"/>
        <v>27.215831820199064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กรมพัฒนาฝีมือแรงงาน</v>
      </c>
      <c r="C144" s="25">
        <f>IF(ISERROR(VLOOKUP($U144,[1]BN2_1!$A:$AC,3,0)),0,VLOOKUP($U144,[1]BN2_1!$A:$AC,3,0))</f>
        <v>1386.9974850000001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12.74563343</v>
      </c>
      <c r="F144" s="27">
        <f t="shared" si="13"/>
        <v>12.74563343</v>
      </c>
      <c r="G144" s="28">
        <f>IF(ISERROR(VLOOKUP($U144,[1]BN2_1!$A:$AC,8,0)),0,VLOOKUP($U144,[1]BN2_1!$A:$AC,8,0))</f>
        <v>418.14684183000003</v>
      </c>
      <c r="H144" s="29">
        <f t="shared" si="14"/>
        <v>30.147627977133645</v>
      </c>
      <c r="I144" s="42">
        <f>IF(ISERROR(VLOOKUP($U144,[1]BN2_1!$A:$AC,10,0)),0,VLOOKUP($U144,[1]BN2_1!$A:$AC,10,0))</f>
        <v>197.781015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34.554994999999998</v>
      </c>
      <c r="L144" s="44">
        <f t="shared" si="15"/>
        <v>34.554994999999998</v>
      </c>
      <c r="M144" s="45">
        <f>IF(ISERROR(VLOOKUP($U144,[1]BN2_1!$A:$AC,15,0)),0,VLOOKUP($U144,[1]BN2_1!$A:$AC,15,0))</f>
        <v>15.778412700000001</v>
      </c>
      <c r="N144" s="46">
        <f t="shared" si="16"/>
        <v>7.9777185388597589</v>
      </c>
      <c r="O144" s="25">
        <f t="shared" si="12"/>
        <v>1584.7785000000001</v>
      </c>
      <c r="P144" s="26">
        <f t="shared" si="12"/>
        <v>0</v>
      </c>
      <c r="Q144" s="26">
        <f t="shared" si="12"/>
        <v>47.300628429999996</v>
      </c>
      <c r="R144" s="27">
        <f t="shared" si="12"/>
        <v>47.300628429999996</v>
      </c>
      <c r="S144" s="30">
        <f t="shared" si="12"/>
        <v>433.92525453000002</v>
      </c>
      <c r="T144" s="32">
        <f t="shared" si="17"/>
        <v>27.380814071493269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สำนักงานปลัดกระทรวงวัฒนธรรม</v>
      </c>
      <c r="C145" s="25">
        <f>IF(ISERROR(VLOOKUP($U145,[1]BN2_1!$A:$AC,3,0)),0,VLOOKUP($U145,[1]BN2_1!$A:$AC,3,0))</f>
        <v>1973.662041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97.387524580000004</v>
      </c>
      <c r="F145" s="27">
        <f t="shared" si="13"/>
        <v>97.387524580000004</v>
      </c>
      <c r="G145" s="28">
        <f>IF(ISERROR(VLOOKUP($U145,[1]BN2_1!$A:$AC,8,0)),0,VLOOKUP($U145,[1]BN2_1!$A:$AC,8,0))</f>
        <v>564.85485272000005</v>
      </c>
      <c r="H145" s="29">
        <f t="shared" si="14"/>
        <v>28.619634009569527</v>
      </c>
      <c r="I145" s="42">
        <f>IF(ISERROR(VLOOKUP($U145,[1]BN2_1!$A:$AC,10,0)),0,VLOOKUP($U145,[1]BN2_1!$A:$AC,10,0))</f>
        <v>137.51425900000001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12.021351409999999</v>
      </c>
      <c r="L145" s="44">
        <f t="shared" si="15"/>
        <v>12.021351409999999</v>
      </c>
      <c r="M145" s="45">
        <f>IF(ISERROR(VLOOKUP($U145,[1]BN2_1!$A:$AC,15,0)),0,VLOOKUP($U145,[1]BN2_1!$A:$AC,15,0))</f>
        <v>14.693342850000001</v>
      </c>
      <c r="N145" s="46">
        <f t="shared" si="16"/>
        <v>10.684959477547707</v>
      </c>
      <c r="O145" s="25">
        <f t="shared" si="12"/>
        <v>2111.1763000000001</v>
      </c>
      <c r="P145" s="26">
        <f t="shared" si="12"/>
        <v>0</v>
      </c>
      <c r="Q145" s="26">
        <f t="shared" si="12"/>
        <v>109.40887599</v>
      </c>
      <c r="R145" s="27">
        <f t="shared" si="12"/>
        <v>109.40887599</v>
      </c>
      <c r="S145" s="30">
        <f t="shared" si="12"/>
        <v>579.54819557000008</v>
      </c>
      <c r="T145" s="32">
        <f t="shared" si="17"/>
        <v>27.451435276627539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มหาวิทยาลัยเทคโนโลยีราชมงคลธัญบุรี</v>
      </c>
      <c r="C146" s="25">
        <f>IF(ISERROR(VLOOKUP($U146,[1]BN2_1!$A:$AC,3,0)),0,VLOOKUP($U146,[1]BN2_1!$A:$AC,3,0))</f>
        <v>874.26229999999998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4.2348407000000003</v>
      </c>
      <c r="F146" s="27">
        <f t="shared" si="13"/>
        <v>4.2348407000000003</v>
      </c>
      <c r="G146" s="28">
        <f>IF(ISERROR(VLOOKUP($U146,[1]BN2_1!$A:$AC,8,0)),0,VLOOKUP($U146,[1]BN2_1!$A:$AC,8,0))</f>
        <v>365.72124500000001</v>
      </c>
      <c r="H146" s="29">
        <f t="shared" si="14"/>
        <v>41.831981660423885</v>
      </c>
      <c r="I146" s="42">
        <f>IF(ISERROR(VLOOKUP($U146,[1]BN2_1!$A:$AC,10,0)),0,VLOOKUP($U146,[1]BN2_1!$A:$AC,10,0))</f>
        <v>457.29489999999998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258.575558</v>
      </c>
      <c r="L146" s="44">
        <f t="shared" si="15"/>
        <v>258.575558</v>
      </c>
      <c r="M146" s="45">
        <f>IF(ISERROR(VLOOKUP($U146,[1]BN2_1!$A:$AC,15,0)),0,VLOOKUP($U146,[1]BN2_1!$A:$AC,15,0))</f>
        <v>0.67674783999999999</v>
      </c>
      <c r="N146" s="46">
        <f t="shared" si="16"/>
        <v>0.14798936966058446</v>
      </c>
      <c r="O146" s="25">
        <f t="shared" si="12"/>
        <v>1331.5572</v>
      </c>
      <c r="P146" s="26">
        <f t="shared" si="12"/>
        <v>0</v>
      </c>
      <c r="Q146" s="26">
        <f t="shared" si="12"/>
        <v>262.81039870000001</v>
      </c>
      <c r="R146" s="27">
        <f t="shared" si="12"/>
        <v>262.81039870000001</v>
      </c>
      <c r="S146" s="30">
        <f t="shared" si="12"/>
        <v>366.39799284000003</v>
      </c>
      <c r="T146" s="32">
        <f t="shared" si="17"/>
        <v>27.51650419824248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สำนักงานเศรษฐกิจอุตสาหกรรม</v>
      </c>
      <c r="C147" s="25">
        <f>IF(ISERROR(VLOOKUP($U147,[1]BN2_1!$A:$AC,3,0)),0,VLOOKUP($U147,[1]BN2_1!$A:$AC,3,0))</f>
        <v>201.25569999999999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50.344066949999998</v>
      </c>
      <c r="F147" s="27">
        <f t="shared" si="13"/>
        <v>50.344066949999998</v>
      </c>
      <c r="G147" s="28">
        <f>IF(ISERROR(VLOOKUP($U147,[1]BN2_1!$A:$AC,8,0)),0,VLOOKUP($U147,[1]BN2_1!$A:$AC,8,0))</f>
        <v>61.936603230000003</v>
      </c>
      <c r="H147" s="29">
        <f t="shared" si="14"/>
        <v>30.775080273502812</v>
      </c>
      <c r="I147" s="42">
        <f>IF(ISERROR(VLOOKUP($U147,[1]BN2_1!$A:$AC,10,0)),0,VLOOKUP($U147,[1]BN2_1!$A:$AC,10,0))</f>
        <v>28.8278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20.646538580000001</v>
      </c>
      <c r="L147" s="44">
        <f t="shared" si="15"/>
        <v>20.646538580000001</v>
      </c>
      <c r="M147" s="45">
        <f>IF(ISERROR(VLOOKUP($U147,[1]BN2_1!$A:$AC,15,0)),0,VLOOKUP($U147,[1]BN2_1!$A:$AC,15,0))</f>
        <v>1.6496455999999999</v>
      </c>
      <c r="N147" s="46">
        <f t="shared" si="16"/>
        <v>5.7224123935922959</v>
      </c>
      <c r="O147" s="25">
        <f t="shared" si="12"/>
        <v>230.08349999999999</v>
      </c>
      <c r="P147" s="26">
        <f t="shared" si="12"/>
        <v>0</v>
      </c>
      <c r="Q147" s="26">
        <f t="shared" si="12"/>
        <v>70.990605529999996</v>
      </c>
      <c r="R147" s="27">
        <f t="shared" si="12"/>
        <v>70.990605529999996</v>
      </c>
      <c r="S147" s="30">
        <f t="shared" si="12"/>
        <v>63.586248830000002</v>
      </c>
      <c r="T147" s="32">
        <f t="shared" si="17"/>
        <v>27.636162015094524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มหาวิทยาลัยราชภัฏอุดรธานี</v>
      </c>
      <c r="C148" s="25">
        <f>IF(ISERROR(VLOOKUP($U148,[1]BN2_1!$A:$AC,3,0)),0,VLOOKUP($U148,[1]BN2_1!$A:$AC,3,0))</f>
        <v>458.02249999999998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0.3241985</v>
      </c>
      <c r="F148" s="27">
        <f t="shared" si="13"/>
        <v>0.3241985</v>
      </c>
      <c r="G148" s="28">
        <f>IF(ISERROR(VLOOKUP($U148,[1]BN2_1!$A:$AC,8,0)),0,VLOOKUP($U148,[1]BN2_1!$A:$AC,8,0))</f>
        <v>154.60573668999999</v>
      </c>
      <c r="H148" s="29">
        <f t="shared" si="14"/>
        <v>33.755052795441273</v>
      </c>
      <c r="I148" s="42">
        <f>IF(ISERROR(VLOOKUP($U148,[1]BN2_1!$A:$AC,10,0)),0,VLOOKUP($U148,[1]BN2_1!$A:$AC,10,0))</f>
        <v>105.4684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4.6059850000000004</v>
      </c>
      <c r="L148" s="44">
        <f t="shared" si="15"/>
        <v>4.6059850000000004</v>
      </c>
      <c r="M148" s="45">
        <f>IF(ISERROR(VLOOKUP($U148,[1]BN2_1!$A:$AC,15,0)),0,VLOOKUP($U148,[1]BN2_1!$A:$AC,15,0))</f>
        <v>2.4641000000000002</v>
      </c>
      <c r="N148" s="46">
        <f t="shared" si="16"/>
        <v>2.3363396050380967</v>
      </c>
      <c r="O148" s="25">
        <f t="shared" si="12"/>
        <v>563.49090000000001</v>
      </c>
      <c r="P148" s="26">
        <f t="shared" si="12"/>
        <v>0</v>
      </c>
      <c r="Q148" s="26">
        <f t="shared" si="12"/>
        <v>4.9301835000000001</v>
      </c>
      <c r="R148" s="27">
        <f t="shared" si="12"/>
        <v>4.9301835000000001</v>
      </c>
      <c r="S148" s="30">
        <f t="shared" si="12"/>
        <v>157.06983668999999</v>
      </c>
      <c r="T148" s="32">
        <f t="shared" si="17"/>
        <v>27.874422939216942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มหาวิทยาลัยเทคโนโลยีราชมงคลอีสาน</v>
      </c>
      <c r="C149" s="25">
        <f>IF(ISERROR(VLOOKUP($U149,[1]BN2_1!$A:$AC,3,0)),0,VLOOKUP($U149,[1]BN2_1!$A:$AC,3,0))</f>
        <v>917.20950000000005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1.0416869799999999</v>
      </c>
      <c r="F149" s="27">
        <f t="shared" si="13"/>
        <v>1.0416869799999999</v>
      </c>
      <c r="G149" s="28">
        <f>IF(ISERROR(VLOOKUP($U149,[1]BN2_1!$A:$AC,8,0)),0,VLOOKUP($U149,[1]BN2_1!$A:$AC,8,0))</f>
        <v>364.72449347000003</v>
      </c>
      <c r="H149" s="29">
        <f t="shared" si="14"/>
        <v>39.764578699849928</v>
      </c>
      <c r="I149" s="42">
        <f>IF(ISERROR(VLOOKUP($U149,[1]BN2_1!$A:$AC,10,0)),0,VLOOKUP($U149,[1]BN2_1!$A:$AC,10,0))</f>
        <v>422.09030000000001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65.664389999999997</v>
      </c>
      <c r="L149" s="44">
        <f t="shared" si="15"/>
        <v>65.664389999999997</v>
      </c>
      <c r="M149" s="45">
        <f>IF(ISERROR(VLOOKUP($U149,[1]BN2_1!$A:$AC,15,0)),0,VLOOKUP($U149,[1]BN2_1!$A:$AC,15,0))</f>
        <v>8.67</v>
      </c>
      <c r="N149" s="46">
        <f t="shared" si="16"/>
        <v>2.0540628391602462</v>
      </c>
      <c r="O149" s="25">
        <f t="shared" si="12"/>
        <v>1339.2998</v>
      </c>
      <c r="P149" s="26">
        <f t="shared" si="12"/>
        <v>0</v>
      </c>
      <c r="Q149" s="26">
        <f t="shared" si="12"/>
        <v>66.706076979999992</v>
      </c>
      <c r="R149" s="27">
        <f t="shared" si="12"/>
        <v>66.706076979999992</v>
      </c>
      <c r="S149" s="30">
        <f t="shared" si="12"/>
        <v>373.39449347000004</v>
      </c>
      <c r="T149" s="32">
        <f t="shared" si="17"/>
        <v>27.879828957638914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มหาวิทยาลัยกาฬสินธุ์</v>
      </c>
      <c r="C150" s="25">
        <f>IF(ISERROR(VLOOKUP($U150,[1]BN2_1!$A:$AC,3,0)),0,VLOOKUP($U150,[1]BN2_1!$A:$AC,3,0))</f>
        <v>281.69209999999998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7.0637000000000005E-2</v>
      </c>
      <c r="F150" s="27">
        <f t="shared" si="13"/>
        <v>7.0637000000000005E-2</v>
      </c>
      <c r="G150" s="28">
        <f>IF(ISERROR(VLOOKUP($U150,[1]BN2_1!$A:$AC,8,0)),0,VLOOKUP($U150,[1]BN2_1!$A:$AC,8,0))</f>
        <v>92.57681925</v>
      </c>
      <c r="H150" s="29">
        <f t="shared" si="14"/>
        <v>32.864542260858578</v>
      </c>
      <c r="I150" s="42">
        <f>IF(ISERROR(VLOOKUP($U150,[1]BN2_1!$A:$AC,10,0)),0,VLOOKUP($U150,[1]BN2_1!$A:$AC,10,0))</f>
        <v>101.45269999999999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48.818460000000002</v>
      </c>
      <c r="L150" s="44">
        <f t="shared" si="15"/>
        <v>48.818460000000002</v>
      </c>
      <c r="M150" s="45">
        <f>IF(ISERROR(VLOOKUP($U150,[1]BN2_1!$A:$AC,15,0)),0,VLOOKUP($U150,[1]BN2_1!$A:$AC,15,0))</f>
        <v>14.352559019999999</v>
      </c>
      <c r="N150" s="46">
        <f t="shared" si="16"/>
        <v>14.147044898755775</v>
      </c>
      <c r="O150" s="25">
        <f t="shared" si="12"/>
        <v>383.14479999999998</v>
      </c>
      <c r="P150" s="26">
        <f t="shared" si="12"/>
        <v>0</v>
      </c>
      <c r="Q150" s="26">
        <f t="shared" si="12"/>
        <v>48.889097</v>
      </c>
      <c r="R150" s="27">
        <f t="shared" si="12"/>
        <v>48.889097</v>
      </c>
      <c r="S150" s="30">
        <f t="shared" si="12"/>
        <v>106.92937827</v>
      </c>
      <c r="T150" s="32">
        <f t="shared" si="17"/>
        <v>27.908346471099176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กรมปศุสัตว์</v>
      </c>
      <c r="C151" s="25">
        <f>IF(ISERROR(VLOOKUP($U151,[1]BN2_1!$A:$AC,3,0)),0,VLOOKUP($U151,[1]BN2_1!$A:$AC,3,0))</f>
        <v>4681.7669150000002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39.158088190000001</v>
      </c>
      <c r="F151" s="27">
        <f t="shared" si="13"/>
        <v>39.158088190000001</v>
      </c>
      <c r="G151" s="28">
        <f>IF(ISERROR(VLOOKUP($U151,[1]BN2_1!$A:$AC,8,0)),0,VLOOKUP($U151,[1]BN2_1!$A:$AC,8,0))</f>
        <v>1368.2654321800001</v>
      </c>
      <c r="H151" s="29">
        <f t="shared" si="14"/>
        <v>29.225406924812702</v>
      </c>
      <c r="I151" s="42">
        <f>IF(ISERROR(VLOOKUP($U151,[1]BN2_1!$A:$AC,10,0)),0,VLOOKUP($U151,[1]BN2_1!$A:$AC,10,0))</f>
        <v>497.54318499999999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172.90144294000001</v>
      </c>
      <c r="L151" s="44">
        <f t="shared" si="15"/>
        <v>172.90144294000001</v>
      </c>
      <c r="M151" s="45">
        <f>IF(ISERROR(VLOOKUP($U151,[1]BN2_1!$A:$AC,15,0)),0,VLOOKUP($U151,[1]BN2_1!$A:$AC,15,0))</f>
        <v>83.344988409999999</v>
      </c>
      <c r="N151" s="46">
        <f t="shared" si="16"/>
        <v>16.751307408622228</v>
      </c>
      <c r="O151" s="25">
        <f t="shared" si="12"/>
        <v>5179.3101000000006</v>
      </c>
      <c r="P151" s="26">
        <f t="shared" si="12"/>
        <v>0</v>
      </c>
      <c r="Q151" s="26">
        <f t="shared" si="12"/>
        <v>212.05953113000001</v>
      </c>
      <c r="R151" s="27">
        <f t="shared" si="12"/>
        <v>212.05953113000001</v>
      </c>
      <c r="S151" s="30">
        <f t="shared" si="12"/>
        <v>1451.6104205900001</v>
      </c>
      <c r="T151" s="32">
        <f t="shared" si="17"/>
        <v>28.027099991367578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สำนักงานการปฏิรูปที่ดินเพื่อเกษตรกรรม</v>
      </c>
      <c r="C152" s="25">
        <f>IF(ISERROR(VLOOKUP($U152,[1]BN2_1!$A:$AC,3,0)),0,VLOOKUP($U152,[1]BN2_1!$A:$AC,3,0))</f>
        <v>1161.3507999999999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12.85387426</v>
      </c>
      <c r="F152" s="27">
        <f t="shared" si="13"/>
        <v>12.85387426</v>
      </c>
      <c r="G152" s="28">
        <f>IF(ISERROR(VLOOKUP($U152,[1]BN2_1!$A:$AC,8,0)),0,VLOOKUP($U152,[1]BN2_1!$A:$AC,8,0))</f>
        <v>365.08112342999999</v>
      </c>
      <c r="H152" s="29">
        <f t="shared" si="14"/>
        <v>31.435904072223487</v>
      </c>
      <c r="I152" s="42">
        <f>IF(ISERROR(VLOOKUP($U152,[1]BN2_1!$A:$AC,10,0)),0,VLOOKUP($U152,[1]BN2_1!$A:$AC,10,0))</f>
        <v>173.81970000000001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29.696460800000001</v>
      </c>
      <c r="L152" s="44">
        <f t="shared" si="15"/>
        <v>29.696460800000001</v>
      </c>
      <c r="M152" s="45">
        <f>IF(ISERROR(VLOOKUP($U152,[1]BN2_1!$A:$AC,15,0)),0,VLOOKUP($U152,[1]BN2_1!$A:$AC,15,0))</f>
        <v>9.4568951999999999</v>
      </c>
      <c r="N152" s="46">
        <f t="shared" si="16"/>
        <v>5.4406348647477811</v>
      </c>
      <c r="O152" s="25">
        <f t="shared" si="12"/>
        <v>1335.1704999999999</v>
      </c>
      <c r="P152" s="26">
        <f t="shared" si="12"/>
        <v>0</v>
      </c>
      <c r="Q152" s="26">
        <f t="shared" si="12"/>
        <v>42.550335060000002</v>
      </c>
      <c r="R152" s="27">
        <f t="shared" si="12"/>
        <v>42.550335060000002</v>
      </c>
      <c r="S152" s="30">
        <f t="shared" si="12"/>
        <v>374.53801863000001</v>
      </c>
      <c r="T152" s="32">
        <f t="shared" si="17"/>
        <v>28.051699661578805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สำนักงานนโยบายและแผนพลังงาน</v>
      </c>
      <c r="C153" s="25">
        <f>IF(ISERROR(VLOOKUP($U153,[1]BN2_1!$A:$AC,3,0)),0,VLOOKUP($U153,[1]BN2_1!$A:$AC,3,0))</f>
        <v>97.545299999999997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3.8798924600000002</v>
      </c>
      <c r="F153" s="27">
        <f t="shared" si="13"/>
        <v>3.8798924600000002</v>
      </c>
      <c r="G153" s="28">
        <f>IF(ISERROR(VLOOKUP($U153,[1]BN2_1!$A:$AC,8,0)),0,VLOOKUP($U153,[1]BN2_1!$A:$AC,8,0))</f>
        <v>27.469181899999999</v>
      </c>
      <c r="H153" s="29">
        <f t="shared" si="14"/>
        <v>28.160436125574478</v>
      </c>
      <c r="I153" s="42">
        <f>IF(ISERROR(VLOOKUP($U153,[1]BN2_1!$A:$AC,10,0)),0,VLOOKUP($U153,[1]BN2_1!$A:$AC,10,0))</f>
        <v>0.23400000000000001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0</v>
      </c>
      <c r="L153" s="44">
        <f t="shared" si="15"/>
        <v>0</v>
      </c>
      <c r="M153" s="45">
        <f>IF(ISERROR(VLOOKUP($U153,[1]BN2_1!$A:$AC,15,0)),0,VLOOKUP($U153,[1]BN2_1!$A:$AC,15,0))</f>
        <v>0</v>
      </c>
      <c r="N153" s="46">
        <f t="shared" si="16"/>
        <v>0</v>
      </c>
      <c r="O153" s="25">
        <f t="shared" si="12"/>
        <v>97.779299999999992</v>
      </c>
      <c r="P153" s="26">
        <f t="shared" si="12"/>
        <v>0</v>
      </c>
      <c r="Q153" s="26">
        <f t="shared" si="12"/>
        <v>3.8798924600000002</v>
      </c>
      <c r="R153" s="27">
        <f t="shared" si="12"/>
        <v>3.8798924600000002</v>
      </c>
      <c r="S153" s="30">
        <f t="shared" si="12"/>
        <v>27.469181899999999</v>
      </c>
      <c r="T153" s="32">
        <f t="shared" si="17"/>
        <v>28.093044131017507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สำนักงานตำรวจแห่งชาติ</v>
      </c>
      <c r="C154" s="25">
        <f>IF(ISERROR(VLOOKUP($U154,[1]BN2_1!$A:$AC,3,0)),0,VLOOKUP($U154,[1]BN2_1!$A:$AC,3,0))</f>
        <v>98082.042816159999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1207.7604460099999</v>
      </c>
      <c r="F154" s="27">
        <f t="shared" si="13"/>
        <v>1207.7604460099999</v>
      </c>
      <c r="G154" s="28">
        <f>IF(ISERROR(VLOOKUP($U154,[1]BN2_1!$A:$AC,8,0)),0,VLOOKUP($U154,[1]BN2_1!$A:$AC,8,0))</f>
        <v>31477.139249299998</v>
      </c>
      <c r="H154" s="29">
        <f t="shared" si="14"/>
        <v>32.09266278058579</v>
      </c>
      <c r="I154" s="42">
        <f>IF(ISERROR(VLOOKUP($U154,[1]BN2_1!$A:$AC,10,0)),0,VLOOKUP($U154,[1]BN2_1!$A:$AC,10,0))</f>
        <v>16740.989383839998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7896.8760116200001</v>
      </c>
      <c r="L154" s="44">
        <f t="shared" si="15"/>
        <v>7896.8760116200001</v>
      </c>
      <c r="M154" s="45">
        <f>IF(ISERROR(VLOOKUP($U154,[1]BN2_1!$A:$AC,15,0)),0,VLOOKUP($U154,[1]BN2_1!$A:$AC,15,0))</f>
        <v>826.11960752000005</v>
      </c>
      <c r="N154" s="46">
        <f t="shared" si="16"/>
        <v>4.9347119729820124</v>
      </c>
      <c r="O154" s="25">
        <f t="shared" si="12"/>
        <v>114823.0322</v>
      </c>
      <c r="P154" s="26">
        <f t="shared" si="12"/>
        <v>0</v>
      </c>
      <c r="Q154" s="26">
        <f t="shared" si="12"/>
        <v>9104.6364576300002</v>
      </c>
      <c r="R154" s="27">
        <f t="shared" si="12"/>
        <v>9104.6364576300002</v>
      </c>
      <c r="S154" s="30">
        <f t="shared" si="12"/>
        <v>32303.258856819997</v>
      </c>
      <c r="T154" s="32">
        <f t="shared" si="17"/>
        <v>28.133082917157097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กรมส่งเสริมการเกษตร</v>
      </c>
      <c r="C155" s="25">
        <f>IF(ISERROR(VLOOKUP($U155,[1]BN2_1!$A:$AC,3,0)),0,VLOOKUP($U155,[1]BN2_1!$A:$AC,3,0))</f>
        <v>4733.2115999999996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134.57842313</v>
      </c>
      <c r="F155" s="27">
        <f t="shared" si="13"/>
        <v>134.57842313</v>
      </c>
      <c r="G155" s="28">
        <f>IF(ISERROR(VLOOKUP($U155,[1]BN2_1!$A:$AC,8,0)),0,VLOOKUP($U155,[1]BN2_1!$A:$AC,8,0))</f>
        <v>1399.0755764200001</v>
      </c>
      <c r="H155" s="29">
        <f t="shared" si="14"/>
        <v>29.558694912773394</v>
      </c>
      <c r="I155" s="42">
        <f>IF(ISERROR(VLOOKUP($U155,[1]BN2_1!$A:$AC,10,0)),0,VLOOKUP($U155,[1]BN2_1!$A:$AC,10,0))</f>
        <v>246.1249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68.946137530000001</v>
      </c>
      <c r="L155" s="44">
        <f t="shared" si="15"/>
        <v>68.946137530000001</v>
      </c>
      <c r="M155" s="45">
        <f>IF(ISERROR(VLOOKUP($U155,[1]BN2_1!$A:$AC,15,0)),0,VLOOKUP($U155,[1]BN2_1!$A:$AC,15,0))</f>
        <v>20.092879329999999</v>
      </c>
      <c r="N155" s="46">
        <f t="shared" si="16"/>
        <v>8.1636922269953178</v>
      </c>
      <c r="O155" s="25">
        <f t="shared" si="12"/>
        <v>4979.3364999999994</v>
      </c>
      <c r="P155" s="26">
        <f t="shared" si="12"/>
        <v>0</v>
      </c>
      <c r="Q155" s="26">
        <f t="shared" si="12"/>
        <v>203.52456066000002</v>
      </c>
      <c r="R155" s="27">
        <f t="shared" si="12"/>
        <v>203.52456066000002</v>
      </c>
      <c r="S155" s="30">
        <f t="shared" si="12"/>
        <v>1419.16845575</v>
      </c>
      <c r="T155" s="32">
        <f t="shared" si="17"/>
        <v>28.501155841747195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กรมวิทยาศาสตร์การแพทย์</v>
      </c>
      <c r="C156" s="25">
        <f>IF(ISERROR(VLOOKUP($U156,[1]BN2_1!$A:$AC,3,0)),0,VLOOKUP($U156,[1]BN2_1!$A:$AC,3,0))</f>
        <v>868.4058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27.497101950000001</v>
      </c>
      <c r="F156" s="27">
        <f t="shared" si="13"/>
        <v>27.497101950000001</v>
      </c>
      <c r="G156" s="28">
        <f>IF(ISERROR(VLOOKUP($U156,[1]BN2_1!$A:$AC,8,0)),0,VLOOKUP($U156,[1]BN2_1!$A:$AC,8,0))</f>
        <v>267.08269548999999</v>
      </c>
      <c r="H156" s="29">
        <f t="shared" si="14"/>
        <v>30.755517235145135</v>
      </c>
      <c r="I156" s="42">
        <f>IF(ISERROR(VLOOKUP($U156,[1]BN2_1!$A:$AC,10,0)),0,VLOOKUP($U156,[1]BN2_1!$A:$AC,10,0))</f>
        <v>370.71510000000001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216.46183199999999</v>
      </c>
      <c r="L156" s="44">
        <f t="shared" si="15"/>
        <v>216.46183199999999</v>
      </c>
      <c r="M156" s="45">
        <f>IF(ISERROR(VLOOKUP($U156,[1]BN2_1!$A:$AC,15,0)),0,VLOOKUP($U156,[1]BN2_1!$A:$AC,15,0))</f>
        <v>87.018789990000002</v>
      </c>
      <c r="N156" s="46">
        <f t="shared" si="16"/>
        <v>23.473225123551753</v>
      </c>
      <c r="O156" s="25">
        <f t="shared" si="12"/>
        <v>1239.1208999999999</v>
      </c>
      <c r="P156" s="26">
        <f t="shared" si="12"/>
        <v>0</v>
      </c>
      <c r="Q156" s="26">
        <f t="shared" si="12"/>
        <v>243.95893394999999</v>
      </c>
      <c r="R156" s="27">
        <f t="shared" si="12"/>
        <v>243.95893394999999</v>
      </c>
      <c r="S156" s="30">
        <f t="shared" si="12"/>
        <v>354.10148548000001</v>
      </c>
      <c r="T156" s="32">
        <f t="shared" si="17"/>
        <v>28.576831000106612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กรมวิชาการเกษตร</v>
      </c>
      <c r="C157" s="25">
        <f>IF(ISERROR(VLOOKUP($U157,[1]BN2_1!$A:$AC,3,0)),0,VLOOKUP($U157,[1]BN2_1!$A:$AC,3,0))</f>
        <v>2814.9735000000001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32.437313260000003</v>
      </c>
      <c r="F157" s="27">
        <f t="shared" si="13"/>
        <v>32.437313260000003</v>
      </c>
      <c r="G157" s="28">
        <f>IF(ISERROR(VLOOKUP($U157,[1]BN2_1!$A:$AC,8,0)),0,VLOOKUP($U157,[1]BN2_1!$A:$AC,8,0))</f>
        <v>856.58410068000001</v>
      </c>
      <c r="H157" s="29">
        <f t="shared" si="14"/>
        <v>30.429561794453836</v>
      </c>
      <c r="I157" s="42">
        <f>IF(ISERROR(VLOOKUP($U157,[1]BN2_1!$A:$AC,10,0)),0,VLOOKUP($U157,[1]BN2_1!$A:$AC,10,0))</f>
        <v>257.1234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87.42074642</v>
      </c>
      <c r="L157" s="44">
        <f t="shared" si="15"/>
        <v>87.42074642</v>
      </c>
      <c r="M157" s="45">
        <f>IF(ISERROR(VLOOKUP($U157,[1]BN2_1!$A:$AC,15,0)),0,VLOOKUP($U157,[1]BN2_1!$A:$AC,15,0))</f>
        <v>22.158706760000001</v>
      </c>
      <c r="N157" s="46">
        <f t="shared" si="16"/>
        <v>8.6179269409163073</v>
      </c>
      <c r="O157" s="25">
        <f t="shared" si="12"/>
        <v>3072.0969</v>
      </c>
      <c r="P157" s="26">
        <f t="shared" si="12"/>
        <v>0</v>
      </c>
      <c r="Q157" s="26">
        <f t="shared" si="12"/>
        <v>119.85805968</v>
      </c>
      <c r="R157" s="27">
        <f t="shared" si="12"/>
        <v>119.85805968</v>
      </c>
      <c r="S157" s="30">
        <f t="shared" si="12"/>
        <v>878.74280743999998</v>
      </c>
      <c r="T157" s="32">
        <f t="shared" si="17"/>
        <v>28.604006841060254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มหาวิทยาลัยราชภัฏราชนครินทร์</v>
      </c>
      <c r="C158" s="25">
        <f>IF(ISERROR(VLOOKUP($U158,[1]BN2_1!$A:$AC,3,0)),0,VLOOKUP($U158,[1]BN2_1!$A:$AC,3,0))</f>
        <v>280.017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0.51394172000000005</v>
      </c>
      <c r="F158" s="27">
        <f t="shared" si="13"/>
        <v>0.51394172000000005</v>
      </c>
      <c r="G158" s="28">
        <f>IF(ISERROR(VLOOKUP($U158,[1]BN2_1!$A:$AC,8,0)),0,VLOOKUP($U158,[1]BN2_1!$A:$AC,8,0))</f>
        <v>108.681183</v>
      </c>
      <c r="H158" s="29">
        <f t="shared" si="14"/>
        <v>38.812351750072324</v>
      </c>
      <c r="I158" s="42">
        <f>IF(ISERROR(VLOOKUP($U158,[1]BN2_1!$A:$AC,10,0)),0,VLOOKUP($U158,[1]BN2_1!$A:$AC,10,0))</f>
        <v>99.943100000000001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0.62673000000000001</v>
      </c>
      <c r="L158" s="44">
        <f t="shared" si="15"/>
        <v>0.62673000000000001</v>
      </c>
      <c r="M158" s="45">
        <f>IF(ISERROR(VLOOKUP($U158,[1]BN2_1!$A:$AC,15,0)),0,VLOOKUP($U158,[1]BN2_1!$A:$AC,15,0))</f>
        <v>0.499</v>
      </c>
      <c r="N158" s="46">
        <f t="shared" si="16"/>
        <v>0.49928409264871709</v>
      </c>
      <c r="O158" s="25">
        <f t="shared" si="12"/>
        <v>379.96010000000001</v>
      </c>
      <c r="P158" s="26">
        <f t="shared" si="12"/>
        <v>0</v>
      </c>
      <c r="Q158" s="26">
        <f t="shared" si="12"/>
        <v>1.1406717200000001</v>
      </c>
      <c r="R158" s="27">
        <f t="shared" si="12"/>
        <v>1.1406717200000001</v>
      </c>
      <c r="S158" s="30">
        <f t="shared" si="12"/>
        <v>109.180183</v>
      </c>
      <c r="T158" s="32">
        <f t="shared" si="17"/>
        <v>28.734644242908665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สำนักงานปลัดกระทรวงพลังงาน</v>
      </c>
      <c r="C159" s="25">
        <f>IF(ISERROR(VLOOKUP($U159,[1]BN2_1!$A:$AC,3,0)),0,VLOOKUP($U159,[1]BN2_1!$A:$AC,3,0))</f>
        <v>418.56639999999999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33.807886879999998</v>
      </c>
      <c r="F159" s="27">
        <f t="shared" si="13"/>
        <v>33.807886879999998</v>
      </c>
      <c r="G159" s="28">
        <f>IF(ISERROR(VLOOKUP($U159,[1]BN2_1!$A:$AC,8,0)),0,VLOOKUP($U159,[1]BN2_1!$A:$AC,8,0))</f>
        <v>112.40358006</v>
      </c>
      <c r="H159" s="29">
        <f t="shared" si="14"/>
        <v>26.854420244912159</v>
      </c>
      <c r="I159" s="42">
        <f>IF(ISERROR(VLOOKUP($U159,[1]BN2_1!$A:$AC,10,0)),0,VLOOKUP($U159,[1]BN2_1!$A:$AC,10,0))</f>
        <v>67.482500000000002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4.3068850000000003</v>
      </c>
      <c r="L159" s="44">
        <f t="shared" si="15"/>
        <v>4.3068850000000003</v>
      </c>
      <c r="M159" s="45">
        <f>IF(ISERROR(VLOOKUP($U159,[1]BN2_1!$A:$AC,15,0)),0,VLOOKUP($U159,[1]BN2_1!$A:$AC,15,0))</f>
        <v>28.116275730000002</v>
      </c>
      <c r="N159" s="46">
        <f t="shared" si="16"/>
        <v>41.664543740969883</v>
      </c>
      <c r="O159" s="25">
        <f t="shared" ref="O159:S222" si="18">C159+I159</f>
        <v>486.0489</v>
      </c>
      <c r="P159" s="26">
        <f t="shared" si="18"/>
        <v>0</v>
      </c>
      <c r="Q159" s="26">
        <f t="shared" si="18"/>
        <v>38.114771879999999</v>
      </c>
      <c r="R159" s="27">
        <f t="shared" si="18"/>
        <v>38.114771879999999</v>
      </c>
      <c r="S159" s="30">
        <f t="shared" si="18"/>
        <v>140.51985579000001</v>
      </c>
      <c r="T159" s="32">
        <f t="shared" si="17"/>
        <v>28.910641663832592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สำนักงานนโยบายและยุทธศาสตร์การค้า</v>
      </c>
      <c r="C160" s="25">
        <f>IF(ISERROR(VLOOKUP($U160,[1]BN2_1!$A:$AC,3,0)),0,VLOOKUP($U160,[1]BN2_1!$A:$AC,3,0))</f>
        <v>113.5075418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11.715906</v>
      </c>
      <c r="F160" s="27">
        <f t="shared" si="13"/>
        <v>11.715906</v>
      </c>
      <c r="G160" s="28">
        <f>IF(ISERROR(VLOOKUP($U160,[1]BN2_1!$A:$AC,8,0)),0,VLOOKUP($U160,[1]BN2_1!$A:$AC,8,0))</f>
        <v>39.665885430000003</v>
      </c>
      <c r="H160" s="29">
        <f t="shared" si="14"/>
        <v>34.94559462832099</v>
      </c>
      <c r="I160" s="42">
        <f>IF(ISERROR(VLOOKUP($U160,[1]BN2_1!$A:$AC,10,0)),0,VLOOKUP($U160,[1]BN2_1!$A:$AC,10,0))</f>
        <v>24.733558200000001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5.72</v>
      </c>
      <c r="L160" s="44">
        <f t="shared" si="15"/>
        <v>5.72</v>
      </c>
      <c r="M160" s="45">
        <f>IF(ISERROR(VLOOKUP($U160,[1]BN2_1!$A:$AC,15,0)),0,VLOOKUP($U160,[1]BN2_1!$A:$AC,15,0))</f>
        <v>0.33038710999999998</v>
      </c>
      <c r="N160" s="46">
        <f t="shared" si="16"/>
        <v>1.335784796220707</v>
      </c>
      <c r="O160" s="25">
        <f t="shared" si="18"/>
        <v>138.24109999999999</v>
      </c>
      <c r="P160" s="26">
        <f t="shared" si="18"/>
        <v>0</v>
      </c>
      <c r="Q160" s="26">
        <f t="shared" si="18"/>
        <v>17.435905999999999</v>
      </c>
      <c r="R160" s="27">
        <f t="shared" si="18"/>
        <v>17.435905999999999</v>
      </c>
      <c r="S160" s="30">
        <f t="shared" si="18"/>
        <v>39.99627254</v>
      </c>
      <c r="T160" s="32">
        <f t="shared" si="17"/>
        <v>28.932258597479333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กรมกิจการผู้สูงอายุ</v>
      </c>
      <c r="C161" s="25">
        <f>IF(ISERROR(VLOOKUP($U161,[1]BN2_1!$A:$AC,3,0)),0,VLOOKUP($U161,[1]BN2_1!$A:$AC,3,0))</f>
        <v>475.99579999999997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1.7837143900000001</v>
      </c>
      <c r="F161" s="27">
        <f t="shared" si="13"/>
        <v>1.7837143900000001</v>
      </c>
      <c r="G161" s="28">
        <f>IF(ISERROR(VLOOKUP($U161,[1]BN2_1!$A:$AC,8,0)),0,VLOOKUP($U161,[1]BN2_1!$A:$AC,8,0))</f>
        <v>168.43412957000001</v>
      </c>
      <c r="H161" s="29">
        <f t="shared" si="14"/>
        <v>35.385633564413808</v>
      </c>
      <c r="I161" s="42">
        <f>IF(ISERROR(VLOOKUP($U161,[1]BN2_1!$A:$AC,10,0)),0,VLOOKUP($U161,[1]BN2_1!$A:$AC,10,0))</f>
        <v>212.88030000000001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6.5000000000000002E-2</v>
      </c>
      <c r="L161" s="44">
        <f t="shared" si="15"/>
        <v>6.5000000000000002E-2</v>
      </c>
      <c r="M161" s="45">
        <f>IF(ISERROR(VLOOKUP($U161,[1]BN2_1!$A:$AC,15,0)),0,VLOOKUP($U161,[1]BN2_1!$A:$AC,15,0))</f>
        <v>31.342809259999999</v>
      </c>
      <c r="N161" s="46">
        <f t="shared" si="16"/>
        <v>14.72320795301397</v>
      </c>
      <c r="O161" s="25">
        <f t="shared" si="18"/>
        <v>688.87609999999995</v>
      </c>
      <c r="P161" s="26">
        <f t="shared" si="18"/>
        <v>0</v>
      </c>
      <c r="Q161" s="26">
        <f t="shared" si="18"/>
        <v>1.84871439</v>
      </c>
      <c r="R161" s="27">
        <f t="shared" si="18"/>
        <v>1.84871439</v>
      </c>
      <c r="S161" s="30">
        <f t="shared" si="18"/>
        <v>199.77693883000001</v>
      </c>
      <c r="T161" s="32">
        <f t="shared" si="17"/>
        <v>29.00041659595971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สำนักงานเลขาธิการวุฒิสภา</v>
      </c>
      <c r="C162" s="25">
        <f>IF(ISERROR(VLOOKUP($U162,[1]BN2_1!$A:$AC,3,0)),0,VLOOKUP($U162,[1]BN2_1!$A:$AC,3,0))</f>
        <v>1785.6016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23.368970040000001</v>
      </c>
      <c r="F162" s="27">
        <f t="shared" si="13"/>
        <v>23.368970040000001</v>
      </c>
      <c r="G162" s="28">
        <f>IF(ISERROR(VLOOKUP($U162,[1]BN2_1!$A:$AC,8,0)),0,VLOOKUP($U162,[1]BN2_1!$A:$AC,8,0))</f>
        <v>532.75949732000004</v>
      </c>
      <c r="H162" s="29">
        <f t="shared" si="14"/>
        <v>29.836414647029891</v>
      </c>
      <c r="I162" s="42">
        <f>IF(ISERROR(VLOOKUP($U162,[1]BN2_1!$A:$AC,10,0)),0,VLOOKUP($U162,[1]BN2_1!$A:$AC,10,0))</f>
        <v>49.845100000000002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0.13979999000000001</v>
      </c>
      <c r="L162" s="44">
        <f t="shared" si="15"/>
        <v>0.13979999000000001</v>
      </c>
      <c r="M162" s="45">
        <f>IF(ISERROR(VLOOKUP($U162,[1]BN2_1!$A:$AC,15,0)),0,VLOOKUP($U162,[1]BN2_1!$A:$AC,15,0))</f>
        <v>0.82830199999999998</v>
      </c>
      <c r="N162" s="46">
        <f t="shared" si="16"/>
        <v>1.661752108030679</v>
      </c>
      <c r="O162" s="25">
        <f t="shared" si="18"/>
        <v>1835.4467</v>
      </c>
      <c r="P162" s="26">
        <f t="shared" si="18"/>
        <v>0</v>
      </c>
      <c r="Q162" s="26">
        <f t="shared" si="18"/>
        <v>23.508770030000001</v>
      </c>
      <c r="R162" s="27">
        <f t="shared" si="18"/>
        <v>23.508770030000001</v>
      </c>
      <c r="S162" s="30">
        <f t="shared" si="18"/>
        <v>533.58779932000004</v>
      </c>
      <c r="T162" s="32">
        <f t="shared" si="17"/>
        <v>29.07127727108611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กรมคุ้มครองสิทธิและเสรีภาพ</v>
      </c>
      <c r="C163" s="25">
        <f>IF(ISERROR(VLOOKUP($U163,[1]BN2_1!$A:$AC,3,0)),0,VLOOKUP($U163,[1]BN2_1!$A:$AC,3,0))</f>
        <v>658.08159999999998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6.4018307800000001</v>
      </c>
      <c r="F163" s="27">
        <f t="shared" si="13"/>
        <v>6.4018307800000001</v>
      </c>
      <c r="G163" s="28">
        <f>IF(ISERROR(VLOOKUP($U163,[1]BN2_1!$A:$AC,8,0)),0,VLOOKUP($U163,[1]BN2_1!$A:$AC,8,0))</f>
        <v>196.49773296000001</v>
      </c>
      <c r="H163" s="29">
        <f t="shared" si="14"/>
        <v>29.859174448882936</v>
      </c>
      <c r="I163" s="42">
        <f>IF(ISERROR(VLOOKUP($U163,[1]BN2_1!$A:$AC,10,0)),0,VLOOKUP($U163,[1]BN2_1!$A:$AC,10,0))</f>
        <v>15.095700000000001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11.4313</v>
      </c>
      <c r="L163" s="44">
        <f t="shared" si="15"/>
        <v>11.4313</v>
      </c>
      <c r="M163" s="45">
        <f>IF(ISERROR(VLOOKUP($U163,[1]BN2_1!$A:$AC,15,0)),0,VLOOKUP($U163,[1]BN2_1!$A:$AC,15,0))</f>
        <v>0</v>
      </c>
      <c r="N163" s="46">
        <f t="shared" si="16"/>
        <v>0</v>
      </c>
      <c r="O163" s="25">
        <f t="shared" si="18"/>
        <v>673.17729999999995</v>
      </c>
      <c r="P163" s="26">
        <f t="shared" si="18"/>
        <v>0</v>
      </c>
      <c r="Q163" s="26">
        <f t="shared" si="18"/>
        <v>17.833130780000001</v>
      </c>
      <c r="R163" s="27">
        <f t="shared" si="18"/>
        <v>17.833130780000001</v>
      </c>
      <c r="S163" s="30">
        <f t="shared" si="18"/>
        <v>196.49773296000001</v>
      </c>
      <c r="T163" s="32">
        <f t="shared" si="17"/>
        <v>29.189595810791602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กรมสรรพากร</v>
      </c>
      <c r="C164" s="25">
        <f>IF(ISERROR(VLOOKUP($U164,[1]BN2_1!$A:$AC,3,0)),0,VLOOKUP($U164,[1]BN2_1!$A:$AC,3,0))</f>
        <v>8681.4940999999999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55.432607449999999</v>
      </c>
      <c r="F164" s="27">
        <f t="shared" si="13"/>
        <v>55.432607449999999</v>
      </c>
      <c r="G164" s="28">
        <f>IF(ISERROR(VLOOKUP($U164,[1]BN2_1!$A:$AC,8,0)),0,VLOOKUP($U164,[1]BN2_1!$A:$AC,8,0))</f>
        <v>2782.1240787000002</v>
      </c>
      <c r="H164" s="29">
        <f t="shared" si="14"/>
        <v>32.046604497490819</v>
      </c>
      <c r="I164" s="42">
        <f>IF(ISERROR(VLOOKUP($U164,[1]BN2_1!$A:$AC,10,0)),0,VLOOKUP($U164,[1]BN2_1!$A:$AC,10,0))</f>
        <v>869.82479999999998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510.47</v>
      </c>
      <c r="L164" s="44">
        <f t="shared" si="15"/>
        <v>510.47</v>
      </c>
      <c r="M164" s="45">
        <f>IF(ISERROR(VLOOKUP($U164,[1]BN2_1!$A:$AC,15,0)),0,VLOOKUP($U164,[1]BN2_1!$A:$AC,15,0))</f>
        <v>7.4074</v>
      </c>
      <c r="N164" s="46">
        <f t="shared" si="16"/>
        <v>0.85159678132883765</v>
      </c>
      <c r="O164" s="25">
        <f t="shared" si="18"/>
        <v>9551.3189000000002</v>
      </c>
      <c r="P164" s="26">
        <f t="shared" si="18"/>
        <v>0</v>
      </c>
      <c r="Q164" s="26">
        <f t="shared" si="18"/>
        <v>565.90260745</v>
      </c>
      <c r="R164" s="27">
        <f t="shared" si="18"/>
        <v>565.90260745</v>
      </c>
      <c r="S164" s="30">
        <f t="shared" si="18"/>
        <v>2789.5314787000002</v>
      </c>
      <c r="T164" s="32">
        <f t="shared" si="17"/>
        <v>29.205720256078983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กรมอุตุนิยมวิทยา</v>
      </c>
      <c r="C165" s="25">
        <f>IF(ISERROR(VLOOKUP($U165,[1]BN2_1!$A:$AC,3,0)),0,VLOOKUP($U165,[1]BN2_1!$A:$AC,3,0))</f>
        <v>620.37289999999996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30.326214149999998</v>
      </c>
      <c r="F165" s="27">
        <f t="shared" si="13"/>
        <v>30.326214149999998</v>
      </c>
      <c r="G165" s="28">
        <f>IF(ISERROR(VLOOKUP($U165,[1]BN2_1!$A:$AC,8,0)),0,VLOOKUP($U165,[1]BN2_1!$A:$AC,8,0))</f>
        <v>178.81717105999999</v>
      </c>
      <c r="H165" s="29">
        <f t="shared" si="14"/>
        <v>28.824142876002483</v>
      </c>
      <c r="I165" s="42">
        <f>IF(ISERROR(VLOOKUP($U165,[1]BN2_1!$A:$AC,10,0)),0,VLOOKUP($U165,[1]BN2_1!$A:$AC,10,0))</f>
        <v>1140.9213999999999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369.77166</v>
      </c>
      <c r="L165" s="44">
        <f t="shared" si="15"/>
        <v>369.77166</v>
      </c>
      <c r="M165" s="45">
        <f>IF(ISERROR(VLOOKUP($U165,[1]BN2_1!$A:$AC,15,0)),0,VLOOKUP($U165,[1]BN2_1!$A:$AC,15,0))</f>
        <v>336.10293999999999</v>
      </c>
      <c r="N165" s="46">
        <f t="shared" si="16"/>
        <v>29.458904005131291</v>
      </c>
      <c r="O165" s="25">
        <f t="shared" si="18"/>
        <v>1761.2943</v>
      </c>
      <c r="P165" s="26">
        <f t="shared" si="18"/>
        <v>0</v>
      </c>
      <c r="Q165" s="26">
        <f t="shared" si="18"/>
        <v>400.09787415</v>
      </c>
      <c r="R165" s="27">
        <f t="shared" si="18"/>
        <v>400.09787415</v>
      </c>
      <c r="S165" s="30">
        <f t="shared" si="18"/>
        <v>514.92011105999995</v>
      </c>
      <c r="T165" s="32">
        <f t="shared" si="17"/>
        <v>29.235324900557501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สำนักงานคณะกรรมการการอาชีวศึกษา</v>
      </c>
      <c r="C166" s="25">
        <f>IF(ISERROR(VLOOKUP($U166,[1]BN2_1!$A:$AC,3,0)),0,VLOOKUP($U166,[1]BN2_1!$A:$AC,3,0))</f>
        <v>20495.19702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99.743972709999994</v>
      </c>
      <c r="F166" s="27">
        <f t="shared" si="13"/>
        <v>99.743972709999994</v>
      </c>
      <c r="G166" s="28">
        <f>IF(ISERROR(VLOOKUP($U166,[1]BN2_1!$A:$AC,8,0)),0,VLOOKUP($U166,[1]BN2_1!$A:$AC,8,0))</f>
        <v>6750.7287653900003</v>
      </c>
      <c r="H166" s="29">
        <f t="shared" si="14"/>
        <v>32.938101345414637</v>
      </c>
      <c r="I166" s="42">
        <f>IF(ISERROR(VLOOKUP($U166,[1]BN2_1!$A:$AC,10,0)),0,VLOOKUP($U166,[1]BN2_1!$A:$AC,10,0))</f>
        <v>2587.1988799999999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903.98250083000005</v>
      </c>
      <c r="L166" s="44">
        <f t="shared" si="15"/>
        <v>903.98250083000005</v>
      </c>
      <c r="M166" s="45">
        <f>IF(ISERROR(VLOOKUP($U166,[1]BN2_1!$A:$AC,15,0)),0,VLOOKUP($U166,[1]BN2_1!$A:$AC,15,0))</f>
        <v>39.512492270000003</v>
      </c>
      <c r="N166" s="46">
        <f t="shared" si="16"/>
        <v>1.5272305726260984</v>
      </c>
      <c r="O166" s="25">
        <f t="shared" si="18"/>
        <v>23082.3959</v>
      </c>
      <c r="P166" s="26">
        <f t="shared" si="18"/>
        <v>0</v>
      </c>
      <c r="Q166" s="26">
        <f t="shared" si="18"/>
        <v>1003.72647354</v>
      </c>
      <c r="R166" s="27">
        <f t="shared" si="18"/>
        <v>1003.72647354</v>
      </c>
      <c r="S166" s="30">
        <f t="shared" si="18"/>
        <v>6790.24125766</v>
      </c>
      <c r="T166" s="32">
        <f t="shared" si="17"/>
        <v>29.417402279544124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กรมพินิจและคุ้มครองเด็กและเยาวชน</v>
      </c>
      <c r="C167" s="25">
        <f>IF(ISERROR(VLOOKUP($U167,[1]BN2_1!$A:$AC,3,0)),0,VLOOKUP($U167,[1]BN2_1!$A:$AC,3,0))</f>
        <v>1851.3876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47.49560984</v>
      </c>
      <c r="F167" s="27">
        <f t="shared" si="13"/>
        <v>47.49560984</v>
      </c>
      <c r="G167" s="28">
        <f>IF(ISERROR(VLOOKUP($U167,[1]BN2_1!$A:$AC,8,0)),0,VLOOKUP($U167,[1]BN2_1!$A:$AC,8,0))</f>
        <v>565.34526992999997</v>
      </c>
      <c r="H167" s="29">
        <f t="shared" si="14"/>
        <v>30.536299904460844</v>
      </c>
      <c r="I167" s="42">
        <f>IF(ISERROR(VLOOKUP($U167,[1]BN2_1!$A:$AC,10,0)),0,VLOOKUP($U167,[1]BN2_1!$A:$AC,10,0))</f>
        <v>118.29430000000001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22.444868</v>
      </c>
      <c r="L167" s="44">
        <f t="shared" si="15"/>
        <v>22.444868</v>
      </c>
      <c r="M167" s="45">
        <f>IF(ISERROR(VLOOKUP($U167,[1]BN2_1!$A:$AC,15,0)),0,VLOOKUP($U167,[1]BN2_1!$A:$AC,15,0))</f>
        <v>18.036707700000001</v>
      </c>
      <c r="N167" s="46">
        <f t="shared" si="16"/>
        <v>15.247317664502855</v>
      </c>
      <c r="O167" s="25">
        <f t="shared" si="18"/>
        <v>1969.6819</v>
      </c>
      <c r="P167" s="26">
        <f t="shared" si="18"/>
        <v>0</v>
      </c>
      <c r="Q167" s="26">
        <f t="shared" si="18"/>
        <v>69.94047784</v>
      </c>
      <c r="R167" s="27">
        <f t="shared" si="18"/>
        <v>69.94047784</v>
      </c>
      <c r="S167" s="30">
        <f t="shared" si="18"/>
        <v>583.38197762999994</v>
      </c>
      <c r="T167" s="32">
        <f t="shared" si="17"/>
        <v>29.618080850009331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กรมประมง</v>
      </c>
      <c r="C168" s="25">
        <f>IF(ISERROR(VLOOKUP($U168,[1]BN2_1!$A:$AC,3,0)),0,VLOOKUP($U168,[1]BN2_1!$A:$AC,3,0))</f>
        <v>3140.1607255499998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19.602536700000002</v>
      </c>
      <c r="F168" s="27">
        <f t="shared" si="13"/>
        <v>19.602536700000002</v>
      </c>
      <c r="G168" s="28">
        <f>IF(ISERROR(VLOOKUP($U168,[1]BN2_1!$A:$AC,8,0)),0,VLOOKUP($U168,[1]BN2_1!$A:$AC,8,0))</f>
        <v>964.95126488999995</v>
      </c>
      <c r="H168" s="29">
        <f t="shared" si="14"/>
        <v>30.729359075115131</v>
      </c>
      <c r="I168" s="42">
        <f>IF(ISERROR(VLOOKUP($U168,[1]BN2_1!$A:$AC,10,0)),0,VLOOKUP($U168,[1]BN2_1!$A:$AC,10,0))</f>
        <v>311.26607445000002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116.22531633</v>
      </c>
      <c r="L168" s="44">
        <f t="shared" si="15"/>
        <v>116.22531633</v>
      </c>
      <c r="M168" s="45">
        <f>IF(ISERROR(VLOOKUP($U168,[1]BN2_1!$A:$AC,15,0)),0,VLOOKUP($U168,[1]BN2_1!$A:$AC,15,0))</f>
        <v>57.313240409999999</v>
      </c>
      <c r="N168" s="46">
        <f t="shared" si="16"/>
        <v>18.41294156816517</v>
      </c>
      <c r="O168" s="25">
        <f t="shared" si="18"/>
        <v>3451.4267999999997</v>
      </c>
      <c r="P168" s="26">
        <f t="shared" si="18"/>
        <v>0</v>
      </c>
      <c r="Q168" s="26">
        <f t="shared" si="18"/>
        <v>135.82785303</v>
      </c>
      <c r="R168" s="27">
        <f t="shared" si="18"/>
        <v>135.82785303</v>
      </c>
      <c r="S168" s="30">
        <f t="shared" si="18"/>
        <v>1022.2645053</v>
      </c>
      <c r="T168" s="32">
        <f t="shared" si="17"/>
        <v>29.61860600085739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กรมอนามัย</v>
      </c>
      <c r="C169" s="25">
        <f>IF(ISERROR(VLOOKUP($U169,[1]BN2_1!$A:$AC,3,0)),0,VLOOKUP($U169,[1]BN2_1!$A:$AC,3,0))</f>
        <v>1539.2073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45.54021607</v>
      </c>
      <c r="F169" s="27">
        <f t="shared" si="13"/>
        <v>45.54021607</v>
      </c>
      <c r="G169" s="28">
        <f>IF(ISERROR(VLOOKUP($U169,[1]BN2_1!$A:$AC,8,0)),0,VLOOKUP($U169,[1]BN2_1!$A:$AC,8,0))</f>
        <v>501.18410041999999</v>
      </c>
      <c r="H169" s="29">
        <f t="shared" si="14"/>
        <v>32.561182656813017</v>
      </c>
      <c r="I169" s="42">
        <f>IF(ISERROR(VLOOKUP($U169,[1]BN2_1!$A:$AC,10,0)),0,VLOOKUP($U169,[1]BN2_1!$A:$AC,10,0))</f>
        <v>273.34410000000003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43.266680000000001</v>
      </c>
      <c r="L169" s="44">
        <f t="shared" si="15"/>
        <v>43.266680000000001</v>
      </c>
      <c r="M169" s="45">
        <f>IF(ISERROR(VLOOKUP($U169,[1]BN2_1!$A:$AC,15,0)),0,VLOOKUP($U169,[1]BN2_1!$A:$AC,15,0))</f>
        <v>35.917205500000001</v>
      </c>
      <c r="N169" s="46">
        <f t="shared" si="16"/>
        <v>13.13992345179574</v>
      </c>
      <c r="O169" s="25">
        <f t="shared" si="18"/>
        <v>1812.5514000000001</v>
      </c>
      <c r="P169" s="26">
        <f t="shared" si="18"/>
        <v>0</v>
      </c>
      <c r="Q169" s="26">
        <f t="shared" si="18"/>
        <v>88.806896069999993</v>
      </c>
      <c r="R169" s="27">
        <f t="shared" si="18"/>
        <v>88.806896069999993</v>
      </c>
      <c r="S169" s="30">
        <f t="shared" si="18"/>
        <v>537.10130591999996</v>
      </c>
      <c r="T169" s="32">
        <f t="shared" si="17"/>
        <v>29.632335166881337</v>
      </c>
      <c r="U169" s="33" t="s">
        <v>176</v>
      </c>
      <c r="V169" s="33"/>
      <c r="W169" s="22"/>
    </row>
    <row r="170" spans="1:23" ht="42">
      <c r="A170" s="23">
        <v>165</v>
      </c>
      <c r="B170" s="24" t="str">
        <f>VLOOKUP($U170,[1]Name!$A:$B,2,0)</f>
        <v>สำนักงานคณะกรรมการการป้องกันเเละปราบปรามการทุจริตในภาครัฐ</v>
      </c>
      <c r="C170" s="25">
        <f>IF(ISERROR(VLOOKUP($U170,[1]BN2_1!$A:$AC,3,0)),0,VLOOKUP($U170,[1]BN2_1!$A:$AC,3,0))</f>
        <v>457.94110000000001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19.869747719999999</v>
      </c>
      <c r="F170" s="27">
        <f t="shared" si="13"/>
        <v>19.869747719999999</v>
      </c>
      <c r="G170" s="28">
        <f>IF(ISERROR(VLOOKUP($U170,[1]BN2_1!$A:$AC,8,0)),0,VLOOKUP($U170,[1]BN2_1!$A:$AC,8,0))</f>
        <v>154.08792693999999</v>
      </c>
      <c r="H170" s="29">
        <f t="shared" si="14"/>
        <v>33.647979388615695</v>
      </c>
      <c r="I170" s="42">
        <f>IF(ISERROR(VLOOKUP($U170,[1]BN2_1!$A:$AC,10,0)),0,VLOOKUP($U170,[1]BN2_1!$A:$AC,10,0))</f>
        <v>61.960099999999997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31.6</v>
      </c>
      <c r="L170" s="44">
        <f t="shared" si="15"/>
        <v>31.6</v>
      </c>
      <c r="M170" s="45">
        <f>IF(ISERROR(VLOOKUP($U170,[1]BN2_1!$A:$AC,15,0)),0,VLOOKUP($U170,[1]BN2_1!$A:$AC,15,0))</f>
        <v>0</v>
      </c>
      <c r="N170" s="46">
        <f t="shared" si="16"/>
        <v>0</v>
      </c>
      <c r="O170" s="25">
        <f t="shared" si="18"/>
        <v>519.90120000000002</v>
      </c>
      <c r="P170" s="26">
        <f t="shared" si="18"/>
        <v>0</v>
      </c>
      <c r="Q170" s="26">
        <f t="shared" si="18"/>
        <v>51.469747720000001</v>
      </c>
      <c r="R170" s="27">
        <f t="shared" si="18"/>
        <v>51.469747720000001</v>
      </c>
      <c r="S170" s="30">
        <f t="shared" si="18"/>
        <v>154.08792693999999</v>
      </c>
      <c r="T170" s="32">
        <f t="shared" si="17"/>
        <v>29.637924848028813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กรมหม่อนไหม</v>
      </c>
      <c r="C171" s="25">
        <f>IF(ISERROR(VLOOKUP($U171,[1]BN2_1!$A:$AC,3,0)),0,VLOOKUP($U171,[1]BN2_1!$A:$AC,3,0))</f>
        <v>480.5915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3.0356242</v>
      </c>
      <c r="F171" s="27">
        <f t="shared" si="13"/>
        <v>3.0356242</v>
      </c>
      <c r="G171" s="28">
        <f>IF(ISERROR(VLOOKUP($U171,[1]BN2_1!$A:$AC,8,0)),0,VLOOKUP($U171,[1]BN2_1!$A:$AC,8,0))</f>
        <v>144.00364773000001</v>
      </c>
      <c r="H171" s="29">
        <f t="shared" si="14"/>
        <v>29.96383575864326</v>
      </c>
      <c r="I171" s="42">
        <f>IF(ISERROR(VLOOKUP($U171,[1]BN2_1!$A:$AC,10,0)),0,VLOOKUP($U171,[1]BN2_1!$A:$AC,10,0))</f>
        <v>25.191199999999998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8.2652657999999999</v>
      </c>
      <c r="L171" s="44">
        <f t="shared" si="15"/>
        <v>8.2652657999999999</v>
      </c>
      <c r="M171" s="45">
        <f>IF(ISERROR(VLOOKUP($U171,[1]BN2_1!$A:$AC,15,0)),0,VLOOKUP($U171,[1]BN2_1!$A:$AC,15,0))</f>
        <v>6.9658068100000001</v>
      </c>
      <c r="N171" s="46">
        <f t="shared" si="16"/>
        <v>27.6517466813808</v>
      </c>
      <c r="O171" s="25">
        <f t="shared" si="18"/>
        <v>505.78269999999998</v>
      </c>
      <c r="P171" s="26">
        <f t="shared" si="18"/>
        <v>0</v>
      </c>
      <c r="Q171" s="26">
        <f t="shared" si="18"/>
        <v>11.300889999999999</v>
      </c>
      <c r="R171" s="27">
        <f t="shared" si="18"/>
        <v>11.300889999999999</v>
      </c>
      <c r="S171" s="30">
        <f t="shared" si="18"/>
        <v>150.96945454000002</v>
      </c>
      <c r="T171" s="32">
        <f t="shared" si="17"/>
        <v>29.848678995940354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กรมราชทัณฑ์</v>
      </c>
      <c r="C172" s="25">
        <f>IF(ISERROR(VLOOKUP($U172,[1]BN2_1!$A:$AC,3,0)),0,VLOOKUP($U172,[1]BN2_1!$A:$AC,3,0))</f>
        <v>11646.944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219.32896047</v>
      </c>
      <c r="F172" s="27">
        <f t="shared" si="13"/>
        <v>219.32896047</v>
      </c>
      <c r="G172" s="28">
        <f>IF(ISERROR(VLOOKUP($U172,[1]BN2_1!$A:$AC,8,0)),0,VLOOKUP($U172,[1]BN2_1!$A:$AC,8,0))</f>
        <v>3918.69171942</v>
      </c>
      <c r="H172" s="29">
        <f t="shared" si="14"/>
        <v>33.645664643188802</v>
      </c>
      <c r="I172" s="42">
        <f>IF(ISERROR(VLOOKUP($U172,[1]BN2_1!$A:$AC,10,0)),0,VLOOKUP($U172,[1]BN2_1!$A:$AC,10,0))</f>
        <v>1848.4043999999999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601.15022481999995</v>
      </c>
      <c r="L172" s="44">
        <f t="shared" si="15"/>
        <v>601.15022481999995</v>
      </c>
      <c r="M172" s="45">
        <f>IF(ISERROR(VLOOKUP($U172,[1]BN2_1!$A:$AC,15,0)),0,VLOOKUP($U172,[1]BN2_1!$A:$AC,15,0))</f>
        <v>127.15944847</v>
      </c>
      <c r="N172" s="46">
        <f t="shared" si="16"/>
        <v>6.8794171053693658</v>
      </c>
      <c r="O172" s="25">
        <f t="shared" si="18"/>
        <v>13495.348399999999</v>
      </c>
      <c r="P172" s="26">
        <f t="shared" si="18"/>
        <v>0</v>
      </c>
      <c r="Q172" s="26">
        <f t="shared" si="18"/>
        <v>820.47918528999992</v>
      </c>
      <c r="R172" s="27">
        <f t="shared" si="18"/>
        <v>820.47918528999992</v>
      </c>
      <c r="S172" s="30">
        <f t="shared" si="18"/>
        <v>4045.8511678899999</v>
      </c>
      <c r="T172" s="32">
        <f t="shared" si="17"/>
        <v>29.979597769332138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กรมการจัดหางาน</v>
      </c>
      <c r="C173" s="25">
        <f>IF(ISERROR(VLOOKUP($U173,[1]BN2_1!$A:$AC,3,0)),0,VLOOKUP($U173,[1]BN2_1!$A:$AC,3,0))</f>
        <v>1016.2357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27.239722230000002</v>
      </c>
      <c r="F173" s="27">
        <f t="shared" si="13"/>
        <v>27.239722230000002</v>
      </c>
      <c r="G173" s="28">
        <f>IF(ISERROR(VLOOKUP($U173,[1]BN2_1!$A:$AC,8,0)),0,VLOOKUP($U173,[1]BN2_1!$A:$AC,8,0))</f>
        <v>319.50825292000002</v>
      </c>
      <c r="H173" s="29">
        <f t="shared" si="14"/>
        <v>31.440368894735744</v>
      </c>
      <c r="I173" s="42">
        <f>IF(ISERROR(VLOOKUP($U173,[1]BN2_1!$A:$AC,10,0)),0,VLOOKUP($U173,[1]BN2_1!$A:$AC,10,0))</f>
        <v>66.503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12.311249999999999</v>
      </c>
      <c r="L173" s="44">
        <f t="shared" si="15"/>
        <v>12.311249999999999</v>
      </c>
      <c r="M173" s="45">
        <f>IF(ISERROR(VLOOKUP($U173,[1]BN2_1!$A:$AC,15,0)),0,VLOOKUP($U173,[1]BN2_1!$A:$AC,15,0))</f>
        <v>7.4333</v>
      </c>
      <c r="N173" s="46">
        <f t="shared" si="16"/>
        <v>11.177390493661941</v>
      </c>
      <c r="O173" s="25">
        <f t="shared" si="18"/>
        <v>1082.7386999999999</v>
      </c>
      <c r="P173" s="26">
        <f t="shared" si="18"/>
        <v>0</v>
      </c>
      <c r="Q173" s="26">
        <f t="shared" si="18"/>
        <v>39.550972229999999</v>
      </c>
      <c r="R173" s="27">
        <f t="shared" si="18"/>
        <v>39.550972229999999</v>
      </c>
      <c r="S173" s="30">
        <f t="shared" si="18"/>
        <v>326.94155291999999</v>
      </c>
      <c r="T173" s="32">
        <f t="shared" si="17"/>
        <v>30.195794508869039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กรมสุขภาพจิต</v>
      </c>
      <c r="C174" s="25">
        <f>IF(ISERROR(VLOOKUP($U174,[1]BN2_1!$A:$AC,3,0)),0,VLOOKUP($U174,[1]BN2_1!$A:$AC,3,0))</f>
        <v>2476.6275000000001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31.89774693</v>
      </c>
      <c r="F174" s="27">
        <f t="shared" si="13"/>
        <v>31.89774693</v>
      </c>
      <c r="G174" s="28">
        <f>IF(ISERROR(VLOOKUP($U174,[1]BN2_1!$A:$AC,8,0)),0,VLOOKUP($U174,[1]BN2_1!$A:$AC,8,0))</f>
        <v>802.76391182999998</v>
      </c>
      <c r="H174" s="29">
        <f t="shared" si="14"/>
        <v>32.413591136737359</v>
      </c>
      <c r="I174" s="42">
        <f>IF(ISERROR(VLOOKUP($U174,[1]BN2_1!$A:$AC,10,0)),0,VLOOKUP($U174,[1]BN2_1!$A:$AC,10,0))</f>
        <v>306.6345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125.01812995</v>
      </c>
      <c r="L174" s="44">
        <f t="shared" si="15"/>
        <v>125.01812995</v>
      </c>
      <c r="M174" s="45">
        <f>IF(ISERROR(VLOOKUP($U174,[1]BN2_1!$A:$AC,15,0)),0,VLOOKUP($U174,[1]BN2_1!$A:$AC,15,0))</f>
        <v>43.134674240000002</v>
      </c>
      <c r="N174" s="46">
        <f t="shared" si="16"/>
        <v>14.067130163109502</v>
      </c>
      <c r="O174" s="25">
        <f t="shared" si="18"/>
        <v>2783.2620000000002</v>
      </c>
      <c r="P174" s="26">
        <f t="shared" si="18"/>
        <v>0</v>
      </c>
      <c r="Q174" s="26">
        <f t="shared" si="18"/>
        <v>156.91587688000001</v>
      </c>
      <c r="R174" s="27">
        <f t="shared" si="18"/>
        <v>156.91587688000001</v>
      </c>
      <c r="S174" s="30">
        <f t="shared" si="18"/>
        <v>845.89858606999996</v>
      </c>
      <c r="T174" s="32">
        <f t="shared" si="17"/>
        <v>30.392344884168288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กองบัญชาการกองทัพไทย</v>
      </c>
      <c r="C175" s="25">
        <f>IF(ISERROR(VLOOKUP($U175,[1]BN2_1!$A:$AC,3,0)),0,VLOOKUP($U175,[1]BN2_1!$A:$AC,3,0))</f>
        <v>11133.678599999999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219.04204050999999</v>
      </c>
      <c r="F175" s="27">
        <f t="shared" si="13"/>
        <v>219.04204050999999</v>
      </c>
      <c r="G175" s="28">
        <f>IF(ISERROR(VLOOKUP($U175,[1]BN2_1!$A:$AC,8,0)),0,VLOOKUP($U175,[1]BN2_1!$A:$AC,8,0))</f>
        <v>3152.9303520499998</v>
      </c>
      <c r="H175" s="29">
        <f t="shared" si="14"/>
        <v>28.318855477380133</v>
      </c>
      <c r="I175" s="42">
        <f>IF(ISERROR(VLOOKUP($U175,[1]BN2_1!$A:$AC,10,0)),0,VLOOKUP($U175,[1]BN2_1!$A:$AC,10,0))</f>
        <v>3350.1174000000001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827.05683991000001</v>
      </c>
      <c r="L175" s="44">
        <f t="shared" si="15"/>
        <v>827.05683991000001</v>
      </c>
      <c r="M175" s="45">
        <f>IF(ISERROR(VLOOKUP($U175,[1]BN2_1!$A:$AC,15,0)),0,VLOOKUP($U175,[1]BN2_1!$A:$AC,15,0))</f>
        <v>1267.43384524</v>
      </c>
      <c r="N175" s="46">
        <f t="shared" si="16"/>
        <v>37.832520294363412</v>
      </c>
      <c r="O175" s="25">
        <f t="shared" si="18"/>
        <v>14483.795999999998</v>
      </c>
      <c r="P175" s="26">
        <f t="shared" si="18"/>
        <v>0</v>
      </c>
      <c r="Q175" s="26">
        <f t="shared" si="18"/>
        <v>1046.0988804200001</v>
      </c>
      <c r="R175" s="27">
        <f t="shared" si="18"/>
        <v>1046.0988804200001</v>
      </c>
      <c r="S175" s="30">
        <f t="shared" si="18"/>
        <v>4420.3641972899995</v>
      </c>
      <c r="T175" s="32">
        <f t="shared" si="17"/>
        <v>30.51937625529937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สำนักงานคณะกรรมการอาหารและยา</v>
      </c>
      <c r="C176" s="25">
        <f>IF(ISERROR(VLOOKUP($U176,[1]BN2_1!$A:$AC,3,0)),0,VLOOKUP($U176,[1]BN2_1!$A:$AC,3,0))</f>
        <v>618.57780000000002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4.7071386400000002</v>
      </c>
      <c r="F176" s="27">
        <f t="shared" si="13"/>
        <v>4.7071386400000002</v>
      </c>
      <c r="G176" s="28">
        <f>IF(ISERROR(VLOOKUP($U176,[1]BN2_1!$A:$AC,8,0)),0,VLOOKUP($U176,[1]BN2_1!$A:$AC,8,0))</f>
        <v>188.14313478</v>
      </c>
      <c r="H176" s="29">
        <f t="shared" si="14"/>
        <v>30.415435985578533</v>
      </c>
      <c r="I176" s="42">
        <f>IF(ISERROR(VLOOKUP($U176,[1]BN2_1!$A:$AC,10,0)),0,VLOOKUP($U176,[1]BN2_1!$A:$AC,10,0))</f>
        <v>289.45530000000002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72.700643279999994</v>
      </c>
      <c r="L176" s="44">
        <f t="shared" si="15"/>
        <v>72.700643279999994</v>
      </c>
      <c r="M176" s="45">
        <f>IF(ISERROR(VLOOKUP($U176,[1]BN2_1!$A:$AC,15,0)),0,VLOOKUP($U176,[1]BN2_1!$A:$AC,15,0))</f>
        <v>90.407108339999994</v>
      </c>
      <c r="N176" s="46">
        <f t="shared" si="16"/>
        <v>31.233530130559011</v>
      </c>
      <c r="O176" s="25">
        <f t="shared" si="18"/>
        <v>908.0331000000001</v>
      </c>
      <c r="P176" s="26">
        <f t="shared" si="18"/>
        <v>0</v>
      </c>
      <c r="Q176" s="26">
        <f t="shared" si="18"/>
        <v>77.407781919999991</v>
      </c>
      <c r="R176" s="27">
        <f t="shared" si="18"/>
        <v>77.407781919999991</v>
      </c>
      <c r="S176" s="30">
        <f t="shared" si="18"/>
        <v>278.55024312</v>
      </c>
      <c r="T176" s="32">
        <f t="shared" si="17"/>
        <v>30.676221287527948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สำนักงานคณะกรรมการกฤษฎีกา</v>
      </c>
      <c r="C177" s="25">
        <f>IF(ISERROR(VLOOKUP($U177,[1]BN2_1!$A:$AC,3,0)),0,VLOOKUP($U177,[1]BN2_1!$A:$AC,3,0))</f>
        <v>429.1671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15.064851279999999</v>
      </c>
      <c r="F177" s="27">
        <f t="shared" si="13"/>
        <v>15.064851279999999</v>
      </c>
      <c r="G177" s="28">
        <f>IF(ISERROR(VLOOKUP($U177,[1]BN2_1!$A:$AC,8,0)),0,VLOOKUP($U177,[1]BN2_1!$A:$AC,8,0))</f>
        <v>137.14213111999999</v>
      </c>
      <c r="H177" s="29">
        <f t="shared" si="14"/>
        <v>31.955415762298646</v>
      </c>
      <c r="I177" s="42">
        <f>IF(ISERROR(VLOOKUP($U177,[1]BN2_1!$A:$AC,10,0)),0,VLOOKUP($U177,[1]BN2_1!$A:$AC,10,0))</f>
        <v>17.222300000000001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0</v>
      </c>
      <c r="L177" s="44">
        <f t="shared" si="15"/>
        <v>0</v>
      </c>
      <c r="M177" s="45">
        <f>IF(ISERROR(VLOOKUP($U177,[1]BN2_1!$A:$AC,15,0)),0,VLOOKUP($U177,[1]BN2_1!$A:$AC,15,0))</f>
        <v>2.1935E-2</v>
      </c>
      <c r="N177" s="46">
        <f t="shared" si="16"/>
        <v>0.12736394093704093</v>
      </c>
      <c r="O177" s="25">
        <f t="shared" si="18"/>
        <v>446.38940000000002</v>
      </c>
      <c r="P177" s="26">
        <f t="shared" si="18"/>
        <v>0</v>
      </c>
      <c r="Q177" s="26">
        <f t="shared" si="18"/>
        <v>15.064851279999999</v>
      </c>
      <c r="R177" s="27">
        <f t="shared" si="18"/>
        <v>15.064851279999999</v>
      </c>
      <c r="S177" s="30">
        <f t="shared" si="18"/>
        <v>137.16406612</v>
      </c>
      <c r="T177" s="32">
        <f t="shared" si="17"/>
        <v>30.727446959986054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มหาวิทยาลัยเทคโนโลยีราชมงคลล้านนา</v>
      </c>
      <c r="C178" s="25">
        <f>IF(ISERROR(VLOOKUP($U178,[1]BN2_1!$A:$AC,3,0)),0,VLOOKUP($U178,[1]BN2_1!$A:$AC,3,0))</f>
        <v>851.66070000000002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0.50350099999999998</v>
      </c>
      <c r="F178" s="27">
        <f t="shared" si="13"/>
        <v>0.50350099999999998</v>
      </c>
      <c r="G178" s="28">
        <f>IF(ISERROR(VLOOKUP($U178,[1]BN2_1!$A:$AC,8,0)),0,VLOOKUP($U178,[1]BN2_1!$A:$AC,8,0))</f>
        <v>327.75183286999999</v>
      </c>
      <c r="H178" s="29">
        <f t="shared" si="14"/>
        <v>38.483850771792099</v>
      </c>
      <c r="I178" s="42">
        <f>IF(ISERROR(VLOOKUP($U178,[1]BN2_1!$A:$AC,10,0)),0,VLOOKUP($U178,[1]BN2_1!$A:$AC,10,0))</f>
        <v>206.31209999999999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7.3415800000000004</v>
      </c>
      <c r="L178" s="44">
        <f t="shared" si="15"/>
        <v>7.3415800000000004</v>
      </c>
      <c r="M178" s="45">
        <f>IF(ISERROR(VLOOKUP($U178,[1]BN2_1!$A:$AC,15,0)),0,VLOOKUP($U178,[1]BN2_1!$A:$AC,15,0))</f>
        <v>0</v>
      </c>
      <c r="N178" s="46">
        <f t="shared" si="16"/>
        <v>0</v>
      </c>
      <c r="O178" s="25">
        <f t="shared" si="18"/>
        <v>1057.9728</v>
      </c>
      <c r="P178" s="26">
        <f t="shared" si="18"/>
        <v>0</v>
      </c>
      <c r="Q178" s="26">
        <f t="shared" si="18"/>
        <v>7.8450810000000004</v>
      </c>
      <c r="R178" s="27">
        <f t="shared" si="18"/>
        <v>7.8450810000000004</v>
      </c>
      <c r="S178" s="30">
        <f t="shared" si="18"/>
        <v>327.75183286999999</v>
      </c>
      <c r="T178" s="32">
        <f t="shared" si="17"/>
        <v>30.979230550161592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มหาวิทยาลัยเทคโนโลยีราชมงคลรัตนโกสินทร์</v>
      </c>
      <c r="C179" s="25">
        <f>IF(ISERROR(VLOOKUP($U179,[1]BN2_1!$A:$AC,3,0)),0,VLOOKUP($U179,[1]BN2_1!$A:$AC,3,0))</f>
        <v>486.90458999999998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0.72093907999999995</v>
      </c>
      <c r="F179" s="27">
        <f t="shared" si="13"/>
        <v>0.72093907999999995</v>
      </c>
      <c r="G179" s="28">
        <f>IF(ISERROR(VLOOKUP($U179,[1]BN2_1!$A:$AC,8,0)),0,VLOOKUP($U179,[1]BN2_1!$A:$AC,8,0))</f>
        <v>206.12541815</v>
      </c>
      <c r="H179" s="29">
        <f t="shared" si="14"/>
        <v>42.333841656740184</v>
      </c>
      <c r="I179" s="42">
        <f>IF(ISERROR(VLOOKUP($U179,[1]BN2_1!$A:$AC,10,0)),0,VLOOKUP($U179,[1]BN2_1!$A:$AC,10,0))</f>
        <v>280.02030999999999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245.06645</v>
      </c>
      <c r="L179" s="44">
        <f t="shared" si="15"/>
        <v>245.06645</v>
      </c>
      <c r="M179" s="45">
        <f>IF(ISERROR(VLOOKUP($U179,[1]BN2_1!$A:$AC,15,0)),0,VLOOKUP($U179,[1]BN2_1!$A:$AC,15,0))</f>
        <v>31.900459999999999</v>
      </c>
      <c r="N179" s="46">
        <f t="shared" si="16"/>
        <v>11.39219508756347</v>
      </c>
      <c r="O179" s="25">
        <f t="shared" si="18"/>
        <v>766.92489999999998</v>
      </c>
      <c r="P179" s="26">
        <f t="shared" si="18"/>
        <v>0</v>
      </c>
      <c r="Q179" s="26">
        <f t="shared" si="18"/>
        <v>245.78738908</v>
      </c>
      <c r="R179" s="27">
        <f t="shared" si="18"/>
        <v>245.78738908</v>
      </c>
      <c r="S179" s="30">
        <f t="shared" si="18"/>
        <v>238.02587815000001</v>
      </c>
      <c r="T179" s="32">
        <f t="shared" si="17"/>
        <v>31.036399802640389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สำนักงานคณะกรรมการป้องกันและปราบปรามยาเสพติด</v>
      </c>
      <c r="C180" s="25">
        <f>IF(ISERROR(VLOOKUP($U180,[1]BN2_1!$A:$AC,3,0)),0,VLOOKUP($U180,[1]BN2_1!$A:$AC,3,0))</f>
        <v>2002.5316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53.718404569999997</v>
      </c>
      <c r="F180" s="27">
        <f t="shared" si="13"/>
        <v>53.718404569999997</v>
      </c>
      <c r="G180" s="28">
        <f>IF(ISERROR(VLOOKUP($U180,[1]BN2_1!$A:$AC,8,0)),0,VLOOKUP($U180,[1]BN2_1!$A:$AC,8,0))</f>
        <v>646.97522719999995</v>
      </c>
      <c r="H180" s="29">
        <f t="shared" si="14"/>
        <v>32.307866063137283</v>
      </c>
      <c r="I180" s="42">
        <f>IF(ISERROR(VLOOKUP($U180,[1]BN2_1!$A:$AC,10,0)),0,VLOOKUP($U180,[1]BN2_1!$A:$AC,10,0))</f>
        <v>83.9405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70.553439999999995</v>
      </c>
      <c r="L180" s="44">
        <f t="shared" si="15"/>
        <v>70.553439999999995</v>
      </c>
      <c r="M180" s="45">
        <f>IF(ISERROR(VLOOKUP($U180,[1]BN2_1!$A:$AC,15,0)),0,VLOOKUP($U180,[1]BN2_1!$A:$AC,15,0))</f>
        <v>3.0996920000000001</v>
      </c>
      <c r="N180" s="46">
        <f t="shared" si="16"/>
        <v>3.6927252041624725</v>
      </c>
      <c r="O180" s="25">
        <f t="shared" si="18"/>
        <v>2086.4721</v>
      </c>
      <c r="P180" s="26">
        <f t="shared" si="18"/>
        <v>0</v>
      </c>
      <c r="Q180" s="26">
        <f t="shared" si="18"/>
        <v>124.27184456999998</v>
      </c>
      <c r="R180" s="27">
        <f t="shared" si="18"/>
        <v>124.27184456999998</v>
      </c>
      <c r="S180" s="30">
        <f t="shared" si="18"/>
        <v>650.07491919999995</v>
      </c>
      <c r="T180" s="32">
        <f t="shared" si="17"/>
        <v>31.156655255538762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กรมการปกครอง</v>
      </c>
      <c r="C181" s="25">
        <f>IF(ISERROR(VLOOKUP($U181,[1]BN2_1!$A:$AC,3,0)),0,VLOOKUP($U181,[1]BN2_1!$A:$AC,3,0))</f>
        <v>39175.486773730001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195.73241136999999</v>
      </c>
      <c r="F181" s="27">
        <f t="shared" si="13"/>
        <v>195.73241136999999</v>
      </c>
      <c r="G181" s="28">
        <f>IF(ISERROR(VLOOKUP($U181,[1]BN2_1!$A:$AC,8,0)),0,VLOOKUP($U181,[1]BN2_1!$A:$AC,8,0))</f>
        <v>12788.86279718</v>
      </c>
      <c r="H181" s="29">
        <f t="shared" si="14"/>
        <v>32.645064172516825</v>
      </c>
      <c r="I181" s="42">
        <f>IF(ISERROR(VLOOKUP($U181,[1]BN2_1!$A:$AC,10,0)),0,VLOOKUP($U181,[1]BN2_1!$A:$AC,10,0))</f>
        <v>3055.2764262699998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1868.61512264</v>
      </c>
      <c r="L181" s="44">
        <f t="shared" si="15"/>
        <v>1868.61512264</v>
      </c>
      <c r="M181" s="45">
        <f>IF(ISERROR(VLOOKUP($U181,[1]BN2_1!$A:$AC,15,0)),0,VLOOKUP($U181,[1]BN2_1!$A:$AC,15,0))</f>
        <v>430.92298405000003</v>
      </c>
      <c r="N181" s="46">
        <f t="shared" si="16"/>
        <v>14.104222463958443</v>
      </c>
      <c r="O181" s="25">
        <f t="shared" si="18"/>
        <v>42230.763200000001</v>
      </c>
      <c r="P181" s="26">
        <f t="shared" si="18"/>
        <v>0</v>
      </c>
      <c r="Q181" s="26">
        <f t="shared" si="18"/>
        <v>2064.3475340099999</v>
      </c>
      <c r="R181" s="27">
        <f t="shared" si="18"/>
        <v>2064.3475340099999</v>
      </c>
      <c r="S181" s="30">
        <f t="shared" si="18"/>
        <v>13219.785781229999</v>
      </c>
      <c r="T181" s="32">
        <f t="shared" si="17"/>
        <v>31.303686648102058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กรมการท่องเที่ยว</v>
      </c>
      <c r="C182" s="25">
        <f>IF(ISERROR(VLOOKUP($U182,[1]BN2_1!$A:$AC,3,0)),0,VLOOKUP($U182,[1]BN2_1!$A:$AC,3,0))</f>
        <v>1480.8954699999999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47.052619290000003</v>
      </c>
      <c r="F182" s="27">
        <f t="shared" si="13"/>
        <v>47.052619290000003</v>
      </c>
      <c r="G182" s="28">
        <f>IF(ISERROR(VLOOKUP($U182,[1]BN2_1!$A:$AC,8,0)),0,VLOOKUP($U182,[1]BN2_1!$A:$AC,8,0))</f>
        <v>427.85208652</v>
      </c>
      <c r="H182" s="29">
        <f t="shared" si="14"/>
        <v>28.891444074712446</v>
      </c>
      <c r="I182" s="42">
        <f>IF(ISERROR(VLOOKUP($U182,[1]BN2_1!$A:$AC,10,0)),0,VLOOKUP($U182,[1]BN2_1!$A:$AC,10,0))</f>
        <v>215.03982999999999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109.48387</v>
      </c>
      <c r="L182" s="44">
        <f t="shared" si="15"/>
        <v>109.48387</v>
      </c>
      <c r="M182" s="45">
        <f>IF(ISERROR(VLOOKUP($U182,[1]BN2_1!$A:$AC,15,0)),0,VLOOKUP($U182,[1]BN2_1!$A:$AC,15,0))</f>
        <v>103.28193</v>
      </c>
      <c r="N182" s="46">
        <f t="shared" si="16"/>
        <v>48.029209286484274</v>
      </c>
      <c r="O182" s="25">
        <f t="shared" si="18"/>
        <v>1695.9352999999999</v>
      </c>
      <c r="P182" s="26">
        <f t="shared" si="18"/>
        <v>0</v>
      </c>
      <c r="Q182" s="26">
        <f t="shared" si="18"/>
        <v>156.53648928999999</v>
      </c>
      <c r="R182" s="27">
        <f t="shared" si="18"/>
        <v>156.53648928999999</v>
      </c>
      <c r="S182" s="30">
        <f t="shared" si="18"/>
        <v>531.13401652000005</v>
      </c>
      <c r="T182" s="32">
        <f t="shared" si="17"/>
        <v>31.318058921233614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กรมสวัสดิการและคุ้มครองแรงงาน</v>
      </c>
      <c r="C183" s="25">
        <f>IF(ISERROR(VLOOKUP($U183,[1]BN2_1!$A:$AC,3,0)),0,VLOOKUP($U183,[1]BN2_1!$A:$AC,3,0))</f>
        <v>971.47940000000006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2.8887413999999998</v>
      </c>
      <c r="F183" s="27">
        <f t="shared" si="13"/>
        <v>2.8887413999999998</v>
      </c>
      <c r="G183" s="28">
        <f>IF(ISERROR(VLOOKUP($U183,[1]BN2_1!$A:$AC,8,0)),0,VLOOKUP($U183,[1]BN2_1!$A:$AC,8,0))</f>
        <v>315.19837297999999</v>
      </c>
      <c r="H183" s="29">
        <f t="shared" si="14"/>
        <v>32.4451936891302</v>
      </c>
      <c r="I183" s="42">
        <f>IF(ISERROR(VLOOKUP($U183,[1]BN2_1!$A:$AC,10,0)),0,VLOOKUP($U183,[1]BN2_1!$A:$AC,10,0))</f>
        <v>38.156100000000002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7.5781999999999998</v>
      </c>
      <c r="L183" s="44">
        <f t="shared" si="15"/>
        <v>7.5781999999999998</v>
      </c>
      <c r="M183" s="45">
        <f>IF(ISERROR(VLOOKUP($U183,[1]BN2_1!$A:$AC,15,0)),0,VLOOKUP($U183,[1]BN2_1!$A:$AC,15,0))</f>
        <v>1.2566299999999999</v>
      </c>
      <c r="N183" s="46">
        <f t="shared" si="16"/>
        <v>3.2933921443753422</v>
      </c>
      <c r="O183" s="25">
        <f t="shared" si="18"/>
        <v>1009.6355000000001</v>
      </c>
      <c r="P183" s="26">
        <f t="shared" si="18"/>
        <v>0</v>
      </c>
      <c r="Q183" s="26">
        <f t="shared" si="18"/>
        <v>10.4669414</v>
      </c>
      <c r="R183" s="27">
        <f t="shared" si="18"/>
        <v>10.4669414</v>
      </c>
      <c r="S183" s="30">
        <f t="shared" si="18"/>
        <v>316.45500297999996</v>
      </c>
      <c r="T183" s="32">
        <f t="shared" si="17"/>
        <v>31.343490099149633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สำนักงานปลัดกระทรวงอุตสาหกรรม</v>
      </c>
      <c r="C184" s="25">
        <f>IF(ISERROR(VLOOKUP($U184,[1]BN2_1!$A:$AC,3,0)),0,VLOOKUP($U184,[1]BN2_1!$A:$AC,3,0))</f>
        <v>872.39139999999998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84.490133169999993</v>
      </c>
      <c r="F184" s="27">
        <f t="shared" si="13"/>
        <v>84.490133169999993</v>
      </c>
      <c r="G184" s="28">
        <f>IF(ISERROR(VLOOKUP($U184,[1]BN2_1!$A:$AC,8,0)),0,VLOOKUP($U184,[1]BN2_1!$A:$AC,8,0))</f>
        <v>286.96019736</v>
      </c>
      <c r="H184" s="29">
        <f t="shared" si="14"/>
        <v>32.893515153863277</v>
      </c>
      <c r="I184" s="42">
        <f>IF(ISERROR(VLOOKUP($U184,[1]BN2_1!$A:$AC,10,0)),0,VLOOKUP($U184,[1]BN2_1!$A:$AC,10,0))</f>
        <v>45.945999999999998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27.80828</v>
      </c>
      <c r="L184" s="44">
        <f t="shared" si="15"/>
        <v>27.80828</v>
      </c>
      <c r="M184" s="45">
        <f>IF(ISERROR(VLOOKUP($U184,[1]BN2_1!$A:$AC,15,0)),0,VLOOKUP($U184,[1]BN2_1!$A:$AC,15,0))</f>
        <v>1.45892</v>
      </c>
      <c r="N184" s="46">
        <f t="shared" si="16"/>
        <v>3.1752927349497235</v>
      </c>
      <c r="O184" s="25">
        <f t="shared" si="18"/>
        <v>918.3374</v>
      </c>
      <c r="P184" s="26">
        <f t="shared" si="18"/>
        <v>0</v>
      </c>
      <c r="Q184" s="26">
        <f t="shared" si="18"/>
        <v>112.29841316999999</v>
      </c>
      <c r="R184" s="27">
        <f t="shared" si="18"/>
        <v>112.29841316999999</v>
      </c>
      <c r="S184" s="30">
        <f t="shared" si="18"/>
        <v>288.41911735999997</v>
      </c>
      <c r="T184" s="32">
        <f t="shared" si="17"/>
        <v>31.406661359975104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สำนักงานคณะกรรมการการศึกษาขั้นพื้นฐาน</v>
      </c>
      <c r="C185" s="25">
        <f>IF(ISERROR(VLOOKUP($U185,[1]BN2_1!$A:$AC,3,0)),0,VLOOKUP($U185,[1]BN2_1!$A:$AC,3,0))</f>
        <v>244790.37332851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160.3532075</v>
      </c>
      <c r="F185" s="27">
        <f t="shared" si="13"/>
        <v>160.3532075</v>
      </c>
      <c r="G185" s="28">
        <f>IF(ISERROR(VLOOKUP($U185,[1]BN2_1!$A:$AC,8,0)),0,VLOOKUP($U185,[1]BN2_1!$A:$AC,8,0))</f>
        <v>78993.627632350006</v>
      </c>
      <c r="H185" s="29">
        <f t="shared" si="14"/>
        <v>32.269907741159464</v>
      </c>
      <c r="I185" s="42">
        <f>IF(ISERROR(VLOOKUP($U185,[1]BN2_1!$A:$AC,10,0)),0,VLOOKUP($U185,[1]BN2_1!$A:$AC,10,0))</f>
        <v>11614.89307149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4262.1204238299997</v>
      </c>
      <c r="L185" s="44">
        <f t="shared" si="15"/>
        <v>4262.1204238299997</v>
      </c>
      <c r="M185" s="45">
        <f>IF(ISERROR(VLOOKUP($U185,[1]BN2_1!$A:$AC,15,0)),0,VLOOKUP($U185,[1]BN2_1!$A:$AC,15,0))</f>
        <v>1947.75252789</v>
      </c>
      <c r="N185" s="46">
        <f t="shared" si="16"/>
        <v>16.769440027570873</v>
      </c>
      <c r="O185" s="25">
        <f t="shared" si="18"/>
        <v>256405.26639999999</v>
      </c>
      <c r="P185" s="26">
        <f t="shared" si="18"/>
        <v>0</v>
      </c>
      <c r="Q185" s="26">
        <f t="shared" si="18"/>
        <v>4422.47363133</v>
      </c>
      <c r="R185" s="27">
        <f t="shared" si="18"/>
        <v>4422.47363133</v>
      </c>
      <c r="S185" s="30">
        <f t="shared" si="18"/>
        <v>80941.380160240005</v>
      </c>
      <c r="T185" s="32">
        <f t="shared" si="17"/>
        <v>31.567752603789735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กรมบังคับคดี</v>
      </c>
      <c r="C186" s="25">
        <f>IF(ISERROR(VLOOKUP($U186,[1]BN2_1!$A:$AC,3,0)),0,VLOOKUP($U186,[1]BN2_1!$A:$AC,3,0))</f>
        <v>969.31776930000001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2.4084684799999998</v>
      </c>
      <c r="F186" s="27">
        <f t="shared" si="13"/>
        <v>2.4084684799999998</v>
      </c>
      <c r="G186" s="28">
        <f>IF(ISERROR(VLOOKUP($U186,[1]BN2_1!$A:$AC,8,0)),0,VLOOKUP($U186,[1]BN2_1!$A:$AC,8,0))</f>
        <v>318.29006399999997</v>
      </c>
      <c r="H186" s="29">
        <f t="shared" si="14"/>
        <v>32.836503578166685</v>
      </c>
      <c r="I186" s="42">
        <f>IF(ISERROR(VLOOKUP($U186,[1]BN2_1!$A:$AC,10,0)),0,VLOOKUP($U186,[1]BN2_1!$A:$AC,10,0))</f>
        <v>37.971630699999999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25.466000000000001</v>
      </c>
      <c r="L186" s="44">
        <f t="shared" si="15"/>
        <v>25.466000000000001</v>
      </c>
      <c r="M186" s="45">
        <f>IF(ISERROR(VLOOKUP($U186,[1]BN2_1!$A:$AC,15,0)),0,VLOOKUP($U186,[1]BN2_1!$A:$AC,15,0))</f>
        <v>0.5912307</v>
      </c>
      <c r="N186" s="46">
        <f t="shared" si="16"/>
        <v>1.5570326822966811</v>
      </c>
      <c r="O186" s="25">
        <f t="shared" si="18"/>
        <v>1007.2894</v>
      </c>
      <c r="P186" s="26">
        <f t="shared" si="18"/>
        <v>0</v>
      </c>
      <c r="Q186" s="26">
        <f t="shared" si="18"/>
        <v>27.874468480000001</v>
      </c>
      <c r="R186" s="27">
        <f t="shared" si="18"/>
        <v>27.874468480000001</v>
      </c>
      <c r="S186" s="30">
        <f t="shared" si="18"/>
        <v>318.88129469999996</v>
      </c>
      <c r="T186" s="32">
        <f t="shared" si="17"/>
        <v>31.657366264352621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สำนักงานปลัดกระทรวงพาณิชย์</v>
      </c>
      <c r="C187" s="25">
        <f>IF(ISERROR(VLOOKUP($U187,[1]BN2_1!$A:$AC,3,0)),0,VLOOKUP($U187,[1]BN2_1!$A:$AC,3,0))</f>
        <v>1240.9010000000001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94.180600459999994</v>
      </c>
      <c r="F187" s="27">
        <f t="shared" si="13"/>
        <v>94.180600459999994</v>
      </c>
      <c r="G187" s="28">
        <f>IF(ISERROR(VLOOKUP($U187,[1]BN2_1!$A:$AC,8,0)),0,VLOOKUP($U187,[1]BN2_1!$A:$AC,8,0))</f>
        <v>388.41724307999999</v>
      </c>
      <c r="H187" s="29">
        <f t="shared" si="14"/>
        <v>31.301227340456649</v>
      </c>
      <c r="I187" s="42">
        <f>IF(ISERROR(VLOOKUP($U187,[1]BN2_1!$A:$AC,10,0)),0,VLOOKUP($U187,[1]BN2_1!$A:$AC,10,0))</f>
        <v>332.89479999999998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63.961544660000001</v>
      </c>
      <c r="L187" s="44">
        <f t="shared" si="15"/>
        <v>63.961544660000001</v>
      </c>
      <c r="M187" s="45">
        <f>IF(ISERROR(VLOOKUP($U187,[1]BN2_1!$A:$AC,15,0)),0,VLOOKUP($U187,[1]BN2_1!$A:$AC,15,0))</f>
        <v>110.70636704</v>
      </c>
      <c r="N187" s="46">
        <f t="shared" si="16"/>
        <v>33.255661259953598</v>
      </c>
      <c r="O187" s="25">
        <f t="shared" si="18"/>
        <v>1573.7958000000001</v>
      </c>
      <c r="P187" s="26">
        <f t="shared" si="18"/>
        <v>0</v>
      </c>
      <c r="Q187" s="26">
        <f t="shared" si="18"/>
        <v>158.14214512000001</v>
      </c>
      <c r="R187" s="27">
        <f t="shared" si="18"/>
        <v>158.14214512000001</v>
      </c>
      <c r="S187" s="30">
        <f t="shared" si="18"/>
        <v>499.12361011999997</v>
      </c>
      <c r="T187" s="32">
        <f t="shared" si="17"/>
        <v>31.71463604871737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กรมตรวจบัญชีสหกรณ์</v>
      </c>
      <c r="C188" s="25">
        <f>IF(ISERROR(VLOOKUP($U188,[1]BN2_1!$A:$AC,3,0)),0,VLOOKUP($U188,[1]BN2_1!$A:$AC,3,0))</f>
        <v>1158.8436999999999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10.017185250000001</v>
      </c>
      <c r="F188" s="27">
        <f t="shared" si="13"/>
        <v>10.017185250000001</v>
      </c>
      <c r="G188" s="28">
        <f>IF(ISERROR(VLOOKUP($U188,[1]BN2_1!$A:$AC,8,0)),0,VLOOKUP($U188,[1]BN2_1!$A:$AC,8,0))</f>
        <v>361.57843935</v>
      </c>
      <c r="H188" s="29">
        <f t="shared" si="14"/>
        <v>31.201657251102976</v>
      </c>
      <c r="I188" s="42">
        <f>IF(ISERROR(VLOOKUP($U188,[1]BN2_1!$A:$AC,10,0)),0,VLOOKUP($U188,[1]BN2_1!$A:$AC,10,0))</f>
        <v>58.822899999999997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22.993459940000001</v>
      </c>
      <c r="L188" s="44">
        <f t="shared" si="15"/>
        <v>22.993459940000001</v>
      </c>
      <c r="M188" s="45">
        <f>IF(ISERROR(VLOOKUP($U188,[1]BN2_1!$A:$AC,15,0)),0,VLOOKUP($U188,[1]BN2_1!$A:$AC,15,0))</f>
        <v>28.206113550000001</v>
      </c>
      <c r="N188" s="46">
        <f t="shared" si="16"/>
        <v>47.950906109695381</v>
      </c>
      <c r="O188" s="25">
        <f t="shared" si="18"/>
        <v>1217.6665999999998</v>
      </c>
      <c r="P188" s="26">
        <f t="shared" si="18"/>
        <v>0</v>
      </c>
      <c r="Q188" s="26">
        <f t="shared" si="18"/>
        <v>33.010645190000005</v>
      </c>
      <c r="R188" s="27">
        <f t="shared" si="18"/>
        <v>33.010645190000005</v>
      </c>
      <c r="S188" s="30">
        <f t="shared" si="18"/>
        <v>389.78455289999999</v>
      </c>
      <c r="T188" s="32">
        <f t="shared" si="17"/>
        <v>32.010778065194536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สำนักงานปลัดกระทรวงเกษตรและสหกรณ์</v>
      </c>
      <c r="C189" s="25">
        <f>IF(ISERROR(VLOOKUP($U189,[1]BN2_1!$A:$AC,3,0)),0,VLOOKUP($U189,[1]BN2_1!$A:$AC,3,0))</f>
        <v>1069.1759999999999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21.221832190000001</v>
      </c>
      <c r="F189" s="27">
        <f t="shared" si="13"/>
        <v>21.221832190000001</v>
      </c>
      <c r="G189" s="28">
        <f>IF(ISERROR(VLOOKUP($U189,[1]BN2_1!$A:$AC,8,0)),0,VLOOKUP($U189,[1]BN2_1!$A:$AC,8,0))</f>
        <v>337.96572249000002</v>
      </c>
      <c r="H189" s="29">
        <f t="shared" si="14"/>
        <v>31.60992413690543</v>
      </c>
      <c r="I189" s="42">
        <f>IF(ISERROR(VLOOKUP($U189,[1]BN2_1!$A:$AC,10,0)),0,VLOOKUP($U189,[1]BN2_1!$A:$AC,10,0))</f>
        <v>16.5274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6.0461</v>
      </c>
      <c r="L189" s="44">
        <f t="shared" si="15"/>
        <v>6.0461</v>
      </c>
      <c r="M189" s="45">
        <f>IF(ISERROR(VLOOKUP($U189,[1]BN2_1!$A:$AC,15,0)),0,VLOOKUP($U189,[1]BN2_1!$A:$AC,15,0))</f>
        <v>9.7079415400000002</v>
      </c>
      <c r="N189" s="46">
        <f t="shared" si="16"/>
        <v>58.738467877585101</v>
      </c>
      <c r="O189" s="25">
        <f t="shared" si="18"/>
        <v>1085.7033999999999</v>
      </c>
      <c r="P189" s="26">
        <f t="shared" si="18"/>
        <v>0</v>
      </c>
      <c r="Q189" s="26">
        <f t="shared" si="18"/>
        <v>27.26793219</v>
      </c>
      <c r="R189" s="27">
        <f t="shared" si="18"/>
        <v>27.26793219</v>
      </c>
      <c r="S189" s="30">
        <f t="shared" si="18"/>
        <v>347.67366403</v>
      </c>
      <c r="T189" s="32">
        <f t="shared" si="17"/>
        <v>32.022895390214309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สํานักงานปลัดกระทรวงศึกษาธิการ</v>
      </c>
      <c r="C190" s="25">
        <f>IF(ISERROR(VLOOKUP($U190,[1]BN2_1!$A:$AC,3,0)),0,VLOOKUP($U190,[1]BN2_1!$A:$AC,3,0))</f>
        <v>47742.161787550001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109.70996311</v>
      </c>
      <c r="F190" s="27">
        <f t="shared" si="13"/>
        <v>109.70996311</v>
      </c>
      <c r="G190" s="28">
        <f>IF(ISERROR(VLOOKUP($U190,[1]BN2_1!$A:$AC,8,0)),0,VLOOKUP($U190,[1]BN2_1!$A:$AC,8,0))</f>
        <v>15323.2894738</v>
      </c>
      <c r="H190" s="29">
        <f t="shared" si="14"/>
        <v>32.095927163892988</v>
      </c>
      <c r="I190" s="42">
        <f>IF(ISERROR(VLOOKUP($U190,[1]BN2_1!$A:$AC,10,0)),0,VLOOKUP($U190,[1]BN2_1!$A:$AC,10,0))</f>
        <v>607.40421245000005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165.78006249000001</v>
      </c>
      <c r="L190" s="44">
        <f t="shared" si="15"/>
        <v>165.78006249000001</v>
      </c>
      <c r="M190" s="45">
        <f>IF(ISERROR(VLOOKUP($U190,[1]BN2_1!$A:$AC,15,0)),0,VLOOKUP($U190,[1]BN2_1!$A:$AC,15,0))</f>
        <v>231.01305959000001</v>
      </c>
      <c r="N190" s="46">
        <f t="shared" si="16"/>
        <v>38.032837911708825</v>
      </c>
      <c r="O190" s="25">
        <f t="shared" si="18"/>
        <v>48349.565999999999</v>
      </c>
      <c r="P190" s="26">
        <f t="shared" si="18"/>
        <v>0</v>
      </c>
      <c r="Q190" s="26">
        <f t="shared" si="18"/>
        <v>275.49002560000002</v>
      </c>
      <c r="R190" s="27">
        <f t="shared" si="18"/>
        <v>275.49002560000002</v>
      </c>
      <c r="S190" s="30">
        <f t="shared" si="18"/>
        <v>15554.30253339</v>
      </c>
      <c r="T190" s="32">
        <f t="shared" si="17"/>
        <v>32.170511175612212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สำนักงานปลัดกระทรวงการต่างประเทศ</v>
      </c>
      <c r="C191" s="25">
        <f>IF(ISERROR(VLOOKUP($U191,[1]BN2_1!$A:$AC,3,0)),0,VLOOKUP($U191,[1]BN2_1!$A:$AC,3,0))</f>
        <v>7102.3089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85.602523399999995</v>
      </c>
      <c r="F191" s="27">
        <f t="shared" si="13"/>
        <v>85.602523399999995</v>
      </c>
      <c r="G191" s="28">
        <f>IF(ISERROR(VLOOKUP($U191,[1]BN2_1!$A:$AC,8,0)),0,VLOOKUP($U191,[1]BN2_1!$A:$AC,8,0))</f>
        <v>2329.3169732400002</v>
      </c>
      <c r="H191" s="29">
        <f t="shared" si="14"/>
        <v>32.796615946118592</v>
      </c>
      <c r="I191" s="42">
        <f>IF(ISERROR(VLOOKUP($U191,[1]BN2_1!$A:$AC,10,0)),0,VLOOKUP($U191,[1]BN2_1!$A:$AC,10,0))</f>
        <v>304.1891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0.17994714000000001</v>
      </c>
      <c r="L191" s="44">
        <f t="shared" si="15"/>
        <v>0.17994714000000001</v>
      </c>
      <c r="M191" s="45">
        <f>IF(ISERROR(VLOOKUP($U191,[1]BN2_1!$A:$AC,15,0)),0,VLOOKUP($U191,[1]BN2_1!$A:$AC,15,0))</f>
        <v>58.35078609</v>
      </c>
      <c r="N191" s="46">
        <f t="shared" si="16"/>
        <v>19.182405316298315</v>
      </c>
      <c r="O191" s="25">
        <f t="shared" si="18"/>
        <v>7406.4979999999996</v>
      </c>
      <c r="P191" s="26">
        <f t="shared" si="18"/>
        <v>0</v>
      </c>
      <c r="Q191" s="26">
        <f t="shared" si="18"/>
        <v>85.782470539999991</v>
      </c>
      <c r="R191" s="27">
        <f t="shared" si="18"/>
        <v>85.782470539999991</v>
      </c>
      <c r="S191" s="30">
        <f t="shared" si="18"/>
        <v>2387.6677593300001</v>
      </c>
      <c r="T191" s="32">
        <f t="shared" si="17"/>
        <v>32.237472545459411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มหาวิทยาลัยเทคโนโลยีราชมงคลสุวรรณภูมิ</v>
      </c>
      <c r="C192" s="25">
        <f>IF(ISERROR(VLOOKUP($U192,[1]BN2_1!$A:$AC,3,0)),0,VLOOKUP($U192,[1]BN2_1!$A:$AC,3,0))</f>
        <v>580.93380000000002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0.48550697999999998</v>
      </c>
      <c r="F192" s="27">
        <f t="shared" si="13"/>
        <v>0.48550697999999998</v>
      </c>
      <c r="G192" s="28">
        <f>IF(ISERROR(VLOOKUP($U192,[1]BN2_1!$A:$AC,8,0)),0,VLOOKUP($U192,[1]BN2_1!$A:$AC,8,0))</f>
        <v>259.89488125000003</v>
      </c>
      <c r="H192" s="29">
        <f t="shared" si="14"/>
        <v>44.737435014110041</v>
      </c>
      <c r="I192" s="42">
        <f>IF(ISERROR(VLOOKUP($U192,[1]BN2_1!$A:$AC,10,0)),0,VLOOKUP($U192,[1]BN2_1!$A:$AC,10,0))</f>
        <v>222.74889999999999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85.392989999999998</v>
      </c>
      <c r="L192" s="44">
        <f t="shared" si="15"/>
        <v>85.392989999999998</v>
      </c>
      <c r="M192" s="45">
        <f>IF(ISERROR(VLOOKUP($U192,[1]BN2_1!$A:$AC,15,0)),0,VLOOKUP($U192,[1]BN2_1!$A:$AC,15,0))</f>
        <v>0.315</v>
      </c>
      <c r="N192" s="46">
        <f t="shared" si="16"/>
        <v>0.14141483975902913</v>
      </c>
      <c r="O192" s="25">
        <f t="shared" si="18"/>
        <v>803.68270000000007</v>
      </c>
      <c r="P192" s="26">
        <f t="shared" si="18"/>
        <v>0</v>
      </c>
      <c r="Q192" s="26">
        <f t="shared" si="18"/>
        <v>85.878496979999994</v>
      </c>
      <c r="R192" s="27">
        <f t="shared" si="18"/>
        <v>85.878496979999994</v>
      </c>
      <c r="S192" s="30">
        <f t="shared" si="18"/>
        <v>260.20988125000002</v>
      </c>
      <c r="T192" s="32">
        <f t="shared" si="17"/>
        <v>32.377190805525615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มหาวิทยาลัยเทคโนโลยีราชมงคลตะวันออก</v>
      </c>
      <c r="C193" s="25">
        <f>IF(ISERROR(VLOOKUP($U193,[1]BN2_1!$A:$AC,3,0)),0,VLOOKUP($U193,[1]BN2_1!$A:$AC,3,0))</f>
        <v>466.7518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0.40492148</v>
      </c>
      <c r="F193" s="27">
        <f t="shared" si="13"/>
        <v>0.40492148</v>
      </c>
      <c r="G193" s="28">
        <f>IF(ISERROR(VLOOKUP($U193,[1]BN2_1!$A:$AC,8,0)),0,VLOOKUP($U193,[1]BN2_1!$A:$AC,8,0))</f>
        <v>210.61010160999999</v>
      </c>
      <c r="H193" s="29">
        <f t="shared" si="14"/>
        <v>45.122504425264133</v>
      </c>
      <c r="I193" s="42">
        <f>IF(ISERROR(VLOOKUP($U193,[1]BN2_1!$A:$AC,10,0)),0,VLOOKUP($U193,[1]BN2_1!$A:$AC,10,0))</f>
        <v>178.17070000000001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0.49992027</v>
      </c>
      <c r="L193" s="44">
        <f t="shared" si="15"/>
        <v>0.49992027</v>
      </c>
      <c r="M193" s="45">
        <f>IF(ISERROR(VLOOKUP($U193,[1]BN2_1!$A:$AC,15,0)),0,VLOOKUP($U193,[1]BN2_1!$A:$AC,15,0))</f>
        <v>0.35539999999999999</v>
      </c>
      <c r="N193" s="46">
        <f t="shared" si="16"/>
        <v>0.19947163029611489</v>
      </c>
      <c r="O193" s="25">
        <f t="shared" si="18"/>
        <v>644.92250000000001</v>
      </c>
      <c r="P193" s="26">
        <f t="shared" si="18"/>
        <v>0</v>
      </c>
      <c r="Q193" s="26">
        <f t="shared" si="18"/>
        <v>0.90484175</v>
      </c>
      <c r="R193" s="27">
        <f t="shared" si="18"/>
        <v>0.90484175</v>
      </c>
      <c r="S193" s="30">
        <f t="shared" si="18"/>
        <v>210.96550160999999</v>
      </c>
      <c r="T193" s="32">
        <f t="shared" si="17"/>
        <v>32.711760189790247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กรมส่งเสริมสหกรณ์</v>
      </c>
      <c r="C194" s="25">
        <f>IF(ISERROR(VLOOKUP($U194,[1]BN2_1!$A:$AC,3,0)),0,VLOOKUP($U194,[1]BN2_1!$A:$AC,3,0))</f>
        <v>2468.8530999999998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16.927838250000001</v>
      </c>
      <c r="F194" s="27">
        <f t="shared" si="13"/>
        <v>16.927838250000001</v>
      </c>
      <c r="G194" s="28">
        <f>IF(ISERROR(VLOOKUP($U194,[1]BN2_1!$A:$AC,8,0)),0,VLOOKUP($U194,[1]BN2_1!$A:$AC,8,0))</f>
        <v>806.9940785</v>
      </c>
      <c r="H194" s="29">
        <f t="shared" si="14"/>
        <v>32.687002661276203</v>
      </c>
      <c r="I194" s="42">
        <f>IF(ISERROR(VLOOKUP($U194,[1]BN2_1!$A:$AC,10,0)),0,VLOOKUP($U194,[1]BN2_1!$A:$AC,10,0))</f>
        <v>123.0429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32.451006999999997</v>
      </c>
      <c r="L194" s="44">
        <f t="shared" si="15"/>
        <v>32.451006999999997</v>
      </c>
      <c r="M194" s="45">
        <f>IF(ISERROR(VLOOKUP($U194,[1]BN2_1!$A:$AC,15,0)),0,VLOOKUP($U194,[1]BN2_1!$A:$AC,15,0))</f>
        <v>59.081822799999998</v>
      </c>
      <c r="N194" s="46">
        <f t="shared" si="16"/>
        <v>48.017254794872358</v>
      </c>
      <c r="O194" s="25">
        <f t="shared" si="18"/>
        <v>2591.8959999999997</v>
      </c>
      <c r="P194" s="26">
        <f t="shared" si="18"/>
        <v>0</v>
      </c>
      <c r="Q194" s="26">
        <f t="shared" si="18"/>
        <v>49.378845249999998</v>
      </c>
      <c r="R194" s="27">
        <f t="shared" si="18"/>
        <v>49.378845249999998</v>
      </c>
      <c r="S194" s="30">
        <f t="shared" si="18"/>
        <v>866.07590129999994</v>
      </c>
      <c r="T194" s="32">
        <f t="shared" si="17"/>
        <v>33.414762833848272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สำนักงานปลัดกระทรวงสาธารณสุข</v>
      </c>
      <c r="C195" s="25">
        <f>IF(ISERROR(VLOOKUP($U195,[1]BN2_1!$A:$AC,3,0)),0,VLOOKUP($U195,[1]BN2_1!$A:$AC,3,0))</f>
        <v>106158.0926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94.938694889999994</v>
      </c>
      <c r="F195" s="27">
        <f t="shared" si="13"/>
        <v>94.938694889999994</v>
      </c>
      <c r="G195" s="28">
        <f>IF(ISERROR(VLOOKUP($U195,[1]BN2_1!$A:$AC,8,0)),0,VLOOKUP($U195,[1]BN2_1!$A:$AC,8,0))</f>
        <v>37292.823802719999</v>
      </c>
      <c r="H195" s="29">
        <f t="shared" si="14"/>
        <v>35.129515696215513</v>
      </c>
      <c r="I195" s="42">
        <f>IF(ISERROR(VLOOKUP($U195,[1]BN2_1!$A:$AC,10,0)),0,VLOOKUP($U195,[1]BN2_1!$A:$AC,10,0))</f>
        <v>12226.315000000001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7052.5190520300002</v>
      </c>
      <c r="L195" s="44">
        <f t="shared" si="15"/>
        <v>7052.5190520300002</v>
      </c>
      <c r="M195" s="45">
        <f>IF(ISERROR(VLOOKUP($U195,[1]BN2_1!$A:$AC,15,0)),0,VLOOKUP($U195,[1]BN2_1!$A:$AC,15,0))</f>
        <v>2693.4783189300001</v>
      </c>
      <c r="N195" s="46">
        <f t="shared" si="16"/>
        <v>22.030172778388255</v>
      </c>
      <c r="O195" s="25">
        <f t="shared" si="18"/>
        <v>118384.40760000001</v>
      </c>
      <c r="P195" s="26">
        <f t="shared" si="18"/>
        <v>0</v>
      </c>
      <c r="Q195" s="26">
        <f t="shared" si="18"/>
        <v>7147.4577469200003</v>
      </c>
      <c r="R195" s="27">
        <f t="shared" si="18"/>
        <v>7147.4577469200003</v>
      </c>
      <c r="S195" s="30">
        <f t="shared" si="18"/>
        <v>39986.302121649998</v>
      </c>
      <c r="T195" s="32">
        <f t="shared" si="17"/>
        <v>33.77666276521537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กรมกิจการเด็กและเยาวชน</v>
      </c>
      <c r="C196" s="25">
        <f>IF(ISERROR(VLOOKUP($U196,[1]BN2_1!$A:$AC,3,0)),0,VLOOKUP($U196,[1]BN2_1!$A:$AC,3,0))</f>
        <v>18128.1178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12.65406991</v>
      </c>
      <c r="F196" s="27">
        <f t="shared" si="13"/>
        <v>12.65406991</v>
      </c>
      <c r="G196" s="28">
        <f>IF(ISERROR(VLOOKUP($U196,[1]BN2_1!$A:$AC,8,0)),0,VLOOKUP($U196,[1]BN2_1!$A:$AC,8,0))</f>
        <v>6218.0992588899999</v>
      </c>
      <c r="H196" s="29">
        <f t="shared" si="14"/>
        <v>34.300854217143275</v>
      </c>
      <c r="I196" s="42">
        <f>IF(ISERROR(VLOOKUP($U196,[1]BN2_1!$A:$AC,10,0)),0,VLOOKUP($U196,[1]BN2_1!$A:$AC,10,0))</f>
        <v>48.974600000000002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14.922598000000001</v>
      </c>
      <c r="L196" s="44">
        <f t="shared" si="15"/>
        <v>14.922598000000001</v>
      </c>
      <c r="M196" s="45">
        <f>IF(ISERROR(VLOOKUP($U196,[1]BN2_1!$A:$AC,15,0)),0,VLOOKUP($U196,[1]BN2_1!$A:$AC,15,0))</f>
        <v>12.021140000000001</v>
      </c>
      <c r="N196" s="46">
        <f t="shared" si="16"/>
        <v>24.545662445430896</v>
      </c>
      <c r="O196" s="25">
        <f t="shared" si="18"/>
        <v>18177.092400000001</v>
      </c>
      <c r="P196" s="26">
        <f t="shared" si="18"/>
        <v>0</v>
      </c>
      <c r="Q196" s="26">
        <f t="shared" si="18"/>
        <v>27.576667910000001</v>
      </c>
      <c r="R196" s="27">
        <f t="shared" si="18"/>
        <v>27.576667910000001</v>
      </c>
      <c r="S196" s="30">
        <f t="shared" si="18"/>
        <v>6230.1203988899997</v>
      </c>
      <c r="T196" s="32">
        <f t="shared" si="17"/>
        <v>34.274570771780851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กรมสอบสวนคดีพิเศษ</v>
      </c>
      <c r="C197" s="25">
        <f>IF(ISERROR(VLOOKUP($U197,[1]BN2_1!$A:$AC,3,0)),0,VLOOKUP($U197,[1]BN2_1!$A:$AC,3,0))</f>
        <v>997.62541999999996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28.876495689999999</v>
      </c>
      <c r="F197" s="27">
        <f t="shared" si="13"/>
        <v>28.876495689999999</v>
      </c>
      <c r="G197" s="28">
        <f>IF(ISERROR(VLOOKUP($U197,[1]BN2_1!$A:$AC,8,0)),0,VLOOKUP($U197,[1]BN2_1!$A:$AC,8,0))</f>
        <v>314.30428883000002</v>
      </c>
      <c r="H197" s="29">
        <f t="shared" si="14"/>
        <v>31.505240597217345</v>
      </c>
      <c r="I197" s="42">
        <f>IF(ISERROR(VLOOKUP($U197,[1]BN2_1!$A:$AC,10,0)),0,VLOOKUP($U197,[1]BN2_1!$A:$AC,10,0))</f>
        <v>154.17447999999999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0.50204400000000005</v>
      </c>
      <c r="L197" s="44">
        <f t="shared" si="15"/>
        <v>0.50204400000000005</v>
      </c>
      <c r="M197" s="45">
        <f>IF(ISERROR(VLOOKUP($U197,[1]BN2_1!$A:$AC,15,0)),0,VLOOKUP($U197,[1]BN2_1!$A:$AC,15,0))</f>
        <v>83.034679999999994</v>
      </c>
      <c r="N197" s="46">
        <f t="shared" si="16"/>
        <v>53.857603411407652</v>
      </c>
      <c r="O197" s="25">
        <f t="shared" si="18"/>
        <v>1151.7999</v>
      </c>
      <c r="P197" s="26">
        <f t="shared" si="18"/>
        <v>0</v>
      </c>
      <c r="Q197" s="26">
        <f t="shared" si="18"/>
        <v>29.37853969</v>
      </c>
      <c r="R197" s="27">
        <f t="shared" si="18"/>
        <v>29.37853969</v>
      </c>
      <c r="S197" s="30">
        <f t="shared" si="18"/>
        <v>397.33896883</v>
      </c>
      <c r="T197" s="32">
        <f t="shared" si="17"/>
        <v>34.497222028756909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กองอำนวยการรักษาความมั่นคงภายในราชอาณาจักร</v>
      </c>
      <c r="C198" s="25">
        <f>IF(ISERROR(VLOOKUP($U198,[1]BN2_1!$A:$AC,3,0)),0,VLOOKUP($U198,[1]BN2_1!$A:$AC,3,0))</f>
        <v>7217.9381000000003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133.34655502999999</v>
      </c>
      <c r="F198" s="27">
        <f t="shared" ref="F198:F261" si="19">D198+E198</f>
        <v>133.34655502999999</v>
      </c>
      <c r="G198" s="28">
        <f>IF(ISERROR(VLOOKUP($U198,[1]BN2_1!$A:$AC,8,0)),0,VLOOKUP($U198,[1]BN2_1!$A:$AC,8,0))</f>
        <v>2680.1617285799998</v>
      </c>
      <c r="H198" s="29">
        <f t="shared" ref="H198:H261" si="20">IF(ISERROR(G198/C198*100),0,G198/C198*100)</f>
        <v>37.131957789718363</v>
      </c>
      <c r="I198" s="42">
        <f>IF(ISERROR(VLOOKUP($U198,[1]BN2_1!$A:$AC,10,0)),0,VLOOKUP($U198,[1]BN2_1!$A:$AC,10,0))</f>
        <v>546.9443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0</v>
      </c>
      <c r="L198" s="44">
        <f t="shared" ref="L198:L261" si="21">J198+K198</f>
        <v>0</v>
      </c>
      <c r="M198" s="45">
        <f>IF(ISERROR(VLOOKUP($U198,[1]BN2_1!$A:$AC,15,0)),0,VLOOKUP($U198,[1]BN2_1!$A:$AC,15,0))</f>
        <v>0</v>
      </c>
      <c r="N198" s="46">
        <f t="shared" ref="N198:N261" si="22">IF(ISERROR(M198/I198*100),0,M198/I198*100)</f>
        <v>0</v>
      </c>
      <c r="O198" s="25">
        <f t="shared" si="18"/>
        <v>7764.8824000000004</v>
      </c>
      <c r="P198" s="26">
        <f t="shared" si="18"/>
        <v>0</v>
      </c>
      <c r="Q198" s="26">
        <f t="shared" si="18"/>
        <v>133.34655502999999</v>
      </c>
      <c r="R198" s="27">
        <f t="shared" si="18"/>
        <v>133.34655502999999</v>
      </c>
      <c r="S198" s="30">
        <f t="shared" si="18"/>
        <v>2680.1617285799998</v>
      </c>
      <c r="T198" s="32">
        <f t="shared" ref="T198:T261" si="23">IF(ISERROR(S198/O198*100),0,S198/O198*100)</f>
        <v>34.516449709270546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มหาวิทยาลัยมหาสารคาม</v>
      </c>
      <c r="C199" s="25">
        <f>IF(ISERROR(VLOOKUP($U199,[1]BN2_1!$A:$AC,3,0)),0,VLOOKUP($U199,[1]BN2_1!$A:$AC,3,0))</f>
        <v>880.76099999999997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0.20939084999999999</v>
      </c>
      <c r="F199" s="27">
        <f t="shared" si="19"/>
        <v>0.20939084999999999</v>
      </c>
      <c r="G199" s="28">
        <f>IF(ISERROR(VLOOKUP($U199,[1]BN2_1!$A:$AC,8,0)),0,VLOOKUP($U199,[1]BN2_1!$A:$AC,8,0))</f>
        <v>380.93002059000003</v>
      </c>
      <c r="H199" s="29">
        <f t="shared" si="20"/>
        <v>43.250100832121319</v>
      </c>
      <c r="I199" s="42">
        <f>IF(ISERROR(VLOOKUP($U199,[1]BN2_1!$A:$AC,10,0)),0,VLOOKUP($U199,[1]BN2_1!$A:$AC,10,0))</f>
        <v>211.2963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39.440764999999999</v>
      </c>
      <c r="L199" s="44">
        <f t="shared" si="21"/>
        <v>39.440764999999999</v>
      </c>
      <c r="M199" s="45">
        <f>IF(ISERROR(VLOOKUP($U199,[1]BN2_1!$A:$AC,15,0)),0,VLOOKUP($U199,[1]BN2_1!$A:$AC,15,0))</f>
        <v>1.14666</v>
      </c>
      <c r="N199" s="46">
        <f t="shared" si="22"/>
        <v>0.54267869337986518</v>
      </c>
      <c r="O199" s="25">
        <f t="shared" si="18"/>
        <v>1092.0572999999999</v>
      </c>
      <c r="P199" s="26">
        <f t="shared" si="18"/>
        <v>0</v>
      </c>
      <c r="Q199" s="26">
        <f t="shared" si="18"/>
        <v>39.650155849999997</v>
      </c>
      <c r="R199" s="27">
        <f t="shared" si="18"/>
        <v>39.650155849999997</v>
      </c>
      <c r="S199" s="30">
        <f t="shared" si="18"/>
        <v>382.07668059000002</v>
      </c>
      <c r="T199" s="32">
        <f t="shared" si="23"/>
        <v>34.986871164177927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มหาวิทยาลัยอุบลราชธานี</v>
      </c>
      <c r="C200" s="25">
        <f>IF(ISERROR(VLOOKUP($U200,[1]BN2_1!$A:$AC,3,0)),0,VLOOKUP($U200,[1]BN2_1!$A:$AC,3,0))</f>
        <v>594.05709999999999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0.31204094999999998</v>
      </c>
      <c r="F200" s="27">
        <f t="shared" si="19"/>
        <v>0.31204094999999998</v>
      </c>
      <c r="G200" s="28">
        <f>IF(ISERROR(VLOOKUP($U200,[1]BN2_1!$A:$AC,8,0)),0,VLOOKUP($U200,[1]BN2_1!$A:$AC,8,0))</f>
        <v>247.53862949000001</v>
      </c>
      <c r="H200" s="29">
        <f t="shared" si="20"/>
        <v>41.669164376623058</v>
      </c>
      <c r="I200" s="42">
        <f>IF(ISERROR(VLOOKUP($U200,[1]BN2_1!$A:$AC,10,0)),0,VLOOKUP($U200,[1]BN2_1!$A:$AC,10,0))</f>
        <v>149.97739999999999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59.765560749999999</v>
      </c>
      <c r="L200" s="44">
        <f t="shared" si="21"/>
        <v>59.765560749999999</v>
      </c>
      <c r="M200" s="45">
        <f>IF(ISERROR(VLOOKUP($U200,[1]BN2_1!$A:$AC,15,0)),0,VLOOKUP($U200,[1]BN2_1!$A:$AC,15,0))</f>
        <v>16.38729</v>
      </c>
      <c r="N200" s="46">
        <f t="shared" si="22"/>
        <v>10.926506260276549</v>
      </c>
      <c r="O200" s="25">
        <f t="shared" si="18"/>
        <v>744.03449999999998</v>
      </c>
      <c r="P200" s="26">
        <f t="shared" si="18"/>
        <v>0</v>
      </c>
      <c r="Q200" s="26">
        <f t="shared" si="18"/>
        <v>60.077601699999995</v>
      </c>
      <c r="R200" s="27">
        <f t="shared" si="18"/>
        <v>60.077601699999995</v>
      </c>
      <c r="S200" s="30">
        <f t="shared" si="18"/>
        <v>263.92591949000001</v>
      </c>
      <c r="T200" s="32">
        <f t="shared" si="23"/>
        <v>35.472269026503476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มหาวิทยาลัยนเรศวร</v>
      </c>
      <c r="C201" s="25">
        <f>IF(ISERROR(VLOOKUP($U201,[1]BN2_1!$A:$AC,3,0)),0,VLOOKUP($U201,[1]BN2_1!$A:$AC,3,0))</f>
        <v>1950.2907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9.0022135700000003</v>
      </c>
      <c r="F201" s="27">
        <f t="shared" si="19"/>
        <v>9.0022135700000003</v>
      </c>
      <c r="G201" s="28">
        <f>IF(ISERROR(VLOOKUP($U201,[1]BN2_1!$A:$AC,8,0)),0,VLOOKUP($U201,[1]BN2_1!$A:$AC,8,0))</f>
        <v>830.38721228999998</v>
      </c>
      <c r="H201" s="29">
        <f t="shared" si="20"/>
        <v>42.577612265186929</v>
      </c>
      <c r="I201" s="42">
        <f>IF(ISERROR(VLOOKUP($U201,[1]BN2_1!$A:$AC,10,0)),0,VLOOKUP($U201,[1]BN2_1!$A:$AC,10,0))</f>
        <v>378.6696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62.329276950000001</v>
      </c>
      <c r="L201" s="44">
        <f t="shared" si="21"/>
        <v>62.329276950000001</v>
      </c>
      <c r="M201" s="45">
        <f>IF(ISERROR(VLOOKUP($U201,[1]BN2_1!$A:$AC,15,0)),0,VLOOKUP($U201,[1]BN2_1!$A:$AC,15,0))</f>
        <v>3.2949799999999998</v>
      </c>
      <c r="N201" s="46">
        <f t="shared" si="22"/>
        <v>0.87014642844315992</v>
      </c>
      <c r="O201" s="25">
        <f t="shared" si="18"/>
        <v>2328.9603000000002</v>
      </c>
      <c r="P201" s="26">
        <f t="shared" si="18"/>
        <v>0</v>
      </c>
      <c r="Q201" s="26">
        <f t="shared" si="18"/>
        <v>71.331490520000003</v>
      </c>
      <c r="R201" s="27">
        <f t="shared" si="18"/>
        <v>71.331490520000003</v>
      </c>
      <c r="S201" s="30">
        <f t="shared" si="18"/>
        <v>833.68219228999999</v>
      </c>
      <c r="T201" s="32">
        <f t="shared" si="23"/>
        <v>35.796324750147093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มหาวิทยาลัยราชภัฏเชียงใหม่</v>
      </c>
      <c r="C202" s="25">
        <f>IF(ISERROR(VLOOKUP($U202,[1]BN2_1!$A:$AC,3,0)),0,VLOOKUP($U202,[1]BN2_1!$A:$AC,3,0))</f>
        <v>530.84360000000004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0.28442000000000001</v>
      </c>
      <c r="F202" s="27">
        <f t="shared" si="19"/>
        <v>0.28442000000000001</v>
      </c>
      <c r="G202" s="28">
        <f>IF(ISERROR(VLOOKUP($U202,[1]BN2_1!$A:$AC,8,0)),0,VLOOKUP($U202,[1]BN2_1!$A:$AC,8,0))</f>
        <v>243.47562073</v>
      </c>
      <c r="H202" s="29">
        <f t="shared" si="20"/>
        <v>45.865791869771058</v>
      </c>
      <c r="I202" s="42">
        <f>IF(ISERROR(VLOOKUP($U202,[1]BN2_1!$A:$AC,10,0)),0,VLOOKUP($U202,[1]BN2_1!$A:$AC,10,0))</f>
        <v>143.56200000000001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28.358253730000001</v>
      </c>
      <c r="L202" s="44">
        <f t="shared" si="21"/>
        <v>28.358253730000001</v>
      </c>
      <c r="M202" s="45">
        <f>IF(ISERROR(VLOOKUP($U202,[1]BN2_1!$A:$AC,15,0)),0,VLOOKUP($U202,[1]BN2_1!$A:$AC,15,0))</f>
        <v>0</v>
      </c>
      <c r="N202" s="46">
        <f t="shared" si="22"/>
        <v>0</v>
      </c>
      <c r="O202" s="25">
        <f t="shared" si="18"/>
        <v>674.40560000000005</v>
      </c>
      <c r="P202" s="26">
        <f t="shared" si="18"/>
        <v>0</v>
      </c>
      <c r="Q202" s="26">
        <f t="shared" si="18"/>
        <v>28.642673730000002</v>
      </c>
      <c r="R202" s="27">
        <f t="shared" si="18"/>
        <v>28.642673730000002</v>
      </c>
      <c r="S202" s="30">
        <f t="shared" si="18"/>
        <v>243.47562073</v>
      </c>
      <c r="T202" s="32">
        <f t="shared" si="23"/>
        <v>36.102253707561147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มหาวิทยาลัยราชภัฏสวนสุนันทา</v>
      </c>
      <c r="C203" s="25">
        <f>IF(ISERROR(VLOOKUP($U203,[1]BN2_1!$A:$AC,3,0)),0,VLOOKUP($U203,[1]BN2_1!$A:$AC,3,0))</f>
        <v>547.52269999999999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0.79600616999999996</v>
      </c>
      <c r="F203" s="27">
        <f t="shared" si="19"/>
        <v>0.79600616999999996</v>
      </c>
      <c r="G203" s="28">
        <f>IF(ISERROR(VLOOKUP($U203,[1]BN2_1!$A:$AC,8,0)),0,VLOOKUP($U203,[1]BN2_1!$A:$AC,8,0))</f>
        <v>217.99495653</v>
      </c>
      <c r="H203" s="29">
        <f t="shared" si="20"/>
        <v>39.814779648405448</v>
      </c>
      <c r="I203" s="42">
        <f>IF(ISERROR(VLOOKUP($U203,[1]BN2_1!$A:$AC,10,0)),0,VLOOKUP($U203,[1]BN2_1!$A:$AC,10,0))</f>
        <v>222.4041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120.2297312</v>
      </c>
      <c r="L203" s="44">
        <f t="shared" si="21"/>
        <v>120.2297312</v>
      </c>
      <c r="M203" s="45">
        <f>IF(ISERROR(VLOOKUP($U203,[1]BN2_1!$A:$AC,15,0)),0,VLOOKUP($U203,[1]BN2_1!$A:$AC,15,0))</f>
        <v>61.510730680000002</v>
      </c>
      <c r="N203" s="46">
        <f t="shared" si="22"/>
        <v>27.657192776572014</v>
      </c>
      <c r="O203" s="25">
        <f t="shared" si="18"/>
        <v>769.92679999999996</v>
      </c>
      <c r="P203" s="26">
        <f t="shared" si="18"/>
        <v>0</v>
      </c>
      <c r="Q203" s="26">
        <f t="shared" si="18"/>
        <v>121.02573737</v>
      </c>
      <c r="R203" s="27">
        <f t="shared" si="18"/>
        <v>121.02573737</v>
      </c>
      <c r="S203" s="30">
        <f t="shared" si="18"/>
        <v>279.50568721000002</v>
      </c>
      <c r="T203" s="32">
        <f t="shared" si="23"/>
        <v>36.30289102938098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สำนักงานปลัดกระทรวงแรงงาน</v>
      </c>
      <c r="C204" s="25">
        <f>IF(ISERROR(VLOOKUP($U204,[1]BN2_1!$A:$AC,3,0)),0,VLOOKUP($U204,[1]BN2_1!$A:$AC,3,0))</f>
        <v>944.89589999999998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34.235314850000002</v>
      </c>
      <c r="F204" s="27">
        <f t="shared" si="19"/>
        <v>34.235314850000002</v>
      </c>
      <c r="G204" s="28">
        <f>IF(ISERROR(VLOOKUP($U204,[1]BN2_1!$A:$AC,8,0)),0,VLOOKUP($U204,[1]BN2_1!$A:$AC,8,0))</f>
        <v>354.08721639999999</v>
      </c>
      <c r="H204" s="29">
        <f t="shared" si="20"/>
        <v>37.473674761420803</v>
      </c>
      <c r="I204" s="42">
        <f>IF(ISERROR(VLOOKUP($U204,[1]BN2_1!$A:$AC,10,0)),0,VLOOKUP($U204,[1]BN2_1!$A:$AC,10,0))</f>
        <v>36.7316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0</v>
      </c>
      <c r="L204" s="44">
        <f t="shared" si="21"/>
        <v>0</v>
      </c>
      <c r="M204" s="45">
        <f>IF(ISERROR(VLOOKUP($U204,[1]BN2_1!$A:$AC,15,0)),0,VLOOKUP($U204,[1]BN2_1!$A:$AC,15,0))</f>
        <v>2.3754</v>
      </c>
      <c r="N204" s="46">
        <f t="shared" si="22"/>
        <v>6.4669113243093141</v>
      </c>
      <c r="O204" s="25">
        <f t="shared" si="18"/>
        <v>981.62749999999994</v>
      </c>
      <c r="P204" s="26">
        <f t="shared" si="18"/>
        <v>0</v>
      </c>
      <c r="Q204" s="26">
        <f t="shared" si="18"/>
        <v>34.235314850000002</v>
      </c>
      <c r="R204" s="27">
        <f t="shared" si="18"/>
        <v>34.235314850000002</v>
      </c>
      <c r="S204" s="30">
        <f t="shared" si="18"/>
        <v>356.4626164</v>
      </c>
      <c r="T204" s="32">
        <f t="shared" si="23"/>
        <v>36.3134301351582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สภากาชาดไทย</v>
      </c>
      <c r="C205" s="25">
        <f>IF(ISERROR(VLOOKUP($U205,[1]BN2_1!$A:$AC,3,0)),0,VLOOKUP($U205,[1]BN2_1!$A:$AC,3,0))</f>
        <v>6077.2406000000001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3014.1415999999999</v>
      </c>
      <c r="H205" s="29">
        <f t="shared" si="20"/>
        <v>49.597206995556505</v>
      </c>
      <c r="I205" s="42">
        <f>IF(ISERROR(VLOOKUP($U205,[1]BN2_1!$A:$AC,10,0)),0,VLOOKUP($U205,[1]BN2_1!$A:$AC,10,0))</f>
        <v>2188.2021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5">
        <f>IF(ISERROR(VLOOKUP($U205,[1]BN2_1!$A:$AC,15,0)),0,VLOOKUP($U205,[1]BN2_1!$A:$AC,15,0))</f>
        <v>12.209300000000001</v>
      </c>
      <c r="N205" s="46">
        <f t="shared" si="22"/>
        <v>0.55796034561889873</v>
      </c>
      <c r="O205" s="25">
        <f t="shared" si="18"/>
        <v>8265.4426999999996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3026.3508999999999</v>
      </c>
      <c r="T205" s="32">
        <f t="shared" si="23"/>
        <v>36.614504629014007</v>
      </c>
      <c r="U205" s="49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สำนักงานศาลปกครอง</v>
      </c>
      <c r="C206" s="25">
        <f>IF(ISERROR(VLOOKUP($U206,[1]BN2_1!$A:$AC,3,0)),0,VLOOKUP($U206,[1]BN2_1!$A:$AC,3,0))</f>
        <v>2267.6417000000001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0</v>
      </c>
      <c r="F206" s="27">
        <f t="shared" si="19"/>
        <v>0</v>
      </c>
      <c r="G206" s="28">
        <f>IF(ISERROR(VLOOKUP($U206,[1]BN2_1!$A:$AC,8,0)),0,VLOOKUP($U206,[1]BN2_1!$A:$AC,8,0))</f>
        <v>809.86189999999999</v>
      </c>
      <c r="H206" s="29">
        <f t="shared" si="20"/>
        <v>35.713838742690257</v>
      </c>
      <c r="I206" s="42">
        <f>IF(ISERROR(VLOOKUP($U206,[1]BN2_1!$A:$AC,10,0)),0,VLOOKUP($U206,[1]BN2_1!$A:$AC,10,0))</f>
        <v>273.25639999999999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0</v>
      </c>
      <c r="L206" s="44">
        <f t="shared" si="21"/>
        <v>0</v>
      </c>
      <c r="M206" s="45">
        <f>IF(ISERROR(VLOOKUP($U206,[1]BN2_1!$A:$AC,15,0)),0,VLOOKUP($U206,[1]BN2_1!$A:$AC,15,0))</f>
        <v>134.23330000000001</v>
      </c>
      <c r="N206" s="46">
        <f t="shared" si="22"/>
        <v>49.12357039030011</v>
      </c>
      <c r="O206" s="25">
        <f t="shared" si="18"/>
        <v>2540.8981000000003</v>
      </c>
      <c r="P206" s="26">
        <f t="shared" si="18"/>
        <v>0</v>
      </c>
      <c r="Q206" s="26">
        <f t="shared" si="18"/>
        <v>0</v>
      </c>
      <c r="R206" s="27">
        <f t="shared" si="18"/>
        <v>0</v>
      </c>
      <c r="S206" s="30">
        <f t="shared" si="18"/>
        <v>944.09519999999998</v>
      </c>
      <c r="T206" s="32">
        <f t="shared" si="23"/>
        <v>37.155964656748722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กรุงเทพมหานคร</v>
      </c>
      <c r="C207" s="25">
        <f>IF(ISERROR(VLOOKUP($U207,[1]BN2_1!$A:$AC,3,0)),0,VLOOKUP($U207,[1]BN2_1!$A:$AC,3,0))</f>
        <v>19806.201700000001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7792.0265641899996</v>
      </c>
      <c r="H207" s="29">
        <f t="shared" si="20"/>
        <v>39.341347130631306</v>
      </c>
      <c r="I207" s="42">
        <f>IF(ISERROR(VLOOKUP($U207,[1]BN2_1!$A:$AC,10,0)),0,VLOOKUP($U207,[1]BN2_1!$A:$AC,10,0))</f>
        <v>828.52250000000004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0</v>
      </c>
      <c r="L207" s="44">
        <f t="shared" si="21"/>
        <v>0</v>
      </c>
      <c r="M207" s="45">
        <f>IF(ISERROR(VLOOKUP($U207,[1]BN2_1!$A:$AC,15,0)),0,VLOOKUP($U207,[1]BN2_1!$A:$AC,15,0))</f>
        <v>0</v>
      </c>
      <c r="N207" s="46">
        <f t="shared" si="22"/>
        <v>0</v>
      </c>
      <c r="O207" s="25">
        <f t="shared" si="18"/>
        <v>20634.724200000001</v>
      </c>
      <c r="P207" s="26">
        <f t="shared" si="18"/>
        <v>0</v>
      </c>
      <c r="Q207" s="26">
        <f t="shared" si="18"/>
        <v>0</v>
      </c>
      <c r="R207" s="27">
        <f t="shared" si="18"/>
        <v>0</v>
      </c>
      <c r="S207" s="30">
        <f t="shared" si="18"/>
        <v>7792.0265641899996</v>
      </c>
      <c r="T207" s="32">
        <f t="shared" si="23"/>
        <v>37.761718977518484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สำนักงานมาตรฐานผลิตภัณฑ์อุตสาหกรรม</v>
      </c>
      <c r="C208" s="25">
        <f>IF(ISERROR(VLOOKUP($U208,[1]BN2_1!$A:$AC,3,0)),0,VLOOKUP($U208,[1]BN2_1!$A:$AC,3,0))</f>
        <v>279.88979999999998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19.085260139999999</v>
      </c>
      <c r="F208" s="27">
        <f t="shared" si="19"/>
        <v>19.085260139999999</v>
      </c>
      <c r="G208" s="28">
        <f>IF(ISERROR(VLOOKUP($U208,[1]BN2_1!$A:$AC,8,0)),0,VLOOKUP($U208,[1]BN2_1!$A:$AC,8,0))</f>
        <v>91.598096990000002</v>
      </c>
      <c r="H208" s="29">
        <f t="shared" si="20"/>
        <v>32.726486277813628</v>
      </c>
      <c r="I208" s="42">
        <f>IF(ISERROR(VLOOKUP($U208,[1]BN2_1!$A:$AC,10,0)),0,VLOOKUP($U208,[1]BN2_1!$A:$AC,10,0))</f>
        <v>474.97719999999998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176.02839090000001</v>
      </c>
      <c r="L208" s="44">
        <f t="shared" si="21"/>
        <v>176.02839090000001</v>
      </c>
      <c r="M208" s="45">
        <f>IF(ISERROR(VLOOKUP($U208,[1]BN2_1!$A:$AC,15,0)),0,VLOOKUP($U208,[1]BN2_1!$A:$AC,15,0))</f>
        <v>193.65193789</v>
      </c>
      <c r="N208" s="46">
        <f t="shared" si="22"/>
        <v>40.770786027202995</v>
      </c>
      <c r="O208" s="25">
        <f t="shared" si="18"/>
        <v>754.86699999999996</v>
      </c>
      <c r="P208" s="26">
        <f t="shared" si="18"/>
        <v>0</v>
      </c>
      <c r="Q208" s="26">
        <f t="shared" si="18"/>
        <v>195.11365104000001</v>
      </c>
      <c r="R208" s="27">
        <f t="shared" si="18"/>
        <v>195.11365104000001</v>
      </c>
      <c r="S208" s="30">
        <f t="shared" si="18"/>
        <v>285.25003487999999</v>
      </c>
      <c r="T208" s="32">
        <f t="shared" si="23"/>
        <v>37.788118288387224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กรมส่งเสริมการค้าระหว่างประเทศ</v>
      </c>
      <c r="C209" s="25">
        <f>IF(ISERROR(VLOOKUP($U209,[1]BN2_1!$A:$AC,3,0)),0,VLOOKUP($U209,[1]BN2_1!$A:$AC,3,0))</f>
        <v>1679.2326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44.95362188</v>
      </c>
      <c r="F209" s="27">
        <f t="shared" si="19"/>
        <v>44.95362188</v>
      </c>
      <c r="G209" s="28">
        <f>IF(ISERROR(VLOOKUP($U209,[1]BN2_1!$A:$AC,8,0)),0,VLOOKUP($U209,[1]BN2_1!$A:$AC,8,0))</f>
        <v>668.87722595000002</v>
      </c>
      <c r="H209" s="29">
        <f t="shared" si="20"/>
        <v>39.832315424914924</v>
      </c>
      <c r="I209" s="42">
        <f>IF(ISERROR(VLOOKUP($U209,[1]BN2_1!$A:$AC,10,0)),0,VLOOKUP($U209,[1]BN2_1!$A:$AC,10,0))</f>
        <v>163.48820000000001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5.7688397299999998</v>
      </c>
      <c r="L209" s="44">
        <f t="shared" si="21"/>
        <v>5.7688397299999998</v>
      </c>
      <c r="M209" s="45">
        <f>IF(ISERROR(VLOOKUP($U209,[1]BN2_1!$A:$AC,15,0)),0,VLOOKUP($U209,[1]BN2_1!$A:$AC,15,0))</f>
        <v>37.357915300000002</v>
      </c>
      <c r="N209" s="46">
        <f t="shared" si="22"/>
        <v>22.850527010512074</v>
      </c>
      <c r="O209" s="25">
        <f t="shared" si="18"/>
        <v>1842.7208000000001</v>
      </c>
      <c r="P209" s="26">
        <f t="shared" si="18"/>
        <v>0</v>
      </c>
      <c r="Q209" s="26">
        <f t="shared" si="18"/>
        <v>50.722461609999996</v>
      </c>
      <c r="R209" s="27">
        <f t="shared" si="18"/>
        <v>50.722461609999996</v>
      </c>
      <c r="S209" s="30">
        <f t="shared" si="18"/>
        <v>706.23514124999997</v>
      </c>
      <c r="T209" s="32">
        <f t="shared" si="23"/>
        <v>38.32567262767099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กรมการข้าว</v>
      </c>
      <c r="C210" s="25">
        <f>IF(ISERROR(VLOOKUP($U210,[1]BN2_1!$A:$AC,3,0)),0,VLOOKUP($U210,[1]BN2_1!$A:$AC,3,0))</f>
        <v>1778.2832000000001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45.088310470000003</v>
      </c>
      <c r="F210" s="27">
        <f t="shared" si="19"/>
        <v>45.088310470000003</v>
      </c>
      <c r="G210" s="28">
        <f>IF(ISERROR(VLOOKUP($U210,[1]BN2_1!$A:$AC,8,0)),0,VLOOKUP($U210,[1]BN2_1!$A:$AC,8,0))</f>
        <v>775.90386589000002</v>
      </c>
      <c r="H210" s="29">
        <f t="shared" si="20"/>
        <v>43.632187825313764</v>
      </c>
      <c r="I210" s="42">
        <f>IF(ISERROR(VLOOKUP($U210,[1]BN2_1!$A:$AC,10,0)),0,VLOOKUP($U210,[1]BN2_1!$A:$AC,10,0))</f>
        <v>259.6028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70.420989680000005</v>
      </c>
      <c r="L210" s="44">
        <f t="shared" si="21"/>
        <v>70.420989680000005</v>
      </c>
      <c r="M210" s="45">
        <f>IF(ISERROR(VLOOKUP($U210,[1]BN2_1!$A:$AC,15,0)),0,VLOOKUP($U210,[1]BN2_1!$A:$AC,15,0))</f>
        <v>25.067006190000001</v>
      </c>
      <c r="N210" s="46">
        <f t="shared" si="22"/>
        <v>9.6559074825078923</v>
      </c>
      <c r="O210" s="25">
        <f t="shared" ref="O210:S273" si="24">C210+I210</f>
        <v>2037.886</v>
      </c>
      <c r="P210" s="26">
        <f t="shared" si="24"/>
        <v>0</v>
      </c>
      <c r="Q210" s="26">
        <f t="shared" si="24"/>
        <v>115.50930015</v>
      </c>
      <c r="R210" s="27">
        <f t="shared" si="24"/>
        <v>115.50930015</v>
      </c>
      <c r="S210" s="30">
        <f t="shared" si="24"/>
        <v>800.97087208000005</v>
      </c>
      <c r="T210" s="32">
        <f t="shared" si="23"/>
        <v>39.304007784537511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กรมส่งเสริมการปกครองท้องถิ่น</v>
      </c>
      <c r="C211" s="25">
        <f>IF(ISERROR(VLOOKUP($U211,[1]BN2_1!$A:$AC,3,0)),0,VLOOKUP($U211,[1]BN2_1!$A:$AC,3,0))</f>
        <v>184158.9841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37.118756410000003</v>
      </c>
      <c r="F211" s="27">
        <f t="shared" si="19"/>
        <v>37.118756410000003</v>
      </c>
      <c r="G211" s="28">
        <f>IF(ISERROR(VLOOKUP($U211,[1]BN2_1!$A:$AC,8,0)),0,VLOOKUP($U211,[1]BN2_1!$A:$AC,8,0))</f>
        <v>84880.313758250006</v>
      </c>
      <c r="H211" s="29">
        <f t="shared" si="20"/>
        <v>46.090780839754864</v>
      </c>
      <c r="I211" s="42">
        <f>IF(ISERROR(VLOOKUP($U211,[1]BN2_1!$A:$AC,10,0)),0,VLOOKUP($U211,[1]BN2_1!$A:$AC,10,0))</f>
        <v>35399.955499999996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20.144912340000001</v>
      </c>
      <c r="L211" s="44">
        <f t="shared" si="21"/>
        <v>20.144912340000001</v>
      </c>
      <c r="M211" s="45">
        <f>IF(ISERROR(VLOOKUP($U211,[1]BN2_1!$A:$AC,15,0)),0,VLOOKUP($U211,[1]BN2_1!$A:$AC,15,0))</f>
        <v>1716.3651328000001</v>
      </c>
      <c r="N211" s="46">
        <f t="shared" si="22"/>
        <v>4.8484951705659638</v>
      </c>
      <c r="O211" s="25">
        <f t="shared" si="24"/>
        <v>219558.93959999998</v>
      </c>
      <c r="P211" s="26">
        <f t="shared" si="24"/>
        <v>0</v>
      </c>
      <c r="Q211" s="26">
        <f t="shared" si="24"/>
        <v>57.263668750000008</v>
      </c>
      <c r="R211" s="27">
        <f t="shared" si="24"/>
        <v>57.263668750000008</v>
      </c>
      <c r="S211" s="30">
        <f t="shared" si="24"/>
        <v>86596.678891050004</v>
      </c>
      <c r="T211" s="32">
        <f t="shared" si="23"/>
        <v>39.44119927378717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สำนักงานคณะกรรมการส่งเสริมการลงทุน</v>
      </c>
      <c r="C212" s="25">
        <f>IF(ISERROR(VLOOKUP($U212,[1]BN2_1!$A:$AC,3,0)),0,VLOOKUP($U212,[1]BN2_1!$A:$AC,3,0))</f>
        <v>517.48339999999996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21.18750138</v>
      </c>
      <c r="F212" s="27">
        <f t="shared" si="19"/>
        <v>21.18750138</v>
      </c>
      <c r="G212" s="28">
        <f>IF(ISERROR(VLOOKUP($U212,[1]BN2_1!$A:$AC,8,0)),0,VLOOKUP($U212,[1]BN2_1!$A:$AC,8,0))</f>
        <v>211.63398706000001</v>
      </c>
      <c r="H212" s="29">
        <f t="shared" si="20"/>
        <v>40.896768294403266</v>
      </c>
      <c r="I212" s="42">
        <f>IF(ISERROR(VLOOKUP($U212,[1]BN2_1!$A:$AC,10,0)),0,VLOOKUP($U212,[1]BN2_1!$A:$AC,10,0))</f>
        <v>18.399999999999999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0</v>
      </c>
      <c r="L212" s="44">
        <f t="shared" si="21"/>
        <v>0</v>
      </c>
      <c r="M212" s="45">
        <f>IF(ISERROR(VLOOKUP($U212,[1]BN2_1!$A:$AC,15,0)),0,VLOOKUP($U212,[1]BN2_1!$A:$AC,15,0))</f>
        <v>0</v>
      </c>
      <c r="N212" s="46">
        <f t="shared" si="22"/>
        <v>0</v>
      </c>
      <c r="O212" s="25">
        <f t="shared" si="24"/>
        <v>535.88339999999994</v>
      </c>
      <c r="P212" s="26">
        <f t="shared" si="24"/>
        <v>0</v>
      </c>
      <c r="Q212" s="26">
        <f t="shared" si="24"/>
        <v>21.18750138</v>
      </c>
      <c r="R212" s="27">
        <f t="shared" si="24"/>
        <v>21.18750138</v>
      </c>
      <c r="S212" s="30">
        <f t="shared" si="24"/>
        <v>211.63398706000001</v>
      </c>
      <c r="T212" s="32">
        <f t="shared" si="23"/>
        <v>39.492543911604656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มหาวิทยาลัยรามคำแหง</v>
      </c>
      <c r="C213" s="25">
        <f>IF(ISERROR(VLOOKUP($U213,[1]BN2_1!$A:$AC,3,0)),0,VLOOKUP($U213,[1]BN2_1!$A:$AC,3,0))</f>
        <v>1033.7122999999999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461.33062293</v>
      </c>
      <c r="H213" s="29">
        <f t="shared" si="20"/>
        <v>44.62853183908134</v>
      </c>
      <c r="I213" s="42">
        <f>IF(ISERROR(VLOOKUP($U213,[1]BN2_1!$A:$AC,10,0)),0,VLOOKUP($U213,[1]BN2_1!$A:$AC,10,0))</f>
        <v>91.5715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9.3194149999999993</v>
      </c>
      <c r="L213" s="44">
        <f t="shared" si="21"/>
        <v>9.3194149999999993</v>
      </c>
      <c r="M213" s="45">
        <f>IF(ISERROR(VLOOKUP($U213,[1]BN2_1!$A:$AC,15,0)),0,VLOOKUP($U213,[1]BN2_1!$A:$AC,15,0))</f>
        <v>0</v>
      </c>
      <c r="N213" s="46">
        <f t="shared" si="22"/>
        <v>0</v>
      </c>
      <c r="O213" s="25">
        <f t="shared" si="24"/>
        <v>1125.2837999999999</v>
      </c>
      <c r="P213" s="26">
        <f t="shared" si="24"/>
        <v>0</v>
      </c>
      <c r="Q213" s="26">
        <f t="shared" si="24"/>
        <v>9.3194149999999993</v>
      </c>
      <c r="R213" s="27">
        <f t="shared" si="24"/>
        <v>9.3194149999999993</v>
      </c>
      <c r="S213" s="30">
        <f t="shared" si="24"/>
        <v>461.33062293</v>
      </c>
      <c r="T213" s="32">
        <f t="shared" si="23"/>
        <v>40.996824350443866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สำนักงานเลขาธิการสภา</v>
      </c>
      <c r="C214" s="25">
        <f>IF(ISERROR(VLOOKUP($U214,[1]BN2_1!$A:$AC,3,0)),0,VLOOKUP($U214,[1]BN2_1!$A:$AC,3,0))</f>
        <v>4021.3160520000001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41.550252139999998</v>
      </c>
      <c r="F214" s="27">
        <f t="shared" si="19"/>
        <v>41.550252139999998</v>
      </c>
      <c r="G214" s="28">
        <f>IF(ISERROR(VLOOKUP($U214,[1]BN2_1!$A:$AC,8,0)),0,VLOOKUP($U214,[1]BN2_1!$A:$AC,8,0))</f>
        <v>1137.39443912</v>
      </c>
      <c r="H214" s="29">
        <f t="shared" si="20"/>
        <v>28.284134457780741</v>
      </c>
      <c r="I214" s="42">
        <f>IF(ISERROR(VLOOKUP($U214,[1]BN2_1!$A:$AC,10,0)),0,VLOOKUP($U214,[1]BN2_1!$A:$AC,10,0))</f>
        <v>2033.5986479999999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152.06078400000001</v>
      </c>
      <c r="L214" s="44">
        <f t="shared" si="21"/>
        <v>152.06078400000001</v>
      </c>
      <c r="M214" s="45">
        <f>IF(ISERROR(VLOOKUP($U214,[1]BN2_1!$A:$AC,15,0)),0,VLOOKUP($U214,[1]BN2_1!$A:$AC,15,0))</f>
        <v>1384.37630629</v>
      </c>
      <c r="N214" s="46">
        <f t="shared" si="22"/>
        <v>68.075198006819292</v>
      </c>
      <c r="O214" s="25">
        <f t="shared" si="24"/>
        <v>6054.9147000000003</v>
      </c>
      <c r="P214" s="26">
        <f t="shared" si="24"/>
        <v>0</v>
      </c>
      <c r="Q214" s="26">
        <f t="shared" si="24"/>
        <v>193.61103614000001</v>
      </c>
      <c r="R214" s="27">
        <f t="shared" si="24"/>
        <v>193.61103614000001</v>
      </c>
      <c r="S214" s="30">
        <f t="shared" si="24"/>
        <v>2521.77074541</v>
      </c>
      <c r="T214" s="32">
        <f t="shared" si="23"/>
        <v>41.64832818222856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สำนักงานคณะกรรมการสิทธิมนุษยชนแห่งชาติ</v>
      </c>
      <c r="C215" s="25">
        <f>IF(ISERROR(VLOOKUP($U215,[1]BN2_1!$A:$AC,3,0)),0,VLOOKUP($U215,[1]BN2_1!$A:$AC,3,0))</f>
        <v>193.3039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</v>
      </c>
      <c r="F215" s="27">
        <f t="shared" si="19"/>
        <v>0</v>
      </c>
      <c r="G215" s="28">
        <f>IF(ISERROR(VLOOKUP($U215,[1]BN2_1!$A:$AC,8,0)),0,VLOOKUP($U215,[1]BN2_1!$A:$AC,8,0))</f>
        <v>88.030199999999994</v>
      </c>
      <c r="H215" s="29">
        <f t="shared" si="20"/>
        <v>45.539795110186596</v>
      </c>
      <c r="I215" s="42">
        <f>IF(ISERROR(VLOOKUP($U215,[1]BN2_1!$A:$AC,10,0)),0,VLOOKUP($U215,[1]BN2_1!$A:$AC,10,0))</f>
        <v>16.588100000000001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0</v>
      </c>
      <c r="L215" s="44">
        <f t="shared" si="21"/>
        <v>0</v>
      </c>
      <c r="M215" s="45">
        <f>IF(ISERROR(VLOOKUP($U215,[1]BN2_1!$A:$AC,15,0)),0,VLOOKUP($U215,[1]BN2_1!$A:$AC,15,0))</f>
        <v>0</v>
      </c>
      <c r="N215" s="46">
        <f t="shared" si="22"/>
        <v>0</v>
      </c>
      <c r="O215" s="25">
        <f t="shared" si="24"/>
        <v>209.892</v>
      </c>
      <c r="P215" s="26">
        <f t="shared" si="24"/>
        <v>0</v>
      </c>
      <c r="Q215" s="26">
        <f t="shared" si="24"/>
        <v>0</v>
      </c>
      <c r="R215" s="27">
        <f t="shared" si="24"/>
        <v>0</v>
      </c>
      <c r="S215" s="30">
        <f t="shared" si="24"/>
        <v>88.030199999999994</v>
      </c>
      <c r="T215" s="32">
        <f t="shared" si="23"/>
        <v>41.94071236635984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ศูนย์ความเป็นเลิศด้านชีววิทยาศาสตร์ (องค์การมหาชน)</v>
      </c>
      <c r="C216" s="25">
        <f>IF(ISERROR(VLOOKUP($U216,[1]BN2_1!$A:$AC,3,0)),0,VLOOKUP($U216,[1]BN2_1!$A:$AC,3,0))</f>
        <v>65.905600000000007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32.580300000000001</v>
      </c>
      <c r="H216" s="29">
        <f t="shared" si="20"/>
        <v>49.434797649972076</v>
      </c>
      <c r="I216" s="42">
        <f>IF(ISERROR(VLOOKUP($U216,[1]BN2_1!$A:$AC,10,0)),0,VLOOKUP($U216,[1]BN2_1!$A:$AC,10,0))</f>
        <v>50.011000000000003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0</v>
      </c>
      <c r="L216" s="44">
        <f t="shared" si="21"/>
        <v>0</v>
      </c>
      <c r="M216" s="45">
        <f>IF(ISERROR(VLOOKUP($U216,[1]BN2_1!$A:$AC,15,0)),0,VLOOKUP($U216,[1]BN2_1!$A:$AC,15,0))</f>
        <v>16.053000000000001</v>
      </c>
      <c r="N216" s="46">
        <f t="shared" si="22"/>
        <v>32.098938233588612</v>
      </c>
      <c r="O216" s="25">
        <f t="shared" si="24"/>
        <v>115.91660000000002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48.633300000000006</v>
      </c>
      <c r="T216" s="32">
        <f t="shared" si="23"/>
        <v>41.955423123176487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กรมเจรจาการค้าระหว่างประเทศ</v>
      </c>
      <c r="C217" s="25">
        <f>IF(ISERROR(VLOOKUP($U217,[1]BN2_1!$A:$AC,3,0)),0,VLOOKUP($U217,[1]BN2_1!$A:$AC,3,0))</f>
        <v>278.07479999999998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4.1936479899999997</v>
      </c>
      <c r="F217" s="27">
        <f t="shared" si="19"/>
        <v>4.1936479899999997</v>
      </c>
      <c r="G217" s="28">
        <f>IF(ISERROR(VLOOKUP($U217,[1]BN2_1!$A:$AC,8,0)),0,VLOOKUP($U217,[1]BN2_1!$A:$AC,8,0))</f>
        <v>130.21270218000001</v>
      </c>
      <c r="H217" s="29">
        <f t="shared" si="20"/>
        <v>46.826502142588978</v>
      </c>
      <c r="I217" s="42">
        <f>IF(ISERROR(VLOOKUP($U217,[1]BN2_1!$A:$AC,10,0)),0,VLOOKUP($U217,[1]BN2_1!$A:$AC,10,0))</f>
        <v>26.568000000000001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0</v>
      </c>
      <c r="L217" s="44">
        <f t="shared" si="21"/>
        <v>0</v>
      </c>
      <c r="M217" s="45">
        <f>IF(ISERROR(VLOOKUP($U217,[1]BN2_1!$A:$AC,15,0)),0,VLOOKUP($U217,[1]BN2_1!$A:$AC,15,0))</f>
        <v>0</v>
      </c>
      <c r="N217" s="46">
        <f t="shared" si="22"/>
        <v>0</v>
      </c>
      <c r="O217" s="25">
        <f t="shared" si="24"/>
        <v>304.64279999999997</v>
      </c>
      <c r="P217" s="26">
        <f t="shared" si="24"/>
        <v>0</v>
      </c>
      <c r="Q217" s="26">
        <f t="shared" si="24"/>
        <v>4.1936479899999997</v>
      </c>
      <c r="R217" s="27">
        <f t="shared" si="24"/>
        <v>4.1936479899999997</v>
      </c>
      <c r="S217" s="30">
        <f t="shared" si="24"/>
        <v>130.21270218000001</v>
      </c>
      <c r="T217" s="32">
        <f t="shared" si="23"/>
        <v>42.742747302742764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มหาวิทยาลัยสุโขทัยธรรมาธิราช</v>
      </c>
      <c r="C218" s="25">
        <f>IF(ISERROR(VLOOKUP($U218,[1]BN2_1!$A:$AC,3,0)),0,VLOOKUP($U218,[1]BN2_1!$A:$AC,3,0))</f>
        <v>671.18820000000005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6.3683500000000004</v>
      </c>
      <c r="F218" s="27">
        <f t="shared" si="19"/>
        <v>6.3683500000000004</v>
      </c>
      <c r="G218" s="28">
        <f>IF(ISERROR(VLOOKUP($U218,[1]BN2_1!$A:$AC,8,0)),0,VLOOKUP($U218,[1]BN2_1!$A:$AC,8,0))</f>
        <v>286.91461683</v>
      </c>
      <c r="H218" s="29">
        <f t="shared" si="20"/>
        <v>42.747267730570947</v>
      </c>
      <c r="I218" s="42">
        <f>IF(ISERROR(VLOOKUP($U218,[1]BN2_1!$A:$AC,10,0)),0,VLOOKUP($U218,[1]BN2_1!$A:$AC,10,0))</f>
        <v>176.982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91.752633000000003</v>
      </c>
      <c r="L218" s="44">
        <f t="shared" si="21"/>
        <v>91.752633000000003</v>
      </c>
      <c r="M218" s="45">
        <f>IF(ISERROR(VLOOKUP($U218,[1]BN2_1!$A:$AC,15,0)),0,VLOOKUP($U218,[1]BN2_1!$A:$AC,15,0))</f>
        <v>80.488454000000004</v>
      </c>
      <c r="N218" s="46">
        <f t="shared" si="22"/>
        <v>45.478327739544142</v>
      </c>
      <c r="O218" s="25">
        <f t="shared" si="24"/>
        <v>848.17020000000002</v>
      </c>
      <c r="P218" s="26">
        <f t="shared" si="24"/>
        <v>0</v>
      </c>
      <c r="Q218" s="26">
        <f t="shared" si="24"/>
        <v>98.12098300000001</v>
      </c>
      <c r="R218" s="27">
        <f t="shared" si="24"/>
        <v>98.12098300000001</v>
      </c>
      <c r="S218" s="30">
        <f t="shared" si="24"/>
        <v>367.40307082999999</v>
      </c>
      <c r="T218" s="32">
        <f t="shared" si="23"/>
        <v>43.317139747423333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สำนักงานปลัดกระทรวงกลาโหม</v>
      </c>
      <c r="C219" s="25">
        <f>IF(ISERROR(VLOOKUP($U219,[1]BN2_1!$A:$AC,3,0)),0,VLOOKUP($U219,[1]BN2_1!$A:$AC,3,0))</f>
        <v>6831.640985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64.176826809999994</v>
      </c>
      <c r="F219" s="27">
        <f t="shared" si="19"/>
        <v>64.176826809999994</v>
      </c>
      <c r="G219" s="28">
        <f>IF(ISERROR(VLOOKUP($U219,[1]BN2_1!$A:$AC,8,0)),0,VLOOKUP($U219,[1]BN2_1!$A:$AC,8,0))</f>
        <v>3230.40816318</v>
      </c>
      <c r="H219" s="29">
        <f t="shared" si="20"/>
        <v>47.285976682218759</v>
      </c>
      <c r="I219" s="42">
        <f>IF(ISERROR(VLOOKUP($U219,[1]BN2_1!$A:$AC,10,0)),0,VLOOKUP($U219,[1]BN2_1!$A:$AC,10,0))</f>
        <v>2320.566515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1219.8889538200001</v>
      </c>
      <c r="L219" s="44">
        <f t="shared" si="21"/>
        <v>1219.8889538200001</v>
      </c>
      <c r="M219" s="45">
        <f>IF(ISERROR(VLOOKUP($U219,[1]BN2_1!$A:$AC,15,0)),0,VLOOKUP($U219,[1]BN2_1!$A:$AC,15,0))</f>
        <v>756.01544285</v>
      </c>
      <c r="N219" s="46">
        <f t="shared" si="22"/>
        <v>32.578917172300919</v>
      </c>
      <c r="O219" s="25">
        <f t="shared" si="24"/>
        <v>9152.2075000000004</v>
      </c>
      <c r="P219" s="26">
        <f t="shared" si="24"/>
        <v>0</v>
      </c>
      <c r="Q219" s="26">
        <f t="shared" si="24"/>
        <v>1284.0657806300001</v>
      </c>
      <c r="R219" s="27">
        <f t="shared" si="24"/>
        <v>1284.0657806300001</v>
      </c>
      <c r="S219" s="30">
        <f t="shared" si="24"/>
        <v>3986.42360603</v>
      </c>
      <c r="T219" s="32">
        <f t="shared" si="23"/>
        <v>43.556962689383951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โรงเรียนมหิดลวิทยานุสรณ์</v>
      </c>
      <c r="C220" s="25">
        <f>IF(ISERROR(VLOOKUP($U220,[1]BN2_1!$A:$AC,3,0)),0,VLOOKUP($U220,[1]BN2_1!$A:$AC,3,0))</f>
        <v>243.7336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109.468</v>
      </c>
      <c r="H220" s="29">
        <f t="shared" si="20"/>
        <v>44.912970554736816</v>
      </c>
      <c r="I220" s="42">
        <f>IF(ISERROR(VLOOKUP($U220,[1]BN2_1!$A:$AC,10,0)),0,VLOOKUP($U220,[1]BN2_1!$A:$AC,10,0))</f>
        <v>6.81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6.81</v>
      </c>
      <c r="N220" s="46">
        <f t="shared" si="22"/>
        <v>100</v>
      </c>
      <c r="O220" s="25">
        <f t="shared" si="24"/>
        <v>250.5436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116.27800000000001</v>
      </c>
      <c r="T220" s="32">
        <f t="shared" si="23"/>
        <v>46.41028547526259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สำนักงานการตรวจเงินแผ่นดิน</v>
      </c>
      <c r="C221" s="25">
        <f>IF(ISERROR(VLOOKUP($U221,[1]BN2_1!$A:$AC,3,0)),0,VLOOKUP($U221,[1]BN2_1!$A:$AC,3,0))</f>
        <v>2110.0632999999998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0</v>
      </c>
      <c r="F221" s="27">
        <f t="shared" si="19"/>
        <v>0</v>
      </c>
      <c r="G221" s="28">
        <f>IF(ISERROR(VLOOKUP($U221,[1]BN2_1!$A:$AC,8,0)),0,VLOOKUP($U221,[1]BN2_1!$A:$AC,8,0))</f>
        <v>1141.5257999999999</v>
      </c>
      <c r="H221" s="29">
        <f t="shared" si="20"/>
        <v>54.099125841390638</v>
      </c>
      <c r="I221" s="42">
        <f>IF(ISERROR(VLOOKUP($U221,[1]BN2_1!$A:$AC,10,0)),0,VLOOKUP($U221,[1]BN2_1!$A:$AC,10,0))</f>
        <v>371.3725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5">
        <f>IF(ISERROR(VLOOKUP($U221,[1]BN2_1!$A:$AC,15,0)),0,VLOOKUP($U221,[1]BN2_1!$A:$AC,15,0))</f>
        <v>61.481299999999997</v>
      </c>
      <c r="N221" s="46">
        <f t="shared" si="22"/>
        <v>16.555156884260409</v>
      </c>
      <c r="O221" s="25">
        <f t="shared" si="24"/>
        <v>2481.4357999999997</v>
      </c>
      <c r="P221" s="26">
        <f t="shared" si="24"/>
        <v>0</v>
      </c>
      <c r="Q221" s="26">
        <f t="shared" si="24"/>
        <v>0</v>
      </c>
      <c r="R221" s="27">
        <f t="shared" si="24"/>
        <v>0</v>
      </c>
      <c r="S221" s="30">
        <f t="shared" si="24"/>
        <v>1203.0070999999998</v>
      </c>
      <c r="T221" s="32">
        <f t="shared" si="23"/>
        <v>48.480283068375165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สนง.คณะกรรมการนโยบายเขตพัฒนาพิเศษภาคตะวันออก</v>
      </c>
      <c r="C222" s="25">
        <f>IF(ISERROR(VLOOKUP($U222,[1]BN2_1!$A:$AC,3,0)),0,VLOOKUP($U222,[1]BN2_1!$A:$AC,3,0))</f>
        <v>403.83170000000001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194.04910000000001</v>
      </c>
      <c r="H222" s="29">
        <f t="shared" si="20"/>
        <v>48.051973136333778</v>
      </c>
      <c r="I222" s="42">
        <f>IF(ISERROR(VLOOKUP($U222,[1]BN2_1!$A:$AC,10,0)),0,VLOOKUP($U222,[1]BN2_1!$A:$AC,10,0))</f>
        <v>10.7714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10.7714</v>
      </c>
      <c r="N222" s="46">
        <f t="shared" si="22"/>
        <v>100</v>
      </c>
      <c r="O222" s="25">
        <f t="shared" si="24"/>
        <v>414.60310000000004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204.82050000000001</v>
      </c>
      <c r="T222" s="32">
        <f t="shared" si="23"/>
        <v>49.401584310392273</v>
      </c>
      <c r="U222" s="33" t="s">
        <v>229</v>
      </c>
      <c r="V222" s="33"/>
      <c r="W222" s="22"/>
    </row>
    <row r="223" spans="1:23" ht="42">
      <c r="A223" s="23">
        <v>218</v>
      </c>
      <c r="B223" s="24" t="str">
        <f>VLOOKUP($U223,[1]Name!$A:$B,2,0)</f>
        <v>สำนักงานคณะกรรมการป้องกันและปราบปรามการทุจริตแห่งชาติ</v>
      </c>
      <c r="C223" s="25">
        <f>IF(ISERROR(VLOOKUP($U223,[1]BN2_1!$A:$AC,3,0)),0,VLOOKUP($U223,[1]BN2_1!$A:$AC,3,0))</f>
        <v>2038.0698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0</v>
      </c>
      <c r="F223" s="27">
        <f t="shared" si="19"/>
        <v>0</v>
      </c>
      <c r="G223" s="28">
        <f>IF(ISERROR(VLOOKUP($U223,[1]BN2_1!$A:$AC,8,0)),0,VLOOKUP($U223,[1]BN2_1!$A:$AC,8,0))</f>
        <v>1019.0349</v>
      </c>
      <c r="H223" s="29">
        <f t="shared" si="20"/>
        <v>50</v>
      </c>
      <c r="I223" s="42">
        <f>IF(ISERROR(VLOOKUP($U223,[1]BN2_1!$A:$AC,10,0)),0,VLOOKUP($U223,[1]BN2_1!$A:$AC,10,0))</f>
        <v>516.91300000000001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0</v>
      </c>
      <c r="L223" s="44">
        <f t="shared" si="21"/>
        <v>0</v>
      </c>
      <c r="M223" s="45">
        <f>IF(ISERROR(VLOOKUP($U223,[1]BN2_1!$A:$AC,15,0)),0,VLOOKUP($U223,[1]BN2_1!$A:$AC,15,0))</f>
        <v>250.369</v>
      </c>
      <c r="N223" s="46">
        <f t="shared" si="22"/>
        <v>48.435423369116272</v>
      </c>
      <c r="O223" s="25">
        <f t="shared" si="24"/>
        <v>2554.9827999999998</v>
      </c>
      <c r="P223" s="26">
        <f t="shared" si="24"/>
        <v>0</v>
      </c>
      <c r="Q223" s="26">
        <f t="shared" si="24"/>
        <v>0</v>
      </c>
      <c r="R223" s="27">
        <f t="shared" si="24"/>
        <v>0</v>
      </c>
      <c r="S223" s="30">
        <f t="shared" si="24"/>
        <v>1269.4039</v>
      </c>
      <c r="T223" s="32">
        <f t="shared" si="23"/>
        <v>49.683461665573638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สำนักงานประกันสังคม</v>
      </c>
      <c r="C224" s="25">
        <f>IF(ISERROR(VLOOKUP($U224,[1]BN2_1!$A:$AC,3,0)),0,VLOOKUP($U224,[1]BN2_1!$A:$AC,3,0))</f>
        <v>45000.097800000003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</v>
      </c>
      <c r="F224" s="27">
        <f t="shared" si="19"/>
        <v>0</v>
      </c>
      <c r="G224" s="28">
        <f>IF(ISERROR(VLOOKUP($U224,[1]BN2_1!$A:$AC,8,0)),0,VLOOKUP($U224,[1]BN2_1!$A:$AC,8,0))</f>
        <v>22358.320952059999</v>
      </c>
      <c r="H224" s="29">
        <f t="shared" si="20"/>
        <v>49.685049689069785</v>
      </c>
      <c r="I224" s="42">
        <f>IF(ISERROR(VLOOKUP($U224,[1]BN2_1!$A:$AC,10,0)),0,VLOOKUP($U224,[1]BN2_1!$A:$AC,10,0))</f>
        <v>0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0</v>
      </c>
      <c r="L224" s="44">
        <f t="shared" si="21"/>
        <v>0</v>
      </c>
      <c r="M224" s="45">
        <f>IF(ISERROR(VLOOKUP($U224,[1]BN2_1!$A:$AC,15,0)),0,VLOOKUP($U224,[1]BN2_1!$A:$AC,15,0))</f>
        <v>0</v>
      </c>
      <c r="N224" s="46">
        <f t="shared" si="22"/>
        <v>0</v>
      </c>
      <c r="O224" s="25">
        <f t="shared" si="24"/>
        <v>45000.097800000003</v>
      </c>
      <c r="P224" s="26">
        <f t="shared" si="24"/>
        <v>0</v>
      </c>
      <c r="Q224" s="26">
        <f t="shared" si="24"/>
        <v>0</v>
      </c>
      <c r="R224" s="27">
        <f t="shared" si="24"/>
        <v>0</v>
      </c>
      <c r="S224" s="30">
        <f t="shared" si="24"/>
        <v>22358.320952059999</v>
      </c>
      <c r="T224" s="32">
        <f t="shared" si="23"/>
        <v>49.685049689069785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สถาบันเพื่อการยุติธรรมแห่งประเทศไทย(องค์การมหาชน)</v>
      </c>
      <c r="C225" s="25">
        <f>IF(ISERROR(VLOOKUP($U225,[1]BN2_1!$A:$AC,3,0)),0,VLOOKUP($U225,[1]BN2_1!$A:$AC,3,0))</f>
        <v>121.0098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</v>
      </c>
      <c r="F225" s="27">
        <f t="shared" si="19"/>
        <v>0</v>
      </c>
      <c r="G225" s="28">
        <f>IF(ISERROR(VLOOKUP($U225,[1]BN2_1!$A:$AC,8,0)),0,VLOOKUP($U225,[1]BN2_1!$A:$AC,8,0))</f>
        <v>59.724800000000002</v>
      </c>
      <c r="H225" s="29">
        <f t="shared" si="20"/>
        <v>49.35534146821167</v>
      </c>
      <c r="I225" s="42">
        <f>IF(ISERROR(VLOOKUP($U225,[1]BN2_1!$A:$AC,10,0)),0,VLOOKUP($U225,[1]BN2_1!$A:$AC,10,0))</f>
        <v>232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115.998</v>
      </c>
      <c r="N225" s="46">
        <f t="shared" si="22"/>
        <v>49.99913793103449</v>
      </c>
      <c r="O225" s="25">
        <f t="shared" si="24"/>
        <v>353.00979999999998</v>
      </c>
      <c r="P225" s="26">
        <f t="shared" si="24"/>
        <v>0</v>
      </c>
      <c r="Q225" s="26">
        <f t="shared" si="24"/>
        <v>0</v>
      </c>
      <c r="R225" s="27">
        <f t="shared" si="24"/>
        <v>0</v>
      </c>
      <c r="S225" s="30">
        <f t="shared" si="24"/>
        <v>175.72280000000001</v>
      </c>
      <c r="T225" s="32">
        <f t="shared" si="23"/>
        <v>49.778448077078885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สถาบันอนุญาโตตุลาการ</v>
      </c>
      <c r="C226" s="25">
        <f>IF(ISERROR(VLOOKUP($U226,[1]BN2_1!$A:$AC,3,0)),0,VLOOKUP($U226,[1]BN2_1!$A:$AC,3,0))</f>
        <v>26.117599999999999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13.0045</v>
      </c>
      <c r="H226" s="29">
        <f t="shared" si="20"/>
        <v>49.792094219989586</v>
      </c>
      <c r="I226" s="42">
        <f>IF(ISERROR(VLOOKUP($U226,[1]BN2_1!$A:$AC,10,0)),0,VLOOKUP($U226,[1]BN2_1!$A:$AC,10,0))</f>
        <v>0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0</v>
      </c>
      <c r="N226" s="46">
        <f t="shared" si="22"/>
        <v>0</v>
      </c>
      <c r="O226" s="25">
        <f t="shared" si="24"/>
        <v>26.117599999999999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13.0045</v>
      </c>
      <c r="T226" s="32">
        <f t="shared" si="23"/>
        <v>49.792094219989586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สถาบันบริหารจัดการธนาคารที่ดิน (องค์การมหาชน)</v>
      </c>
      <c r="C227" s="25">
        <f>IF(ISERROR(VLOOKUP($U227,[1]BN2_1!$A:$AC,3,0)),0,VLOOKUP($U227,[1]BN2_1!$A:$AC,3,0))</f>
        <v>53.484900000000003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26.6968</v>
      </c>
      <c r="H227" s="29">
        <f t="shared" si="20"/>
        <v>49.914648807420406</v>
      </c>
      <c r="I227" s="42">
        <f>IF(ISERROR(VLOOKUP($U227,[1]BN2_1!$A:$AC,10,0)),0,VLOOKUP($U227,[1]BN2_1!$A:$AC,10,0))</f>
        <v>0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0</v>
      </c>
      <c r="N227" s="46">
        <f t="shared" si="22"/>
        <v>0</v>
      </c>
      <c r="O227" s="25">
        <f t="shared" si="24"/>
        <v>53.484900000000003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26.6968</v>
      </c>
      <c r="T227" s="32">
        <f t="shared" si="23"/>
        <v>49.914648807420406</v>
      </c>
      <c r="U227" s="33" t="s">
        <v>234</v>
      </c>
      <c r="V227" s="33"/>
      <c r="W227" s="22"/>
    </row>
    <row r="228" spans="1:23" ht="42">
      <c r="A228" s="23">
        <v>223</v>
      </c>
      <c r="B228" s="24" t="str">
        <f>VLOOKUP($U228,[1]Name!$A:$B,2,0)</f>
        <v>สำนักงานสภานโยบายการอุดมศึกษา วิทยาศาสตร์ วิจัยและนวัตกรรมแห่งชาติ</v>
      </c>
      <c r="C228" s="25">
        <f>IF(ISERROR(VLOOKUP($U228,[1]BN2_1!$A:$AC,3,0)),0,VLOOKUP($U228,[1]BN2_1!$A:$AC,3,0))</f>
        <v>154.47620000000001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77.191000000000003</v>
      </c>
      <c r="H228" s="29">
        <f t="shared" si="20"/>
        <v>49.969509866244763</v>
      </c>
      <c r="I228" s="42">
        <f>IF(ISERROR(VLOOKUP($U228,[1]BN2_1!$A:$AC,10,0)),0,VLOOKUP($U228,[1]BN2_1!$A:$AC,10,0))</f>
        <v>0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0</v>
      </c>
      <c r="N228" s="46">
        <f t="shared" si="22"/>
        <v>0</v>
      </c>
      <c r="O228" s="25">
        <f t="shared" si="24"/>
        <v>154.47620000000001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77.191000000000003</v>
      </c>
      <c r="T228" s="32">
        <f t="shared" si="23"/>
        <v>49.969509866244763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สถาบันวัคซีนเเห่งชาติ</v>
      </c>
      <c r="C229" s="25">
        <f>IF(ISERROR(VLOOKUP($U229,[1]BN2_1!$A:$AC,3,0)),0,VLOOKUP($U229,[1]BN2_1!$A:$AC,3,0))</f>
        <v>22.244599999999998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11.122</v>
      </c>
      <c r="H229" s="29">
        <f t="shared" si="20"/>
        <v>49.998651358082412</v>
      </c>
      <c r="I229" s="42">
        <f>IF(ISERROR(VLOOKUP($U229,[1]BN2_1!$A:$AC,10,0)),0,VLOOKUP($U229,[1]BN2_1!$A:$AC,10,0))</f>
        <v>0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0</v>
      </c>
      <c r="N229" s="46">
        <f t="shared" si="22"/>
        <v>0</v>
      </c>
      <c r="O229" s="25">
        <f t="shared" si="24"/>
        <v>22.244599999999998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11.122</v>
      </c>
      <c r="T229" s="32">
        <f t="shared" si="23"/>
        <v>49.998651358082412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สถาบันส่งเสริมศิลปหัตถกรรมไทย (องค์การมหาชน)</v>
      </c>
      <c r="C230" s="25">
        <f>IF(ISERROR(VLOOKUP($U230,[1]BN2_1!$A:$AC,3,0)),0,VLOOKUP($U230,[1]BN2_1!$A:$AC,3,0))</f>
        <v>153.3586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74.933000000000007</v>
      </c>
      <c r="H230" s="29">
        <f t="shared" si="20"/>
        <v>48.86129633421276</v>
      </c>
      <c r="I230" s="42">
        <f>IF(ISERROR(VLOOKUP($U230,[1]BN2_1!$A:$AC,10,0)),0,VLOOKUP($U230,[1]BN2_1!$A:$AC,10,0))</f>
        <v>3.4904999999999999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3.4904999999999999</v>
      </c>
      <c r="N230" s="46">
        <f t="shared" si="22"/>
        <v>100</v>
      </c>
      <c r="O230" s="25">
        <f t="shared" si="24"/>
        <v>156.84909999999999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78.423500000000004</v>
      </c>
      <c r="T230" s="32">
        <f t="shared" si="23"/>
        <v>49.999330566767682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สถาบันรับรองคุณภาพสถานพยาบาล (องค์การมหาชน)</v>
      </c>
      <c r="C231" s="25">
        <f>IF(ISERROR(VLOOKUP($U231,[1]BN2_1!$A:$AC,3,0)),0,VLOOKUP($U231,[1]BN2_1!$A:$AC,3,0))</f>
        <v>64.494500000000002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32.247199999999999</v>
      </c>
      <c r="H231" s="29">
        <f t="shared" si="20"/>
        <v>49.999922474009409</v>
      </c>
      <c r="I231" s="42">
        <f>IF(ISERROR(VLOOKUP($U231,[1]BN2_1!$A:$AC,10,0)),0,VLOOKUP($U231,[1]BN2_1!$A:$AC,10,0))</f>
        <v>0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0</v>
      </c>
      <c r="N231" s="46">
        <f t="shared" si="22"/>
        <v>0</v>
      </c>
      <c r="O231" s="25">
        <f t="shared" si="24"/>
        <v>64.494500000000002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32.247199999999999</v>
      </c>
      <c r="T231" s="32">
        <f t="shared" si="23"/>
        <v>49.999922474009409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สถาบันทดสอบทางการศึกษาแห่งชาติ (องค์การมหาชน)</v>
      </c>
      <c r="C232" s="25">
        <f>IF(ISERROR(VLOOKUP($U232,[1]BN2_1!$A:$AC,3,0)),0,VLOOKUP($U232,[1]BN2_1!$A:$AC,3,0))</f>
        <v>481.59249999999997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240.79599999999999</v>
      </c>
      <c r="H232" s="29">
        <f t="shared" si="20"/>
        <v>49.99994808889258</v>
      </c>
      <c r="I232" s="42">
        <f>IF(ISERROR(VLOOKUP($U232,[1]BN2_1!$A:$AC,10,0)),0,VLOOKUP($U232,[1]BN2_1!$A:$AC,10,0))</f>
        <v>0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5">
        <f>IF(ISERROR(VLOOKUP($U232,[1]BN2_1!$A:$AC,15,0)),0,VLOOKUP($U232,[1]BN2_1!$A:$AC,15,0))</f>
        <v>0</v>
      </c>
      <c r="N232" s="46">
        <f t="shared" si="22"/>
        <v>0</v>
      </c>
      <c r="O232" s="25">
        <f t="shared" si="24"/>
        <v>481.59249999999997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240.79599999999999</v>
      </c>
      <c r="T232" s="32">
        <f t="shared" si="23"/>
        <v>49.99994808889258</v>
      </c>
      <c r="U232" s="33" t="s">
        <v>239</v>
      </c>
      <c r="V232" s="33"/>
      <c r="W232" s="22"/>
    </row>
    <row r="233" spans="1:23" ht="42">
      <c r="A233" s="23">
        <v>228</v>
      </c>
      <c r="B233" s="24" t="str">
        <f>VLOOKUP($U233,[1]Name!$A:$B,2,0)</f>
        <v>สำนักงานคณะกรรมการส่งเสริมวิทยาศาสตร์  วิจัย และนวัตกรรม</v>
      </c>
      <c r="C233" s="25">
        <f>IF(ISERROR(VLOOKUP($U233,[1]BN2_1!$A:$AC,3,0)),0,VLOOKUP($U233,[1]BN2_1!$A:$AC,3,0))</f>
        <v>200.61420000000001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100.307</v>
      </c>
      <c r="H233" s="29">
        <f t="shared" si="20"/>
        <v>49.999950153079894</v>
      </c>
      <c r="I233" s="42">
        <f>IF(ISERROR(VLOOKUP($U233,[1]BN2_1!$A:$AC,10,0)),0,VLOOKUP($U233,[1]BN2_1!$A:$AC,10,0))</f>
        <v>0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0</v>
      </c>
      <c r="N233" s="46">
        <f t="shared" si="22"/>
        <v>0</v>
      </c>
      <c r="O233" s="25">
        <f t="shared" si="24"/>
        <v>200.61420000000001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100.307</v>
      </c>
      <c r="T233" s="32">
        <f t="shared" si="23"/>
        <v>49.999950153079894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มหาวิทยาลัยเทคโนโลยีพระจอมเกล้าธนบุรี</v>
      </c>
      <c r="C234" s="25">
        <f>IF(ISERROR(VLOOKUP($U234,[1]BN2_1!$A:$AC,3,0)),0,VLOOKUP($U234,[1]BN2_1!$A:$AC,3,0))</f>
        <v>1164.5501999999999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416.2201</v>
      </c>
      <c r="H234" s="29">
        <f t="shared" si="20"/>
        <v>35.740846551741612</v>
      </c>
      <c r="I234" s="42">
        <f>IF(ISERROR(VLOOKUP($U234,[1]BN2_1!$A:$AC,10,0)),0,VLOOKUP($U234,[1]BN2_1!$A:$AC,10,0))</f>
        <v>332.10989999999998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332.10989999999998</v>
      </c>
      <c r="N234" s="46">
        <f t="shared" si="22"/>
        <v>100</v>
      </c>
      <c r="O234" s="25">
        <f t="shared" si="24"/>
        <v>1496.6600999999998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748.32999999999993</v>
      </c>
      <c r="T234" s="32">
        <f t="shared" si="23"/>
        <v>49.99999665922811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สำนักงานพัฒนารัฐบาลดิจิทัล(องค์การมหาชน)</v>
      </c>
      <c r="C235" s="25">
        <f>IF(ISERROR(VLOOKUP($U235,[1]BN2_1!$A:$AC,3,0)),0,VLOOKUP($U235,[1]BN2_1!$A:$AC,3,0))</f>
        <v>599.17409999999995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50">
        <f>IF(ISERROR(VLOOKUP($U235,[1]BN2_1!$A:$AC,8,0)),0,VLOOKUP($U235,[1]BN2_1!$A:$AC,8,0))</f>
        <v>271.19690000000003</v>
      </c>
      <c r="H235" s="29">
        <f t="shared" si="20"/>
        <v>45.261786182012884</v>
      </c>
      <c r="I235" s="42">
        <f>IF(ISERROR(VLOOKUP($U235,[1]BN2_1!$A:$AC,10,0)),0,VLOOKUP($U235,[1]BN2_1!$A:$AC,10,0))</f>
        <v>56.7804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56.7804</v>
      </c>
      <c r="N235" s="46">
        <f t="shared" si="22"/>
        <v>100</v>
      </c>
      <c r="O235" s="25">
        <f t="shared" si="24"/>
        <v>655.95449999999994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327.97730000000001</v>
      </c>
      <c r="T235" s="32">
        <f t="shared" si="23"/>
        <v>50.000007622479927</v>
      </c>
      <c r="U235" s="33" t="s">
        <v>242</v>
      </c>
      <c r="V235" s="33"/>
      <c r="W235" s="22"/>
    </row>
    <row r="236" spans="1:23" ht="42">
      <c r="A236" s="23">
        <v>231</v>
      </c>
      <c r="B236" s="24" t="str">
        <f>VLOOKUP($U236,[1]Name!$A:$B,2,0)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36" s="25">
        <f>IF(ISERROR(VLOOKUP($U236,[1]BN2_1!$A:$AC,3,0)),0,VLOOKUP($U236,[1]BN2_1!$A:$AC,3,0))</f>
        <v>123.9181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61.959099999999999</v>
      </c>
      <c r="H236" s="29">
        <f t="shared" si="20"/>
        <v>50.000040349230666</v>
      </c>
      <c r="I236" s="42">
        <f>IF(ISERROR(VLOOKUP($U236,[1]BN2_1!$A:$AC,10,0)),0,VLOOKUP($U236,[1]BN2_1!$A:$AC,10,0))</f>
        <v>0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0</v>
      </c>
      <c r="N236" s="46">
        <f t="shared" si="22"/>
        <v>0</v>
      </c>
      <c r="O236" s="25">
        <f t="shared" si="24"/>
        <v>123.9181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61.959099999999999</v>
      </c>
      <c r="T236" s="32">
        <f t="shared" si="23"/>
        <v>50.000040349230666</v>
      </c>
      <c r="U236" s="33" t="s">
        <v>243</v>
      </c>
      <c r="V236" s="33"/>
      <c r="W236" s="22"/>
    </row>
    <row r="237" spans="1:23" ht="42">
      <c r="A237" s="23">
        <v>232</v>
      </c>
      <c r="B237" s="24" t="str">
        <f>VLOOKUP($U237,[1]Name!$A:$B,2,0)</f>
        <v>สำนักงานส่งเสริมการจัดประชุมและนิทรรศการ (องค์การมหาชน)</v>
      </c>
      <c r="C237" s="25">
        <f>IF(ISERROR(VLOOKUP($U237,[1]BN2_1!$A:$AC,3,0)),0,VLOOKUP($U237,[1]BN2_1!$A:$AC,3,0))</f>
        <v>594.09130000000005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297.04610000000002</v>
      </c>
      <c r="H237" s="29">
        <f t="shared" si="20"/>
        <v>50.000075745933323</v>
      </c>
      <c r="I237" s="42">
        <f>IF(ISERROR(VLOOKUP($U237,[1]BN2_1!$A:$AC,10,0)),0,VLOOKUP($U237,[1]BN2_1!$A:$AC,10,0))</f>
        <v>0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0</v>
      </c>
      <c r="N237" s="46">
        <f t="shared" si="22"/>
        <v>0</v>
      </c>
      <c r="O237" s="25">
        <f t="shared" si="24"/>
        <v>594.09130000000005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297.04610000000002</v>
      </c>
      <c r="T237" s="32">
        <f t="shared" si="23"/>
        <v>50.000075745933323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สถาบันวิจัยระบบสาธารณสุข</v>
      </c>
      <c r="C238" s="25">
        <f>IF(ISERROR(VLOOKUP($U238,[1]BN2_1!$A:$AC,3,0)),0,VLOOKUP($U238,[1]BN2_1!$A:$AC,3,0))</f>
        <v>35.970700000000001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17.985499999999998</v>
      </c>
      <c r="H238" s="29">
        <f t="shared" si="20"/>
        <v>50.000417006063259</v>
      </c>
      <c r="I238" s="42">
        <f>IF(ISERROR(VLOOKUP($U238,[1]BN2_1!$A:$AC,10,0)),0,VLOOKUP($U238,[1]BN2_1!$A:$AC,10,0))</f>
        <v>0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5">
        <f>IF(ISERROR(VLOOKUP($U238,[1]BN2_1!$A:$AC,15,0)),0,VLOOKUP($U238,[1]BN2_1!$A:$AC,15,0))</f>
        <v>0</v>
      </c>
      <c r="N238" s="46">
        <f t="shared" si="22"/>
        <v>0</v>
      </c>
      <c r="O238" s="25">
        <f t="shared" si="24"/>
        <v>35.970700000000001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17.985499999999998</v>
      </c>
      <c r="T238" s="32">
        <f t="shared" si="23"/>
        <v>50.000417006063259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สำนักงานผู้ตรวจการแผ่นดิน</v>
      </c>
      <c r="C239" s="25">
        <f>IF(ISERROR(VLOOKUP($U239,[1]BN2_1!$A:$AC,3,0)),0,VLOOKUP($U239,[1]BN2_1!$A:$AC,3,0))</f>
        <v>316.25790000000001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155.6661</v>
      </c>
      <c r="H239" s="29">
        <f t="shared" si="20"/>
        <v>49.221252654874391</v>
      </c>
      <c r="I239" s="42">
        <f>IF(ISERROR(VLOOKUP($U239,[1]BN2_1!$A:$AC,10,0)),0,VLOOKUP($U239,[1]BN2_1!$A:$AC,10,0))</f>
        <v>7.9146000000000001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7.9146000000000001</v>
      </c>
      <c r="N239" s="46">
        <f t="shared" si="22"/>
        <v>100</v>
      </c>
      <c r="O239" s="25">
        <f t="shared" si="24"/>
        <v>324.17250000000001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163.58070000000001</v>
      </c>
      <c r="T239" s="32">
        <f t="shared" si="23"/>
        <v>50.461004557758606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สำนักงานส่งเสริมวิสาหกิจเพื่อสังคม</v>
      </c>
      <c r="C240" s="25">
        <f>IF(ISERROR(VLOOKUP($U240,[1]BN2_1!$A:$AC,3,0)),0,VLOOKUP($U240,[1]BN2_1!$A:$AC,3,0))</f>
        <v>16.527000000000001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8.2634000000000007</v>
      </c>
      <c r="H240" s="29">
        <f t="shared" si="20"/>
        <v>49.999394929509286</v>
      </c>
      <c r="I240" s="42">
        <f>IF(ISERROR(VLOOKUP($U240,[1]BN2_1!$A:$AC,10,0)),0,VLOOKUP($U240,[1]BN2_1!$A:$AC,10,0))</f>
        <v>0.16339999999999999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0.16339999999999999</v>
      </c>
      <c r="N240" s="46">
        <f t="shared" si="22"/>
        <v>100</v>
      </c>
      <c r="O240" s="25">
        <f t="shared" si="24"/>
        <v>16.6904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8.4268000000000001</v>
      </c>
      <c r="T240" s="32">
        <f t="shared" si="23"/>
        <v>50.488903800987394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ศูนย์มานุษยวิทยาสิรินธร(องค์การมหาชน)</v>
      </c>
      <c r="C241" s="25">
        <f>IF(ISERROR(VLOOKUP($U241,[1]BN2_1!$A:$AC,3,0)),0,VLOOKUP($U241,[1]BN2_1!$A:$AC,3,0))</f>
        <v>91.614500000000007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44.647799999999997</v>
      </c>
      <c r="H241" s="29">
        <f t="shared" si="20"/>
        <v>48.734425227447616</v>
      </c>
      <c r="I241" s="42">
        <f>IF(ISERROR(VLOOKUP($U241,[1]BN2_1!$A:$AC,10,0)),0,VLOOKUP($U241,[1]BN2_1!$A:$AC,10,0))</f>
        <v>3.74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5">
        <f>IF(ISERROR(VLOOKUP($U241,[1]BN2_1!$A:$AC,15,0)),0,VLOOKUP($U241,[1]BN2_1!$A:$AC,15,0))</f>
        <v>3.74</v>
      </c>
      <c r="N241" s="46">
        <f t="shared" si="22"/>
        <v>100</v>
      </c>
      <c r="O241" s="25">
        <f t="shared" si="24"/>
        <v>95.354500000000002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48.387799999999999</v>
      </c>
      <c r="T241" s="32">
        <f t="shared" si="23"/>
        <v>50.74516671997651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สำนักงานคณะกรรมการการเลือกตั้ง</v>
      </c>
      <c r="C242" s="25">
        <f>IF(ISERROR(VLOOKUP($U242,[1]BN2_1!$A:$AC,3,0)),0,VLOOKUP($U242,[1]BN2_1!$A:$AC,3,0))</f>
        <v>1635.0740000000001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817.53440000000001</v>
      </c>
      <c r="H242" s="29">
        <f t="shared" si="20"/>
        <v>49.999840985790243</v>
      </c>
      <c r="I242" s="42">
        <f>IF(ISERROR(VLOOKUP($U242,[1]BN2_1!$A:$AC,10,0)),0,VLOOKUP($U242,[1]BN2_1!$A:$AC,10,0))</f>
        <v>72.837000000000003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55.333399999999997</v>
      </c>
      <c r="N242" s="46">
        <f t="shared" si="22"/>
        <v>75.968807062344681</v>
      </c>
      <c r="O242" s="25">
        <f t="shared" si="24"/>
        <v>1707.9110000000001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872.86779999999999</v>
      </c>
      <c r="T242" s="32">
        <f t="shared" si="23"/>
        <v>51.107335218287133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สำนักงานพัฒนาเศรษฐกิจจากฐานชีวภาพ</v>
      </c>
      <c r="C243" s="25">
        <f>IF(ISERROR(VLOOKUP($U243,[1]BN2_1!$A:$AC,3,0)),0,VLOOKUP($U243,[1]BN2_1!$A:$AC,3,0))</f>
        <v>115.99809999999999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57.119</v>
      </c>
      <c r="H243" s="29">
        <f t="shared" si="20"/>
        <v>49.241323780303304</v>
      </c>
      <c r="I243" s="42">
        <f>IF(ISERROR(VLOOKUP($U243,[1]BN2_1!$A:$AC,10,0)),0,VLOOKUP($U243,[1]BN2_1!$A:$AC,10,0))</f>
        <v>5.2225000000000001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5.2225000000000001</v>
      </c>
      <c r="N243" s="46">
        <f t="shared" si="22"/>
        <v>100</v>
      </c>
      <c r="O243" s="25">
        <f t="shared" si="24"/>
        <v>121.22059999999999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62.341499999999996</v>
      </c>
      <c r="T243" s="32">
        <f t="shared" si="23"/>
        <v>51.428140101599894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สถาบันคุณวุฒิวิชาชีพ(องค์การมหาชน)</v>
      </c>
      <c r="C244" s="25">
        <f>IF(ISERROR(VLOOKUP($U244,[1]BN2_1!$A:$AC,3,0)),0,VLOOKUP($U244,[1]BN2_1!$A:$AC,3,0))</f>
        <v>175.9091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87.954499999999996</v>
      </c>
      <c r="H244" s="29">
        <f t="shared" si="20"/>
        <v>49.999971576228859</v>
      </c>
      <c r="I244" s="42">
        <f>IF(ISERROR(VLOOKUP($U244,[1]BN2_1!$A:$AC,10,0)),0,VLOOKUP($U244,[1]BN2_1!$A:$AC,10,0))</f>
        <v>5.3720999999999997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5.3720999999999997</v>
      </c>
      <c r="N244" s="46">
        <f t="shared" si="22"/>
        <v>100</v>
      </c>
      <c r="O244" s="25">
        <f t="shared" si="24"/>
        <v>181.28119999999998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93.326599999999999</v>
      </c>
      <c r="T244" s="32">
        <f t="shared" si="23"/>
        <v>51.481675981844788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สำนักงานรับรองมาตรฐานและประเมินคุณภาพการศึกษา</v>
      </c>
      <c r="C245" s="25">
        <f>IF(ISERROR(VLOOKUP($U245,[1]BN2_1!$A:$AC,3,0)),0,VLOOKUP($U245,[1]BN2_1!$A:$AC,3,0))</f>
        <v>95.470799999999997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47.484099999999998</v>
      </c>
      <c r="H245" s="29">
        <f t="shared" si="20"/>
        <v>49.73677815625301</v>
      </c>
      <c r="I245" s="42">
        <f>IF(ISERROR(VLOOKUP($U245,[1]BN2_1!$A:$AC,10,0)),0,VLOOKUP($U245,[1]BN2_1!$A:$AC,10,0))</f>
        <v>3.9815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3.9815</v>
      </c>
      <c r="N245" s="46">
        <f t="shared" si="22"/>
        <v>100</v>
      </c>
      <c r="O245" s="25">
        <f t="shared" si="24"/>
        <v>99.452299999999994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51.465599999999995</v>
      </c>
      <c r="T245" s="32">
        <f t="shared" si="23"/>
        <v>51.749029434211167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องค์การบริหารจัดการก๊าซเรือนกระจก (องค์การมหาชน)</v>
      </c>
      <c r="C246" s="25">
        <f>IF(ISERROR(VLOOKUP($U246,[1]BN2_1!$A:$AC,3,0)),0,VLOOKUP($U246,[1]BN2_1!$A:$AC,3,0))</f>
        <v>114.43519999999999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57.219799999999999</v>
      </c>
      <c r="H246" s="29">
        <f t="shared" si="20"/>
        <v>50.001922485389116</v>
      </c>
      <c r="I246" s="42">
        <f>IF(ISERROR(VLOOKUP($U246,[1]BN2_1!$A:$AC,10,0)),0,VLOOKUP($U246,[1]BN2_1!$A:$AC,10,0))</f>
        <v>4.4725000000000001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4.4725000000000001</v>
      </c>
      <c r="N246" s="46">
        <f t="shared" si="22"/>
        <v>100</v>
      </c>
      <c r="O246" s="25">
        <f t="shared" si="24"/>
        <v>118.90769999999999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61.692300000000003</v>
      </c>
      <c r="T246" s="32">
        <f t="shared" si="23"/>
        <v>51.882510552302342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สำนักงานคณะกรรมการสุขภาพแห่งชาติ</v>
      </c>
      <c r="C247" s="25">
        <f>IF(ISERROR(VLOOKUP($U247,[1]BN2_1!$A:$AC,3,0)),0,VLOOKUP($U247,[1]BN2_1!$A:$AC,3,0))</f>
        <v>160.9135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79.718100000000007</v>
      </c>
      <c r="H247" s="29">
        <f t="shared" si="20"/>
        <v>49.540964555490994</v>
      </c>
      <c r="I247" s="42">
        <f>IF(ISERROR(VLOOKUP($U247,[1]BN2_1!$A:$AC,10,0)),0,VLOOKUP($U247,[1]BN2_1!$A:$AC,10,0))</f>
        <v>8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8</v>
      </c>
      <c r="N247" s="46">
        <f t="shared" si="22"/>
        <v>100</v>
      </c>
      <c r="O247" s="25">
        <f t="shared" si="24"/>
        <v>168.9135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87.718100000000007</v>
      </c>
      <c r="T247" s="32">
        <f t="shared" si="23"/>
        <v>51.930781139458958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จุฬาลงกรณ์มหาวิทยาลัย</v>
      </c>
      <c r="C248" s="25">
        <f>IF(ISERROR(VLOOKUP($U248,[1]BN2_1!$A:$AC,3,0)),0,VLOOKUP($U248,[1]BN2_1!$A:$AC,3,0))</f>
        <v>4620.0892999999996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2114.31727112</v>
      </c>
      <c r="H248" s="29">
        <f t="shared" si="20"/>
        <v>45.763558533814489</v>
      </c>
      <c r="I248" s="42">
        <f>IF(ISERROR(VLOOKUP($U248,[1]BN2_1!$A:$AC,10,0)),0,VLOOKUP($U248,[1]BN2_1!$A:$AC,10,0))</f>
        <v>628.92439999999999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628.92439999999999</v>
      </c>
      <c r="N248" s="46">
        <f t="shared" si="22"/>
        <v>100</v>
      </c>
      <c r="O248" s="25">
        <f t="shared" si="24"/>
        <v>5249.0136999999995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2743.2416711199999</v>
      </c>
      <c r="T248" s="32">
        <f t="shared" si="23"/>
        <v>52.262040602408803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สำนักงานนวัตกรรมแห่งชาติ (องค์การมหาชน)</v>
      </c>
      <c r="C249" s="25">
        <f>IF(ISERROR(VLOOKUP($U249,[1]BN2_1!$A:$AC,3,0)),0,VLOOKUP($U249,[1]BN2_1!$A:$AC,3,0))</f>
        <v>320.16199999999998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160.08109999999999</v>
      </c>
      <c r="H249" s="29">
        <f t="shared" si="20"/>
        <v>50.000031234187695</v>
      </c>
      <c r="I249" s="42">
        <f>IF(ISERROR(VLOOKUP($U249,[1]BN2_1!$A:$AC,10,0)),0,VLOOKUP($U249,[1]BN2_1!$A:$AC,10,0))</f>
        <v>17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17</v>
      </c>
      <c r="N249" s="46">
        <f t="shared" si="22"/>
        <v>100</v>
      </c>
      <c r="O249" s="25">
        <f t="shared" si="24"/>
        <v>337.16199999999998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177.08109999999999</v>
      </c>
      <c r="T249" s="32">
        <f t="shared" si="23"/>
        <v>52.521072956027069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สำนักงานเลขาธิการคุรุสภา</v>
      </c>
      <c r="C250" s="25">
        <f>IF(ISERROR(VLOOKUP($U250,[1]BN2_1!$A:$AC,3,0)),0,VLOOKUP($U250,[1]BN2_1!$A:$AC,3,0))</f>
        <v>144.65469999999999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72.327399999999997</v>
      </c>
      <c r="H250" s="29">
        <f t="shared" si="20"/>
        <v>50.000034565071175</v>
      </c>
      <c r="I250" s="42">
        <f>IF(ISERROR(VLOOKUP($U250,[1]BN2_1!$A:$AC,10,0)),0,VLOOKUP($U250,[1]BN2_1!$A:$AC,10,0))</f>
        <v>8.5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8.5</v>
      </c>
      <c r="N250" s="46">
        <f t="shared" si="22"/>
        <v>100</v>
      </c>
      <c r="O250" s="25">
        <f t="shared" si="24"/>
        <v>153.15469999999999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80.827399999999997</v>
      </c>
      <c r="T250" s="32">
        <f t="shared" si="23"/>
        <v>52.775004619512167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หอภาพยนตร์ (องค์การมหาชน)</v>
      </c>
      <c r="C251" s="25">
        <f>IF(ISERROR(VLOOKUP($U251,[1]BN2_1!$A:$AC,3,0)),0,VLOOKUP($U251,[1]BN2_1!$A:$AC,3,0))</f>
        <v>76.8245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38.0608</v>
      </c>
      <c r="H251" s="29">
        <f t="shared" si="20"/>
        <v>49.542528750593881</v>
      </c>
      <c r="I251" s="42">
        <f>IF(ISERROR(VLOOKUP($U251,[1]BN2_1!$A:$AC,10,0)),0,VLOOKUP($U251,[1]BN2_1!$A:$AC,10,0))</f>
        <v>5.7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5.7</v>
      </c>
      <c r="N251" s="46">
        <f t="shared" si="22"/>
        <v>100</v>
      </c>
      <c r="O251" s="25">
        <f t="shared" si="24"/>
        <v>82.524500000000003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43.760800000000003</v>
      </c>
      <c r="T251" s="32">
        <f t="shared" si="23"/>
        <v>53.027646335330722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สำนักงานคณะกรรมการ.พิเศษ โครงการจากพระราชดำริ</v>
      </c>
      <c r="C252" s="25">
        <f>IF(ISERROR(VLOOKUP($U252,[1]BN2_1!$A:$AC,3,0)),0,VLOOKUP($U252,[1]BN2_1!$A:$AC,3,0))</f>
        <v>774.10163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3.80561857</v>
      </c>
      <c r="F252" s="27">
        <f t="shared" si="19"/>
        <v>3.80561857</v>
      </c>
      <c r="G252" s="28">
        <f>IF(ISERROR(VLOOKUP($U252,[1]BN2_1!$A:$AC,8,0)),0,VLOOKUP($U252,[1]BN2_1!$A:$AC,8,0))</f>
        <v>363.43340259000001</v>
      </c>
      <c r="H252" s="29">
        <f t="shared" si="20"/>
        <v>46.949055331403969</v>
      </c>
      <c r="I252" s="42">
        <f>IF(ISERROR(VLOOKUP($U252,[1]BN2_1!$A:$AC,10,0)),0,VLOOKUP($U252,[1]BN2_1!$A:$AC,10,0))</f>
        <v>105.69077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104.9883</v>
      </c>
      <c r="N252" s="46">
        <f t="shared" si="22"/>
        <v>99.3353535034327</v>
      </c>
      <c r="O252" s="25">
        <f t="shared" si="24"/>
        <v>879.79240000000004</v>
      </c>
      <c r="P252" s="26">
        <f t="shared" si="24"/>
        <v>0</v>
      </c>
      <c r="Q252" s="26">
        <f t="shared" si="24"/>
        <v>3.80561857</v>
      </c>
      <c r="R252" s="27">
        <f t="shared" si="24"/>
        <v>3.80561857</v>
      </c>
      <c r="S252" s="30">
        <f t="shared" si="24"/>
        <v>468.42170259</v>
      </c>
      <c r="T252" s="32">
        <f t="shared" si="23"/>
        <v>53.242299273101246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มหาวิทยาลัยศิลปากร</v>
      </c>
      <c r="C253" s="25">
        <f>IF(ISERROR(VLOOKUP($U253,[1]BN2_1!$A:$AC,3,0)),0,VLOOKUP($U253,[1]BN2_1!$A:$AC,3,0))</f>
        <v>1361.4139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628.54436066999995</v>
      </c>
      <c r="H253" s="29">
        <f t="shared" si="20"/>
        <v>46.168498843004322</v>
      </c>
      <c r="I253" s="42">
        <f>IF(ISERROR(VLOOKUP($U253,[1]BN2_1!$A:$AC,10,0)),0,VLOOKUP($U253,[1]BN2_1!$A:$AC,10,0))</f>
        <v>220.01390000000001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220.01390000000001</v>
      </c>
      <c r="N253" s="46">
        <f t="shared" si="22"/>
        <v>100</v>
      </c>
      <c r="O253" s="25">
        <f t="shared" si="24"/>
        <v>1581.4277999999999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848.55826066999998</v>
      </c>
      <c r="T253" s="32">
        <f t="shared" si="23"/>
        <v>53.65773010124142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สำนักงานอัยการสูงสุด</v>
      </c>
      <c r="C254" s="25">
        <f>IF(ISERROR(VLOOKUP($U254,[1]BN2_1!$A:$AC,3,0)),0,VLOOKUP($U254,[1]BN2_1!$A:$AC,3,0))</f>
        <v>9723.0666999999994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4840.2740999999996</v>
      </c>
      <c r="H254" s="29">
        <f t="shared" si="20"/>
        <v>49.781352420425129</v>
      </c>
      <c r="I254" s="42">
        <f>IF(ISERROR(VLOOKUP($U254,[1]BN2_1!$A:$AC,10,0)),0,VLOOKUP($U254,[1]BN2_1!$A:$AC,10,0))</f>
        <v>1457.5099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1172.6972000000001</v>
      </c>
      <c r="N254" s="46">
        <f t="shared" si="22"/>
        <v>80.458952628726578</v>
      </c>
      <c r="O254" s="25">
        <f t="shared" si="24"/>
        <v>11180.5766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6012.9712999999992</v>
      </c>
      <c r="T254" s="32">
        <f t="shared" si="23"/>
        <v>53.780511641948756</v>
      </c>
      <c r="U254" s="49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สำนักงานบริหารและพัฒนาองค์ความรู้ (องค์การมหาชน)</v>
      </c>
      <c r="C255" s="25">
        <f>IF(ISERROR(VLOOKUP($U255,[1]BN2_1!$A:$AC,3,0)),0,VLOOKUP($U255,[1]BN2_1!$A:$AC,3,0))</f>
        <v>227.58260000000001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113.7889</v>
      </c>
      <c r="H255" s="29">
        <f t="shared" si="20"/>
        <v>49.998945437832241</v>
      </c>
      <c r="I255" s="42">
        <f>IF(ISERROR(VLOOKUP($U255,[1]BN2_1!$A:$AC,10,0)),0,VLOOKUP($U255,[1]BN2_1!$A:$AC,10,0))</f>
        <v>24.441800000000001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24.441800000000001</v>
      </c>
      <c r="N255" s="46">
        <f t="shared" si="22"/>
        <v>100</v>
      </c>
      <c r="O255" s="25">
        <f t="shared" si="24"/>
        <v>252.02440000000001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138.23070000000001</v>
      </c>
      <c r="T255" s="32">
        <f t="shared" si="23"/>
        <v>54.848141687868321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สถาบันเทคโนโลยีนิวเคลียร์แห่งชาติ (องค์การมหาชน)</v>
      </c>
      <c r="C256" s="25">
        <f>IF(ISERROR(VLOOKUP($U256,[1]BN2_1!$A:$AC,3,0)),0,VLOOKUP($U256,[1]BN2_1!$A:$AC,3,0))</f>
        <v>285.73840000000001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131.10050000000001</v>
      </c>
      <c r="H256" s="29">
        <f t="shared" si="20"/>
        <v>45.881302618059038</v>
      </c>
      <c r="I256" s="42">
        <f>IF(ISERROR(VLOOKUP($U256,[1]BN2_1!$A:$AC,10,0)),0,VLOOKUP($U256,[1]BN2_1!$A:$AC,10,0))</f>
        <v>58.609200000000001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58.609200000000001</v>
      </c>
      <c r="N256" s="46">
        <f t="shared" si="22"/>
        <v>100</v>
      </c>
      <c r="O256" s="25">
        <f t="shared" si="24"/>
        <v>344.3476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189.7097</v>
      </c>
      <c r="T256" s="32">
        <f t="shared" si="23"/>
        <v>55.092499555681528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สถาบันเทคโนโลยีจิตรลดา</v>
      </c>
      <c r="C257" s="25">
        <f>IF(ISERROR(VLOOKUP($U257,[1]BN2_1!$A:$AC,3,0)),0,VLOOKUP($U257,[1]BN2_1!$A:$AC,3,0))</f>
        <v>205.48560000000001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30">
        <f>IF(ISERROR(VLOOKUP($U257,[1]BN2_1!$A:$AC,8,0)),0,VLOOKUP($U257,[1]BN2_1!$A:$AC,8,0))</f>
        <v>102.73869999999999</v>
      </c>
      <c r="H257" s="51">
        <f t="shared" si="20"/>
        <v>49.998004726365245</v>
      </c>
      <c r="I257" s="42">
        <f>IF(ISERROR(VLOOKUP($U257,[1]BN2_1!$A:$AC,10,0)),0,VLOOKUP($U257,[1]BN2_1!$A:$AC,10,0))</f>
        <v>25.408100000000001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25.408100000000001</v>
      </c>
      <c r="N257" s="46">
        <f t="shared" si="22"/>
        <v>100</v>
      </c>
      <c r="O257" s="25">
        <f t="shared" si="24"/>
        <v>230.8937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128.14679999999998</v>
      </c>
      <c r="T257" s="32">
        <f t="shared" si="23"/>
        <v>55.500344963937941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ศูนย์คุณธรรม (องค์การมหาชน)</v>
      </c>
      <c r="C258" s="25">
        <f>IF(ISERROR(VLOOKUP($U258,[1]BN2_1!$A:$AC,3,0)),0,VLOOKUP($U258,[1]BN2_1!$A:$AC,3,0))</f>
        <v>76.3416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37.111899999999999</v>
      </c>
      <c r="H258" s="29">
        <f t="shared" si="20"/>
        <v>48.612944973644773</v>
      </c>
      <c r="I258" s="42">
        <f>IF(ISERROR(VLOOKUP($U258,[1]BN2_1!$A:$AC,10,0)),0,VLOOKUP($U258,[1]BN2_1!$A:$AC,10,0))</f>
        <v>11.901400000000001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11.901400000000001</v>
      </c>
      <c r="N258" s="46">
        <f t="shared" si="22"/>
        <v>100</v>
      </c>
      <c r="O258" s="25">
        <f t="shared" si="24"/>
        <v>88.242999999999995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49.013300000000001</v>
      </c>
      <c r="T258" s="32">
        <f t="shared" si="23"/>
        <v>55.543555862787983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สถาบันสารสนเทศทรัพยากรน้ำ (องค์การมหาชน)</v>
      </c>
      <c r="C259" s="25">
        <f>IF(ISERROR(VLOOKUP($U259,[1]BN2_1!$A:$AC,3,0)),0,VLOOKUP($U259,[1]BN2_1!$A:$AC,3,0))</f>
        <v>190.43819999999999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84.062399999999997</v>
      </c>
      <c r="H259" s="29">
        <f t="shared" si="20"/>
        <v>44.141564034946768</v>
      </c>
      <c r="I259" s="42">
        <f>IF(ISERROR(VLOOKUP($U259,[1]BN2_1!$A:$AC,10,0)),0,VLOOKUP($U259,[1]BN2_1!$A:$AC,10,0))</f>
        <v>49.335900000000002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49.335900000000002</v>
      </c>
      <c r="N259" s="46">
        <f t="shared" si="22"/>
        <v>100</v>
      </c>
      <c r="O259" s="25">
        <f t="shared" si="24"/>
        <v>239.7741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133.39830000000001</v>
      </c>
      <c r="T259" s="32">
        <f t="shared" si="23"/>
        <v>55.634991435688839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สำนักงานศาลยุติธรรม</v>
      </c>
      <c r="C260" s="25">
        <f>IF(ISERROR(VLOOKUP($U260,[1]BN2_1!$A:$AC,3,0)),0,VLOOKUP($U260,[1]BN2_1!$A:$AC,3,0))</f>
        <v>19112.789000000001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10634.0329</v>
      </c>
      <c r="H260" s="29">
        <f t="shared" si="20"/>
        <v>55.638310557396927</v>
      </c>
      <c r="I260" s="42">
        <f>IF(ISERROR(VLOOKUP($U260,[1]BN2_1!$A:$AC,10,0)),0,VLOOKUP($U260,[1]BN2_1!$A:$AC,10,0))</f>
        <v>925.98559999999998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567.49300000000005</v>
      </c>
      <c r="N260" s="46">
        <f t="shared" si="22"/>
        <v>61.285294285353906</v>
      </c>
      <c r="O260" s="25">
        <f t="shared" si="24"/>
        <v>20038.774600000001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11201.525900000001</v>
      </c>
      <c r="T260" s="32">
        <f t="shared" si="23"/>
        <v>55.89925593554009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สำนักงานหลักประกันสุขภาพแห่งชาติ</v>
      </c>
      <c r="C261" s="25">
        <f>IF(ISERROR(VLOOKUP($U261,[1]BN2_1!$A:$AC,3,0)),0,VLOOKUP($U261,[1]BN2_1!$A:$AC,3,0))</f>
        <v>1167.4263000000001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601.471</v>
      </c>
      <c r="H261" s="29">
        <f t="shared" si="20"/>
        <v>51.521111011461706</v>
      </c>
      <c r="I261" s="42">
        <f>IF(ISERROR(VLOOKUP($U261,[1]BN2_1!$A:$AC,10,0)),0,VLOOKUP($U261,[1]BN2_1!$A:$AC,10,0))</f>
        <v>117.5629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117.5629</v>
      </c>
      <c r="N261" s="46">
        <f t="shared" si="22"/>
        <v>100</v>
      </c>
      <c r="O261" s="25">
        <f t="shared" ref="O261:S324" si="25">C261+I261</f>
        <v>1284.9892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719.03390000000002</v>
      </c>
      <c r="T261" s="32">
        <f t="shared" si="23"/>
        <v>55.956415820459817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มหาวิทยาลัยศรีนครินทรวิโรฒ</v>
      </c>
      <c r="C262" s="25">
        <f>IF(ISERROR(VLOOKUP($U262,[1]BN2_1!$A:$AC,3,0)),0,VLOOKUP($U262,[1]BN2_1!$A:$AC,3,0))</f>
        <v>2792.4402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0" si="26">D262+E262</f>
        <v>0</v>
      </c>
      <c r="G262" s="28">
        <f>IF(ISERROR(VLOOKUP($U262,[1]BN2_1!$A:$AC,8,0)),0,VLOOKUP($U262,[1]BN2_1!$A:$AC,8,0))</f>
        <v>1377.5966341999999</v>
      </c>
      <c r="H262" s="29">
        <f t="shared" ref="H262:H311" si="27">IF(ISERROR(G262/C262*100),0,G262/C262*100)</f>
        <v>49.333075573113433</v>
      </c>
      <c r="I262" s="42">
        <f>IF(ISERROR(VLOOKUP($U262,[1]BN2_1!$A:$AC,10,0)),0,VLOOKUP($U262,[1]BN2_1!$A:$AC,10,0))</f>
        <v>1019.6523999999999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0" si="28">J262+K262</f>
        <v>0</v>
      </c>
      <c r="M262" s="45">
        <f>IF(ISERROR(VLOOKUP($U262,[1]BN2_1!$A:$AC,15,0)),0,VLOOKUP($U262,[1]BN2_1!$A:$AC,15,0))</f>
        <v>760.47950000000003</v>
      </c>
      <c r="N262" s="46">
        <f t="shared" ref="N262:N311" si="29">IF(ISERROR(M262/I262*100),0,M262/I262*100)</f>
        <v>74.58223017961808</v>
      </c>
      <c r="O262" s="25">
        <f t="shared" si="25"/>
        <v>3812.0925999999999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2138.0761342000001</v>
      </c>
      <c r="T262" s="32">
        <f t="shared" ref="T262:T311" si="30">IF(ISERROR(S262/O262*100),0,S262/O262*100)</f>
        <v>56.086678854548289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สถาบันพระปกเกล้า</v>
      </c>
      <c r="C263" s="25">
        <f>IF(ISERROR(VLOOKUP($U263,[1]BN2_1!$A:$AC,3,0)),0,VLOOKUP($U263,[1]BN2_1!$A:$AC,3,0))</f>
        <v>170.45439999999999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83.810699999999997</v>
      </c>
      <c r="H263" s="29">
        <f t="shared" si="27"/>
        <v>49.16898595753468</v>
      </c>
      <c r="I263" s="42">
        <f>IF(ISERROR(VLOOKUP($U263,[1]BN2_1!$A:$AC,10,0)),0,VLOOKUP($U263,[1]BN2_1!$A:$AC,10,0))</f>
        <v>27.527000000000001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27.527000000000001</v>
      </c>
      <c r="N263" s="46">
        <f t="shared" si="29"/>
        <v>100</v>
      </c>
      <c r="O263" s="25">
        <f t="shared" si="25"/>
        <v>197.98140000000001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111.3377</v>
      </c>
      <c r="T263" s="32">
        <f t="shared" si="30"/>
        <v>56.236444433669021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มหาวิทยาลัยเชียงใหม่</v>
      </c>
      <c r="C264" s="25">
        <f>IF(ISERROR(VLOOKUP($U264,[1]BN2_1!$A:$AC,3,0)),0,VLOOKUP($U264,[1]BN2_1!$A:$AC,3,0))</f>
        <v>4781.5567000000001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2283.82887403</v>
      </c>
      <c r="H264" s="29">
        <f t="shared" si="27"/>
        <v>47.763291691804049</v>
      </c>
      <c r="I264" s="42">
        <f>IF(ISERROR(VLOOKUP($U264,[1]BN2_1!$A:$AC,10,0)),0,VLOOKUP($U264,[1]BN2_1!$A:$AC,10,0))</f>
        <v>1006.5426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7">
        <f>IF(ISERROR(VLOOKUP($U264,[1]BN2_1!$A:$AC,15,0)),0,VLOOKUP($U264,[1]BN2_1!$A:$AC,15,0))</f>
        <v>1006.5426</v>
      </c>
      <c r="N264" s="48">
        <f t="shared" si="29"/>
        <v>100</v>
      </c>
      <c r="O264" s="25">
        <f t="shared" si="25"/>
        <v>5788.0992999999999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28">
        <f t="shared" si="25"/>
        <v>3290.3714740300002</v>
      </c>
      <c r="T264" s="32">
        <f t="shared" si="30"/>
        <v>56.84718425666955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มหาวิทยาลัยขอนแก่น</v>
      </c>
      <c r="C265" s="25">
        <f>IF(ISERROR(VLOOKUP($U265,[1]BN2_1!$A:$AC,3,0)),0,VLOOKUP($U265,[1]BN2_1!$A:$AC,3,0))</f>
        <v>4219.1091999999999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2064.6785063100001</v>
      </c>
      <c r="H265" s="29">
        <f t="shared" si="27"/>
        <v>48.936360933962078</v>
      </c>
      <c r="I265" s="42">
        <f>IF(ISERROR(VLOOKUP($U265,[1]BN2_1!$A:$AC,10,0)),0,VLOOKUP($U265,[1]BN2_1!$A:$AC,10,0))</f>
        <v>781.77250000000004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781.77250000000004</v>
      </c>
      <c r="N265" s="46">
        <f t="shared" si="29"/>
        <v>100</v>
      </c>
      <c r="O265" s="25">
        <f t="shared" si="25"/>
        <v>5000.8816999999999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2846.4510063100001</v>
      </c>
      <c r="T265" s="32">
        <f t="shared" si="30"/>
        <v>56.918983032732008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มหาวิทยาลัยสงขลานครินทร์</v>
      </c>
      <c r="C266" s="25">
        <f>IF(ISERROR(VLOOKUP($U266,[1]BN2_1!$A:$AC,3,0)),0,VLOOKUP($U266,[1]BN2_1!$A:$AC,3,0))</f>
        <v>4334.6211000000003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2105.71478355</v>
      </c>
      <c r="H266" s="29">
        <f t="shared" si="27"/>
        <v>48.578981529665874</v>
      </c>
      <c r="I266" s="42">
        <f>IF(ISERROR(VLOOKUP($U266,[1]BN2_1!$A:$AC,10,0)),0,VLOOKUP($U266,[1]BN2_1!$A:$AC,10,0))</f>
        <v>851.37469999999996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851.37469999999996</v>
      </c>
      <c r="N266" s="46">
        <f t="shared" si="29"/>
        <v>100</v>
      </c>
      <c r="O266" s="25">
        <f t="shared" si="25"/>
        <v>5185.9958000000006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2957.0894835499998</v>
      </c>
      <c r="T266" s="32">
        <f t="shared" si="30"/>
        <v>57.020668692982731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สำนักงานบริหารหนี้สาธารณะ</v>
      </c>
      <c r="C267" s="25">
        <f>IF(ISERROR(VLOOKUP($U267,[1]BN2_1!$A:$AC,3,0)),0,VLOOKUP($U267,[1]BN2_1!$A:$AC,3,0))</f>
        <v>249603.9558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9.9165128399999993</v>
      </c>
      <c r="F267" s="27">
        <f t="shared" si="26"/>
        <v>9.9165128399999993</v>
      </c>
      <c r="G267" s="28">
        <f>IF(ISERROR(VLOOKUP($U267,[1]BN2_1!$A:$AC,8,0)),0,VLOOKUP($U267,[1]BN2_1!$A:$AC,8,0))</f>
        <v>142341.05706679999</v>
      </c>
      <c r="H267" s="29">
        <f t="shared" si="27"/>
        <v>57.026763302122305</v>
      </c>
      <c r="I267" s="42">
        <f>IF(ISERROR(VLOOKUP($U267,[1]BN2_1!$A:$AC,10,0)),0,VLOOKUP($U267,[1]BN2_1!$A:$AC,10,0))</f>
        <v>286.62180000000001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9.9882460000000002</v>
      </c>
      <c r="L267" s="44">
        <f t="shared" si="28"/>
        <v>9.9882460000000002</v>
      </c>
      <c r="M267" s="45">
        <f>IF(ISERROR(VLOOKUP($U267,[1]BN2_1!$A:$AC,15,0)),0,VLOOKUP($U267,[1]BN2_1!$A:$AC,15,0))</f>
        <v>270.69400000000002</v>
      </c>
      <c r="N267" s="46">
        <f t="shared" si="29"/>
        <v>94.442920950185922</v>
      </c>
      <c r="O267" s="25">
        <f t="shared" si="25"/>
        <v>249890.57759999999</v>
      </c>
      <c r="P267" s="26">
        <f t="shared" si="25"/>
        <v>0</v>
      </c>
      <c r="Q267" s="26">
        <f t="shared" si="25"/>
        <v>19.90475884</v>
      </c>
      <c r="R267" s="27">
        <f t="shared" si="25"/>
        <v>19.90475884</v>
      </c>
      <c r="S267" s="30">
        <f t="shared" si="25"/>
        <v>142611.75106679997</v>
      </c>
      <c r="T267" s="32">
        <f t="shared" si="30"/>
        <v>57.069679231795092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สถาบันวิจัยและพัฒนาพื้นที่สูง (องค์การมหาชน)</v>
      </c>
      <c r="C268" s="25">
        <f>IF(ISERROR(VLOOKUP($U268,[1]BN2_1!$A:$AC,3,0)),0,VLOOKUP($U268,[1]BN2_1!$A:$AC,3,0))</f>
        <v>368.26420000000002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184.13140000000001</v>
      </c>
      <c r="H268" s="29">
        <f t="shared" si="27"/>
        <v>49.999809919074409</v>
      </c>
      <c r="I268" s="42">
        <f>IF(ISERROR(VLOOKUP($U268,[1]BN2_1!$A:$AC,10,0)),0,VLOOKUP($U268,[1]BN2_1!$A:$AC,10,0))</f>
        <v>61.026200000000003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61.026200000000003</v>
      </c>
      <c r="N268" s="46">
        <f t="shared" si="29"/>
        <v>100</v>
      </c>
      <c r="O268" s="25">
        <f t="shared" si="25"/>
        <v>429.29040000000003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245.1576</v>
      </c>
      <c r="T268" s="32">
        <f t="shared" si="30"/>
        <v>57.107636229461455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สถาบันบัณฑิตพัฒนบริหารศาสตร์</v>
      </c>
      <c r="C269" s="25">
        <f>IF(ISERROR(VLOOKUP($U269,[1]BN2_1!$A:$AC,3,0)),0,VLOOKUP($U269,[1]BN2_1!$A:$AC,3,0))</f>
        <v>444.8066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216.50218554</v>
      </c>
      <c r="H269" s="29">
        <f t="shared" si="27"/>
        <v>48.673330283318641</v>
      </c>
      <c r="I269" s="42">
        <f>IF(ISERROR(VLOOKUP($U269,[1]BN2_1!$A:$AC,10,0)),0,VLOOKUP($U269,[1]BN2_1!$A:$AC,10,0))</f>
        <v>98.746399999999994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98.746399999999994</v>
      </c>
      <c r="N269" s="46">
        <f t="shared" si="29"/>
        <v>100</v>
      </c>
      <c r="O269" s="25">
        <f t="shared" si="25"/>
        <v>543.553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315.24858554000002</v>
      </c>
      <c r="T269" s="32">
        <f t="shared" si="30"/>
        <v>57.997763886870281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มหาวิทยาลัยเกษตรศาสตร์</v>
      </c>
      <c r="C270" s="25">
        <f>IF(ISERROR(VLOOKUP($U270,[1]BN2_1!$A:$AC,3,0)),0,VLOOKUP($U270,[1]BN2_1!$A:$AC,3,0))</f>
        <v>3840.1442000000002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1880.23193236</v>
      </c>
      <c r="H270" s="29">
        <f t="shared" si="27"/>
        <v>48.962534593362399</v>
      </c>
      <c r="I270" s="42">
        <f>IF(ISERROR(VLOOKUP($U270,[1]BN2_1!$A:$AC,10,0)),0,VLOOKUP($U270,[1]BN2_1!$A:$AC,10,0))</f>
        <v>1191.9401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1047.4152999999999</v>
      </c>
      <c r="N270" s="46">
        <f t="shared" si="29"/>
        <v>87.874826931319774</v>
      </c>
      <c r="O270" s="25">
        <f t="shared" si="25"/>
        <v>5032.0843000000004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2927.6472323600001</v>
      </c>
      <c r="T270" s="32">
        <f t="shared" si="30"/>
        <v>58.179614207973415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สถาบันวิจัยและพัฒนาอัญมณีและเครื่องประดับ</v>
      </c>
      <c r="C271" s="25">
        <f>IF(ISERROR(VLOOKUP($U271,[1]BN2_1!$A:$AC,3,0)),0,VLOOKUP($U271,[1]BN2_1!$A:$AC,3,0))</f>
        <v>90.820899999999995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45.4101</v>
      </c>
      <c r="H271" s="29">
        <f t="shared" si="27"/>
        <v>49.999614626148833</v>
      </c>
      <c r="I271" s="42">
        <f>IF(ISERROR(VLOOKUP($U271,[1]BN2_1!$A:$AC,10,0)),0,VLOOKUP($U271,[1]BN2_1!$A:$AC,10,0))</f>
        <v>18.670999999999999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18.670999999999999</v>
      </c>
      <c r="N271" s="46">
        <f t="shared" si="29"/>
        <v>100</v>
      </c>
      <c r="O271" s="25">
        <f t="shared" si="25"/>
        <v>109.49189999999999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64.081099999999992</v>
      </c>
      <c r="T271" s="32">
        <f t="shared" si="30"/>
        <v>58.525881823221624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มหาวิทยาลัยมหิดล</v>
      </c>
      <c r="C272" s="25">
        <f>IF(ISERROR(VLOOKUP($U272,[1]BN2_1!$A:$AC,3,0)),0,VLOOKUP($U272,[1]BN2_1!$A:$AC,3,0))</f>
        <v>10555.5712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5162.6487501700003</v>
      </c>
      <c r="H272" s="29">
        <f t="shared" si="27"/>
        <v>48.909231460349581</v>
      </c>
      <c r="I272" s="42">
        <f>IF(ISERROR(VLOOKUP($U272,[1]BN2_1!$A:$AC,10,0)),0,VLOOKUP($U272,[1]BN2_1!$A:$AC,10,0))</f>
        <v>2614.3681999999999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2561.989</v>
      </c>
      <c r="N272" s="46">
        <f t="shared" si="29"/>
        <v>97.996487258374714</v>
      </c>
      <c r="O272" s="25">
        <f t="shared" si="25"/>
        <v>13169.939399999999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7724.6377501700008</v>
      </c>
      <c r="T272" s="32">
        <f t="shared" si="30"/>
        <v>58.653555764804821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สำนักงานศาลรัฐธรรมนูญ</v>
      </c>
      <c r="C273" s="25">
        <f>IF(ISERROR(VLOOKUP($U273,[1]BN2_1!$A:$AC,3,0)),0,VLOOKUP($U273,[1]BN2_1!$A:$AC,3,0))</f>
        <v>254.4016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123.4066</v>
      </c>
      <c r="H273" s="29">
        <f t="shared" si="27"/>
        <v>48.508578562398981</v>
      </c>
      <c r="I273" s="42">
        <f>IF(ISERROR(VLOOKUP($U273,[1]BN2_1!$A:$AC,10,0)),0,VLOOKUP($U273,[1]BN2_1!$A:$AC,10,0))</f>
        <v>106.7351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88.935100000000006</v>
      </c>
      <c r="N273" s="46">
        <f t="shared" si="29"/>
        <v>83.323199210006834</v>
      </c>
      <c r="O273" s="25">
        <f t="shared" si="25"/>
        <v>361.13670000000002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212.3417</v>
      </c>
      <c r="T273" s="32">
        <f t="shared" si="30"/>
        <v>58.798150395681191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องค์การบริหารการพัฒนาพื้นที่พิเศษ (อพท)</v>
      </c>
      <c r="C274" s="25">
        <f>IF(ISERROR(VLOOKUP($U274,[1]BN2_1!$A:$AC,3,0)),0,VLOOKUP($U274,[1]BN2_1!$A:$AC,3,0))</f>
        <v>289.06029999999998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144.53</v>
      </c>
      <c r="H274" s="29">
        <f t="shared" si="27"/>
        <v>49.999948107713173</v>
      </c>
      <c r="I274" s="42">
        <f>IF(ISERROR(VLOOKUP($U274,[1]BN2_1!$A:$AC,10,0)),0,VLOOKUP($U274,[1]BN2_1!$A:$AC,10,0))</f>
        <v>62.092700000000001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62.092700000000001</v>
      </c>
      <c r="N274" s="46">
        <f t="shared" si="29"/>
        <v>100</v>
      </c>
      <c r="O274" s="25">
        <f t="shared" si="25"/>
        <v>351.15299999999996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206.62270000000001</v>
      </c>
      <c r="T274" s="32">
        <f t="shared" si="30"/>
        <v>58.841217361093321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มหาวิทยาลัยบูรพา</v>
      </c>
      <c r="C275" s="25">
        <f>IF(ISERROR(VLOOKUP($U275,[1]BN2_1!$A:$AC,3,0)),0,VLOOKUP($U275,[1]BN2_1!$A:$AC,3,0))</f>
        <v>1394.8978999999999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679.93628990000002</v>
      </c>
      <c r="H275" s="29">
        <f t="shared" si="27"/>
        <v>48.744520290696549</v>
      </c>
      <c r="I275" s="42">
        <f>IF(ISERROR(VLOOKUP($U275,[1]BN2_1!$A:$AC,10,0)),0,VLOOKUP($U275,[1]BN2_1!$A:$AC,10,0))</f>
        <v>357.8329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357.8329</v>
      </c>
      <c r="N275" s="46">
        <f t="shared" si="29"/>
        <v>100</v>
      </c>
      <c r="O275" s="25">
        <f t="shared" si="25"/>
        <v>1752.7307999999998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1037.7691899000001</v>
      </c>
      <c r="T275" s="32">
        <f t="shared" si="30"/>
        <v>59.208703920761828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มหาวิทยาลัยมหามกุฎราชวิทยาลัย</v>
      </c>
      <c r="C276" s="25">
        <f>IF(ISERROR(VLOOKUP($U276,[1]BN2_1!$A:$AC,3,0)),0,VLOOKUP($U276,[1]BN2_1!$A:$AC,3,0))</f>
        <v>561.35479999999995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280.64999999999998</v>
      </c>
      <c r="H276" s="29">
        <f t="shared" si="27"/>
        <v>49.995118951508026</v>
      </c>
      <c r="I276" s="42">
        <f>IF(ISERROR(VLOOKUP($U276,[1]BN2_1!$A:$AC,10,0)),0,VLOOKUP($U276,[1]BN2_1!$A:$AC,10,0))</f>
        <v>130.30459999999999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130.30459999999999</v>
      </c>
      <c r="N276" s="46">
        <f t="shared" si="29"/>
        <v>100</v>
      </c>
      <c r="O276" s="25">
        <f t="shared" si="25"/>
        <v>691.65940000000001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410.95459999999997</v>
      </c>
      <c r="T276" s="32">
        <f t="shared" si="30"/>
        <v>59.41574711483716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มหาวิทยาลัยแม่โจ้</v>
      </c>
      <c r="C277" s="25">
        <f>IF(ISERROR(VLOOKUP($U277,[1]BN2_1!$A:$AC,3,0)),0,VLOOKUP($U277,[1]BN2_1!$A:$AC,3,0))</f>
        <v>1118.0808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553.26032257999998</v>
      </c>
      <c r="H277" s="29">
        <f t="shared" si="27"/>
        <v>49.483035803852459</v>
      </c>
      <c r="I277" s="42">
        <f>IF(ISERROR(VLOOKUP($U277,[1]BN2_1!$A:$AC,10,0)),0,VLOOKUP($U277,[1]BN2_1!$A:$AC,10,0))</f>
        <v>288.43819999999999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288.43819999999999</v>
      </c>
      <c r="N277" s="46">
        <f t="shared" si="29"/>
        <v>100</v>
      </c>
      <c r="O277" s="25">
        <f t="shared" si="25"/>
        <v>1406.519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841.69852257999992</v>
      </c>
      <c r="T277" s="32">
        <f t="shared" si="30"/>
        <v>59.842669923406646</v>
      </c>
      <c r="U277" s="33" t="s">
        <v>284</v>
      </c>
      <c r="V277" s="33"/>
      <c r="W277" s="22"/>
    </row>
    <row r="278" spans="1:23" ht="42">
      <c r="A278" s="23">
        <v>273</v>
      </c>
      <c r="B278" s="24" t="str">
        <f>VLOOKUP($U278,[1]Name!$A:$B,2,0)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78" s="25">
        <f>IF(ISERROR(VLOOKUP($U278,[1]BN2_1!$A:$AC,3,0)),0,VLOOKUP($U278,[1]BN2_1!$A:$AC,3,0))</f>
        <v>34.407499999999999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17.178899999999999</v>
      </c>
      <c r="H278" s="29">
        <f t="shared" si="27"/>
        <v>49.927777374119017</v>
      </c>
      <c r="I278" s="42">
        <f>IF(ISERROR(VLOOKUP($U278,[1]BN2_1!$A:$AC,10,0)),0,VLOOKUP($U278,[1]BN2_1!$A:$AC,10,0))</f>
        <v>8.6060999999999996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8.6060999999999996</v>
      </c>
      <c r="N278" s="46">
        <f t="shared" si="29"/>
        <v>100</v>
      </c>
      <c r="O278" s="25">
        <f t="shared" si="25"/>
        <v>43.013599999999997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25.784999999999997</v>
      </c>
      <c r="T278" s="32">
        <f t="shared" si="30"/>
        <v>59.946156564435427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สำนักงานส่งเสริมเศรษฐกิจสร้างสรรค์(องค์การมหาชน)</v>
      </c>
      <c r="C279" s="25">
        <f>IF(ISERROR(VLOOKUP($U279,[1]BN2_1!$A:$AC,3,0)),0,VLOOKUP($U279,[1]BN2_1!$A:$AC,3,0))</f>
        <v>246.07669999999999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123.038</v>
      </c>
      <c r="H279" s="29">
        <f t="shared" si="27"/>
        <v>49.999857767923579</v>
      </c>
      <c r="I279" s="42">
        <f>IF(ISERROR(VLOOKUP($U279,[1]BN2_1!$A:$AC,10,0)),0,VLOOKUP($U279,[1]BN2_1!$A:$AC,10,0))</f>
        <v>63.639800000000001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63.639800000000001</v>
      </c>
      <c r="N279" s="46">
        <f t="shared" si="29"/>
        <v>100</v>
      </c>
      <c r="O279" s="25">
        <f t="shared" si="25"/>
        <v>309.7165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186.67779999999999</v>
      </c>
      <c r="T279" s="32">
        <f t="shared" si="30"/>
        <v>60.273766492905608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สถาบันการแพทย์ฉุกเฉินแห่งชาติ</v>
      </c>
      <c r="C280" s="25">
        <f>IF(ISERROR(VLOOKUP($U280,[1]BN2_1!$A:$AC,3,0)),0,VLOOKUP($U280,[1]BN2_1!$A:$AC,3,0))</f>
        <v>122.3533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61.176600000000001</v>
      </c>
      <c r="H280" s="29">
        <f t="shared" si="27"/>
        <v>49.999959134735228</v>
      </c>
      <c r="I280" s="42">
        <f>IF(ISERROR(VLOOKUP($U280,[1]BN2_1!$A:$AC,10,0)),0,VLOOKUP($U280,[1]BN2_1!$A:$AC,10,0))</f>
        <v>33.108800000000002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33.108800000000002</v>
      </c>
      <c r="N280" s="46">
        <f t="shared" si="29"/>
        <v>100</v>
      </c>
      <c r="O280" s="25">
        <f t="shared" si="25"/>
        <v>155.46210000000002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94.28540000000001</v>
      </c>
      <c r="T280" s="32">
        <f t="shared" si="30"/>
        <v>60.648479597278047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มหาวิทยาลัยมหาจุฬาลงกรณราชวิทยาลัย</v>
      </c>
      <c r="C281" s="25">
        <f>IF(ISERROR(VLOOKUP($U281,[1]BN2_1!$A:$AC,3,0)),0,VLOOKUP($U281,[1]BN2_1!$A:$AC,3,0))</f>
        <v>1115.4935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491.0838</v>
      </c>
      <c r="H281" s="29">
        <f t="shared" si="27"/>
        <v>44.023905114642083</v>
      </c>
      <c r="I281" s="42">
        <f>IF(ISERROR(VLOOKUP($U281,[1]BN2_1!$A:$AC,10,0)),0,VLOOKUP($U281,[1]BN2_1!$A:$AC,10,0))</f>
        <v>475.74079999999998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475.74079999999998</v>
      </c>
      <c r="N281" s="46">
        <f t="shared" si="29"/>
        <v>100</v>
      </c>
      <c r="O281" s="25">
        <f t="shared" si="25"/>
        <v>1591.2343000000001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966.82459999999992</v>
      </c>
      <c r="T281" s="32">
        <f t="shared" si="30"/>
        <v>60.759411734651515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มหาวิทยาลัยเทคโนโลยีพระจอมเกล้าพระนครเหนือ</v>
      </c>
      <c r="C282" s="25">
        <f>IF(ISERROR(VLOOKUP($U282,[1]BN2_1!$A:$AC,3,0)),0,VLOOKUP($U282,[1]BN2_1!$A:$AC,3,0))</f>
        <v>1507.0684000000001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735.12216999999998</v>
      </c>
      <c r="H282" s="29">
        <f t="shared" si="27"/>
        <v>48.778288364350281</v>
      </c>
      <c r="I282" s="42">
        <f>IF(ISERROR(VLOOKUP($U282,[1]BN2_1!$A:$AC,10,0)),0,VLOOKUP($U282,[1]BN2_1!$A:$AC,10,0))</f>
        <v>465.02370000000002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465.02370000000002</v>
      </c>
      <c r="N282" s="46">
        <f t="shared" si="29"/>
        <v>100</v>
      </c>
      <c r="O282" s="25">
        <f t="shared" si="25"/>
        <v>1972.0921000000001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1200.1458700000001</v>
      </c>
      <c r="T282" s="32">
        <f t="shared" si="30"/>
        <v>60.856481804272732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สถาบันเทคโนโลยีพระจอมเกล้าเจ้าคุณทหารลาดกระบัง</v>
      </c>
      <c r="C283" s="25">
        <f>IF(ISERROR(VLOOKUP($U283,[1]BN2_1!$A:$AC,3,0)),0,VLOOKUP($U283,[1]BN2_1!$A:$AC,3,0))</f>
        <v>1569.9975999999999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763.71765777999997</v>
      </c>
      <c r="H283" s="29">
        <f t="shared" si="27"/>
        <v>48.644511162310053</v>
      </c>
      <c r="I283" s="42">
        <f>IF(ISERROR(VLOOKUP($U283,[1]BN2_1!$A:$AC,10,0)),0,VLOOKUP($U283,[1]BN2_1!$A:$AC,10,0))</f>
        <v>490.46010000000001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490.46010000000001</v>
      </c>
      <c r="N283" s="46">
        <f t="shared" si="29"/>
        <v>100</v>
      </c>
      <c r="O283" s="25">
        <f t="shared" si="25"/>
        <v>2060.4576999999999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1254.1777577799999</v>
      </c>
      <c r="T283" s="32">
        <f t="shared" si="30"/>
        <v>60.868891304101993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สำนักงานส่งเสริมเศรษฐกิจดิจิทัล</v>
      </c>
      <c r="C284" s="25">
        <f>IF(ISERROR(VLOOKUP($U284,[1]BN2_1!$A:$AC,3,0)),0,VLOOKUP($U284,[1]BN2_1!$A:$AC,3,0))</f>
        <v>354.28050000000002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176.4795</v>
      </c>
      <c r="H284" s="29">
        <f t="shared" si="27"/>
        <v>49.813495238942025</v>
      </c>
      <c r="I284" s="42">
        <f>IF(ISERROR(VLOOKUP($U284,[1]BN2_1!$A:$AC,10,0)),0,VLOOKUP($U284,[1]BN2_1!$A:$AC,10,0))</f>
        <v>336.41109999999998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248.26750000000001</v>
      </c>
      <c r="N284" s="46">
        <f t="shared" si="29"/>
        <v>73.79884314162048</v>
      </c>
      <c r="O284" s="25">
        <f t="shared" si="25"/>
        <v>690.69159999999999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424.74700000000001</v>
      </c>
      <c r="T284" s="32">
        <f t="shared" si="30"/>
        <v>61.495897734965943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สถาบันระหว่างประเทศเพื่อการค้าและการพัฒนา</v>
      </c>
      <c r="C285" s="25">
        <f>IF(ISERROR(VLOOKUP($U285,[1]BN2_1!$A:$AC,3,0)),0,VLOOKUP($U285,[1]BN2_1!$A:$AC,3,0))</f>
        <v>26.948599999999999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13.4742</v>
      </c>
      <c r="H285" s="29">
        <f t="shared" si="27"/>
        <v>49.999628923209372</v>
      </c>
      <c r="I285" s="42">
        <f>IF(ISERROR(VLOOKUP($U285,[1]BN2_1!$A:$AC,10,0)),0,VLOOKUP($U285,[1]BN2_1!$A:$AC,10,0))</f>
        <v>8.5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8.5</v>
      </c>
      <c r="N285" s="46">
        <f t="shared" si="29"/>
        <v>100</v>
      </c>
      <c r="O285" s="25">
        <f t="shared" si="25"/>
        <v>35.448599999999999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21.9742</v>
      </c>
      <c r="T285" s="32">
        <f t="shared" si="30"/>
        <v>61.988907883527133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สถาบันการพยาบาลศรีสวรินทิรา สภากาชาดไทย</v>
      </c>
      <c r="C286" s="42">
        <f>IF(ISERROR(VLOOKUP($U286,[1]BN2_1!$A:$AC,3,0)),0,VLOOKUP($U286,[1]BN2_1!$A:$AC,3,0))</f>
        <v>250.62209999999999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122.76390000000001</v>
      </c>
      <c r="H286" s="48">
        <f t="shared" si="27"/>
        <v>48.983669037965932</v>
      </c>
      <c r="I286" s="54">
        <f>IF(ISERROR(VLOOKUP($U286,[1]BN2_1!$A:$AC,10,0)),0,VLOOKUP($U286,[1]BN2_1!$A:$AC,10,0))</f>
        <v>85.848200000000006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85.848200000000006</v>
      </c>
      <c r="N286" s="59">
        <f t="shared" si="29"/>
        <v>100</v>
      </c>
      <c r="O286" s="42">
        <f t="shared" si="25"/>
        <v>336.47030000000001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208.6121</v>
      </c>
      <c r="T286" s="60">
        <f t="shared" si="30"/>
        <v>62.000152762368621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สำนักงานพิพิธภัณฑ์เกษตรเฉลิมพระเกียรติ</v>
      </c>
      <c r="C287" s="54">
        <f>IF(ISERROR(VLOOKUP($U287,[1]BN2_1!$A:$AC,3,0)),0,VLOOKUP($U287,[1]BN2_1!$A:$AC,3,0))</f>
        <v>103.7316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51.835099999999997</v>
      </c>
      <c r="H287" s="61">
        <f t="shared" si="27"/>
        <v>49.970404389790573</v>
      </c>
      <c r="I287" s="54">
        <f>IF(ISERROR(VLOOKUP($U287,[1]BN2_1!$A:$AC,10,0)),0,VLOOKUP($U287,[1]BN2_1!$A:$AC,10,0))</f>
        <v>35.188899999999997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35.188899999999997</v>
      </c>
      <c r="N287" s="59">
        <f t="shared" si="29"/>
        <v>100</v>
      </c>
      <c r="O287" s="54">
        <f t="shared" si="25"/>
        <v>138.9205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87.024000000000001</v>
      </c>
      <c r="T287" s="60">
        <f t="shared" si="30"/>
        <v>62.643022448090811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สถาบันส่งเสริมการสอนวิทยาศาสตร์และเทคโนโลยี</v>
      </c>
      <c r="C288" s="54">
        <f>IF(ISERROR(VLOOKUP($U288,[1]BN2_1!$A:$AC,3,0)),0,VLOOKUP($U288,[1]BN2_1!$A:$AC,3,0))</f>
        <v>1312.2156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842.505</v>
      </c>
      <c r="H288" s="61">
        <f t="shared" si="27"/>
        <v>64.20476939917495</v>
      </c>
      <c r="I288" s="54">
        <f>IF(ISERROR(VLOOKUP($U288,[1]BN2_1!$A:$AC,10,0)),0,VLOOKUP($U288,[1]BN2_1!$A:$AC,10,0))</f>
        <v>0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0</v>
      </c>
      <c r="N288" s="59">
        <f t="shared" si="29"/>
        <v>0</v>
      </c>
      <c r="O288" s="54">
        <f t="shared" si="25"/>
        <v>1312.2156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842.505</v>
      </c>
      <c r="T288" s="60">
        <f t="shared" si="30"/>
        <v>64.20476939917495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มหาวิทยาลัยพะเยา</v>
      </c>
      <c r="C289" s="54">
        <f>IF(ISERROR(VLOOKUP($U289,[1]BN2_1!$A:$AC,3,0)),0,VLOOKUP($U289,[1]BN2_1!$A:$AC,3,0))</f>
        <v>841.74170000000004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417.95260000000002</v>
      </c>
      <c r="H289" s="61">
        <f t="shared" si="27"/>
        <v>49.653308134787665</v>
      </c>
      <c r="I289" s="54">
        <f>IF(ISERROR(VLOOKUP($U289,[1]BN2_1!$A:$AC,10,0)),0,VLOOKUP($U289,[1]BN2_1!$A:$AC,10,0))</f>
        <v>351.09539999999998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351.09539999999998</v>
      </c>
      <c r="N289" s="59">
        <f t="shared" si="29"/>
        <v>100</v>
      </c>
      <c r="O289" s="54">
        <f t="shared" si="25"/>
        <v>1192.8371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769.048</v>
      </c>
      <c r="T289" s="60">
        <f t="shared" si="30"/>
        <v>64.472173107291852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มหาวิทยาลัยธรรมศาสตร์</v>
      </c>
      <c r="C290" s="54">
        <f>IF(ISERROR(VLOOKUP($U290,[1]BN2_1!$A:$AC,3,0)),0,VLOOKUP($U290,[1]BN2_1!$A:$AC,3,0))</f>
        <v>3238.9205999999999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1582.4146337499999</v>
      </c>
      <c r="H290" s="61">
        <f t="shared" si="27"/>
        <v>48.856234195737926</v>
      </c>
      <c r="I290" s="54">
        <f>IF(ISERROR(VLOOKUP($U290,[1]BN2_1!$A:$AC,10,0)),0,VLOOKUP($U290,[1]BN2_1!$A:$AC,10,0))</f>
        <v>1433.5547999999999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1433.5547999999999</v>
      </c>
      <c r="N290" s="59">
        <f t="shared" si="29"/>
        <v>100</v>
      </c>
      <c r="O290" s="54">
        <f t="shared" si="25"/>
        <v>4672.4753999999994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3015.9694337499996</v>
      </c>
      <c r="T290" s="60">
        <f t="shared" si="30"/>
        <v>64.547572230128807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มหาวิทยาลัยทักษิณ</v>
      </c>
      <c r="C291" s="54">
        <f>IF(ISERROR(VLOOKUP($U291,[1]BN2_1!$A:$AC,3,0)),0,VLOOKUP($U291,[1]BN2_1!$A:$AC,3,0))</f>
        <v>817.01210000000003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405.70152000000002</v>
      </c>
      <c r="H291" s="61">
        <f t="shared" si="27"/>
        <v>49.656733358049408</v>
      </c>
      <c r="I291" s="54">
        <f>IF(ISERROR(VLOOKUP($U291,[1]BN2_1!$A:$AC,10,0)),0,VLOOKUP($U291,[1]BN2_1!$A:$AC,10,0))</f>
        <v>366.57060000000001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366.57060000000001</v>
      </c>
      <c r="N291" s="59">
        <f t="shared" si="29"/>
        <v>100</v>
      </c>
      <c r="O291" s="54">
        <f t="shared" si="25"/>
        <v>1183.5826999999999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772.27212000000009</v>
      </c>
      <c r="T291" s="60">
        <f t="shared" si="30"/>
        <v>65.24868266492912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มหาวิทยาลัยสวนดุสิต</v>
      </c>
      <c r="C292" s="54">
        <f>IF(ISERROR(VLOOKUP($U292,[1]BN2_1!$A:$AC,3,0)),0,VLOOKUP($U292,[1]BN2_1!$A:$AC,3,0))</f>
        <v>700.8537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341.69779999999997</v>
      </c>
      <c r="H292" s="61">
        <f t="shared" si="27"/>
        <v>48.754511818943094</v>
      </c>
      <c r="I292" s="54">
        <f>IF(ISERROR(VLOOKUP($U292,[1]BN2_1!$A:$AC,10,0)),0,VLOOKUP($U292,[1]BN2_1!$A:$AC,10,0))</f>
        <v>342.81909999999999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342.81909999999999</v>
      </c>
      <c r="N292" s="59">
        <f t="shared" si="29"/>
        <v>100</v>
      </c>
      <c r="O292" s="54">
        <f t="shared" si="25"/>
        <v>1043.6728000000001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684.51689999999996</v>
      </c>
      <c r="T292" s="60">
        <f t="shared" si="30"/>
        <v>65.587308589435295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มหาวิทยาลัยแม่ฟ้าหลวง</v>
      </c>
      <c r="C293" s="54">
        <f>IF(ISERROR(VLOOKUP($U293,[1]BN2_1!$A:$AC,3,0)),0,VLOOKUP($U293,[1]BN2_1!$A:$AC,3,0))</f>
        <v>1252.5732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626.2867</v>
      </c>
      <c r="H293" s="61">
        <f t="shared" si="27"/>
        <v>50.000007983565354</v>
      </c>
      <c r="I293" s="54">
        <f>IF(ISERROR(VLOOKUP($U293,[1]BN2_1!$A:$AC,10,0)),0,VLOOKUP($U293,[1]BN2_1!$A:$AC,10,0))</f>
        <v>637.80050000000006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637.80050000000006</v>
      </c>
      <c r="N293" s="59">
        <f t="shared" si="29"/>
        <v>100</v>
      </c>
      <c r="O293" s="54">
        <f t="shared" si="25"/>
        <v>1890.3737000000001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1264.0871999999999</v>
      </c>
      <c r="T293" s="60">
        <f t="shared" si="30"/>
        <v>66.869698832564168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สำนักงานพัฒนาวิทยาศาสตร์และเทคโนโลยีแห่งชาติ</v>
      </c>
      <c r="C294" s="54">
        <f>IF(ISERROR(VLOOKUP($U294,[1]BN2_1!$A:$AC,3,0)),0,VLOOKUP($U294,[1]BN2_1!$A:$AC,3,0))</f>
        <v>2286.9587000000001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1143.2842000000001</v>
      </c>
      <c r="H294" s="61">
        <f t="shared" si="27"/>
        <v>49.991466833222653</v>
      </c>
      <c r="I294" s="54">
        <f>IF(ISERROR(VLOOKUP($U294,[1]BN2_1!$A:$AC,10,0)),0,VLOOKUP($U294,[1]BN2_1!$A:$AC,10,0))</f>
        <v>2638.2837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2183.3964000000001</v>
      </c>
      <c r="N294" s="59">
        <f t="shared" si="29"/>
        <v>82.758211332617492</v>
      </c>
      <c r="O294" s="54">
        <f t="shared" si="25"/>
        <v>4925.2424000000001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3326.6806000000001</v>
      </c>
      <c r="T294" s="60">
        <f t="shared" si="30"/>
        <v>67.543489839200603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สถาบันเทคโนโลยีป้องกันประเทศ</v>
      </c>
      <c r="C295" s="54">
        <f>IF(ISERROR(VLOOKUP($U295,[1]BN2_1!$A:$AC,3,0)),0,VLOOKUP($U295,[1]BN2_1!$A:$AC,3,0))</f>
        <v>265.71800000000002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131.95840000000001</v>
      </c>
      <c r="H295" s="61">
        <f t="shared" si="27"/>
        <v>49.661069253870643</v>
      </c>
      <c r="I295" s="54">
        <f>IF(ISERROR(VLOOKUP($U295,[1]BN2_1!$A:$AC,10,0)),0,VLOOKUP($U295,[1]BN2_1!$A:$AC,10,0))</f>
        <v>150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150</v>
      </c>
      <c r="N295" s="59">
        <f t="shared" si="29"/>
        <v>100</v>
      </c>
      <c r="O295" s="54">
        <f t="shared" si="25"/>
        <v>415.71800000000002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281.95839999999998</v>
      </c>
      <c r="T295" s="60">
        <f t="shared" si="30"/>
        <v>67.824438681991154</v>
      </c>
      <c r="U295" s="33" t="s">
        <v>302</v>
      </c>
      <c r="V295" s="33"/>
      <c r="W295" s="22"/>
    </row>
    <row r="296" spans="1:23" ht="42">
      <c r="A296" s="23">
        <v>291</v>
      </c>
      <c r="B296" s="52" t="str">
        <f>VLOOKUP($U296,[1]Name!$A:$B,2,0)</f>
        <v>สำนักงานพัฒนาเทคโนโลยีอวกาศและภูมิสารสนเทศ (องค์การมหาชน)</v>
      </c>
      <c r="C296" s="54">
        <f>IF(ISERROR(VLOOKUP($U296,[1]BN2_1!$A:$AC,3,0)),0,VLOOKUP($U296,[1]BN2_1!$A:$AC,3,0))</f>
        <v>316.33249999999998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158.166</v>
      </c>
      <c r="H296" s="61">
        <f t="shared" si="27"/>
        <v>49.999920969233322</v>
      </c>
      <c r="I296" s="54">
        <f>IF(ISERROR(VLOOKUP($U296,[1]BN2_1!$A:$AC,10,0)),0,VLOOKUP($U296,[1]BN2_1!$A:$AC,10,0))</f>
        <v>793.73829999999998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602.77300000000002</v>
      </c>
      <c r="N296" s="59">
        <f t="shared" si="29"/>
        <v>75.941024894477195</v>
      </c>
      <c r="O296" s="54">
        <f t="shared" si="25"/>
        <v>1110.0708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760.93900000000008</v>
      </c>
      <c r="T296" s="60">
        <f t="shared" si="30"/>
        <v>68.548690768192458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สถาบันดนตรีกัลยาณิวัฒนา</v>
      </c>
      <c r="C297" s="54">
        <f>IF(ISERROR(VLOOKUP($U297,[1]BN2_1!$A:$AC,3,0)),0,VLOOKUP($U297,[1]BN2_1!$A:$AC,3,0))</f>
        <v>77.134500000000003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37.784799999999997</v>
      </c>
      <c r="H297" s="61">
        <f t="shared" si="27"/>
        <v>48.985603069962202</v>
      </c>
      <c r="I297" s="54">
        <f>IF(ISERROR(VLOOKUP($U297,[1]BN2_1!$A:$AC,10,0)),0,VLOOKUP($U297,[1]BN2_1!$A:$AC,10,0))</f>
        <v>49.533700000000003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49.533700000000003</v>
      </c>
      <c r="N297" s="59">
        <f t="shared" si="29"/>
        <v>100</v>
      </c>
      <c r="O297" s="54">
        <f t="shared" si="25"/>
        <v>126.66820000000001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87.3185</v>
      </c>
      <c r="T297" s="60">
        <f t="shared" si="30"/>
        <v>68.934823420558587</v>
      </c>
      <c r="U297" s="33" t="s">
        <v>304</v>
      </c>
      <c r="V297" s="33"/>
      <c r="W297" s="22"/>
    </row>
    <row r="298" spans="1:23" ht="21">
      <c r="A298" s="23">
        <v>293</v>
      </c>
      <c r="B298" s="52" t="str">
        <f>VLOOKUP($U298,[1]Name!$A:$B,2,0)</f>
        <v>สถาบันวิจัยแสงซินโครตรอน (องค์การมหาชน)</v>
      </c>
      <c r="C298" s="54">
        <f>IF(ISERROR(VLOOKUP($U298,[1]BN2_1!$A:$AC,3,0)),0,VLOOKUP($U298,[1]BN2_1!$A:$AC,3,0))</f>
        <v>197.4282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98.710099999999997</v>
      </c>
      <c r="H298" s="61">
        <f t="shared" si="27"/>
        <v>49.997973946984267</v>
      </c>
      <c r="I298" s="54">
        <f>IF(ISERROR(VLOOKUP($U298,[1]BN2_1!$A:$AC,10,0)),0,VLOOKUP($U298,[1]BN2_1!$A:$AC,10,0))</f>
        <v>132.446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132.446</v>
      </c>
      <c r="N298" s="59">
        <f t="shared" si="29"/>
        <v>100</v>
      </c>
      <c r="O298" s="54">
        <f t="shared" si="25"/>
        <v>329.87419999999997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231.15609999999998</v>
      </c>
      <c r="T298" s="60">
        <f t="shared" si="30"/>
        <v>70.074016094620319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มหาวิทยาลัยเทคโนโลยีสุรนารี</v>
      </c>
      <c r="C299" s="54">
        <f>IF(ISERROR(VLOOKUP($U299,[1]BN2_1!$A:$AC,3,0)),0,VLOOKUP($U299,[1]BN2_1!$A:$AC,3,0))</f>
        <v>1101.4082000000001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550.70399999999995</v>
      </c>
      <c r="H299" s="61">
        <f t="shared" si="27"/>
        <v>49.99999092071404</v>
      </c>
      <c r="I299" s="54">
        <f>IF(ISERROR(VLOOKUP($U299,[1]BN2_1!$A:$AC,10,0)),0,VLOOKUP($U299,[1]BN2_1!$A:$AC,10,0))</f>
        <v>854.11569999999995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854.11569999999995</v>
      </c>
      <c r="N299" s="59">
        <f t="shared" si="29"/>
        <v>100</v>
      </c>
      <c r="O299" s="54">
        <f t="shared" si="25"/>
        <v>1955.5239000000001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1404.8197</v>
      </c>
      <c r="T299" s="60">
        <f t="shared" si="30"/>
        <v>71.838533908994918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สำนักงานพัฒนาธุรกรรมทางอิเล็กทรอนิกส์</v>
      </c>
      <c r="C300" s="54">
        <f>IF(ISERROR(VLOOKUP($U300,[1]BN2_1!$A:$AC,3,0)),0,VLOOKUP($U300,[1]BN2_1!$A:$AC,3,0))</f>
        <v>334.93090000000001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0</v>
      </c>
      <c r="F300" s="57">
        <f t="shared" si="26"/>
        <v>0</v>
      </c>
      <c r="G300" s="58">
        <f>IF(ISERROR(VLOOKUP($U300,[1]BN2_1!$A:$AC,8,0)),0,VLOOKUP($U300,[1]BN2_1!$A:$AC,8,0))</f>
        <v>167.4649</v>
      </c>
      <c r="H300" s="59">
        <f t="shared" si="27"/>
        <v>49.999835787023535</v>
      </c>
      <c r="I300" s="54">
        <f>IF(ISERROR(VLOOKUP($U300,[1]BN2_1!$A:$AC,10,0)),0,VLOOKUP($U300,[1]BN2_1!$A:$AC,10,0))</f>
        <v>283.7004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0</v>
      </c>
      <c r="L300" s="57">
        <f t="shared" si="28"/>
        <v>0</v>
      </c>
      <c r="M300" s="58">
        <f>IF(ISERROR(VLOOKUP($U300,[1]BN2_1!$A:$AC,15,0)),0,VLOOKUP($U300,[1]BN2_1!$A:$AC,15,0))</f>
        <v>283.7004</v>
      </c>
      <c r="N300" s="59">
        <f t="shared" si="29"/>
        <v>100</v>
      </c>
      <c r="O300" s="54">
        <f t="shared" si="25"/>
        <v>618.63130000000001</v>
      </c>
      <c r="P300" s="56">
        <f t="shared" si="25"/>
        <v>0</v>
      </c>
      <c r="Q300" s="56">
        <f t="shared" si="25"/>
        <v>0</v>
      </c>
      <c r="R300" s="57">
        <f t="shared" si="25"/>
        <v>0</v>
      </c>
      <c r="S300" s="58">
        <f t="shared" si="25"/>
        <v>451.1653</v>
      </c>
      <c r="T300" s="60">
        <f t="shared" si="30"/>
        <v>72.929594735992183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กรมธนารักษ์</v>
      </c>
      <c r="C301" s="54">
        <f>IF(ISERROR(VLOOKUP($U301,[1]BN2_1!$A:$AC,3,0)),0,VLOOKUP($U301,[1]BN2_1!$A:$AC,3,0))</f>
        <v>909.99829999999997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91.644383149999996</v>
      </c>
      <c r="F301" s="57">
        <f t="shared" si="26"/>
        <v>91.644383149999996</v>
      </c>
      <c r="G301" s="57">
        <f>IF(ISERROR(VLOOKUP($U301,[1]BN2_1!$A:$AC,8,0)),0,VLOOKUP($U301,[1]BN2_1!$A:$AC,8,0))</f>
        <v>298.87908642999997</v>
      </c>
      <c r="H301" s="61">
        <f t="shared" si="27"/>
        <v>32.843917008416391</v>
      </c>
      <c r="I301" s="54">
        <f>IF(ISERROR(VLOOKUP($U301,[1]BN2_1!$A:$AC,10,0)),0,VLOOKUP($U301,[1]BN2_1!$A:$AC,10,0))</f>
        <v>2940.5250000000001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95.01</v>
      </c>
      <c r="L301" s="57">
        <f t="shared" si="28"/>
        <v>95.01</v>
      </c>
      <c r="M301" s="58">
        <f>IF(ISERROR(VLOOKUP($U301,[1]BN2_1!$A:$AC,15,0)),0,VLOOKUP($U301,[1]BN2_1!$A:$AC,15,0))</f>
        <v>2529.9648000000002</v>
      </c>
      <c r="N301" s="59">
        <f t="shared" si="29"/>
        <v>86.037860586119834</v>
      </c>
      <c r="O301" s="54">
        <f t="shared" si="25"/>
        <v>3850.5232999999998</v>
      </c>
      <c r="P301" s="56">
        <f t="shared" si="25"/>
        <v>0</v>
      </c>
      <c r="Q301" s="56">
        <f t="shared" si="25"/>
        <v>186.65438315</v>
      </c>
      <c r="R301" s="57">
        <f t="shared" si="25"/>
        <v>186.65438315</v>
      </c>
      <c r="S301" s="58">
        <f t="shared" si="25"/>
        <v>2828.8438864300001</v>
      </c>
      <c r="T301" s="60">
        <f t="shared" si="30"/>
        <v>73.466478866132306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โรงพยาบาลบ้านแพ้ว</v>
      </c>
      <c r="C302" s="54">
        <f>IF(ISERROR(VLOOKUP($U302,[1]BN2_1!$A:$AC,3,0)),0,VLOOKUP($U302,[1]BN2_1!$A:$AC,3,0))</f>
        <v>0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0</v>
      </c>
      <c r="H302" s="61">
        <f t="shared" si="27"/>
        <v>0</v>
      </c>
      <c r="I302" s="54">
        <f>IF(ISERROR(VLOOKUP($U302,[1]BN2_1!$A:$AC,10,0)),0,VLOOKUP($U302,[1]BN2_1!$A:$AC,10,0))</f>
        <v>25.8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18.989599999999999</v>
      </c>
      <c r="N302" s="59">
        <f t="shared" si="29"/>
        <v>73.603100775193795</v>
      </c>
      <c r="O302" s="54">
        <f t="shared" si="25"/>
        <v>25.8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18.989599999999999</v>
      </c>
      <c r="T302" s="60">
        <f t="shared" si="30"/>
        <v>73.603100775193795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สถาบันมาตรวิทยาแห่งชาติ</v>
      </c>
      <c r="C303" s="54">
        <f>IF(ISERROR(VLOOKUP($U303,[1]BN2_1!$A:$AC,3,0)),0,VLOOKUP($U303,[1]BN2_1!$A:$AC,3,0))</f>
        <v>210.11490000000001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7">
        <f>IF(ISERROR(VLOOKUP($U303,[1]BN2_1!$A:$AC,8,0)),0,VLOOKUP($U303,[1]BN2_1!$A:$AC,8,0))</f>
        <v>104.9705</v>
      </c>
      <c r="H303" s="61">
        <f t="shared" si="27"/>
        <v>49.958617880026594</v>
      </c>
      <c r="I303" s="54">
        <f>IF(ISERROR(VLOOKUP($U303,[1]BN2_1!$A:$AC,10,0)),0,VLOOKUP($U303,[1]BN2_1!$A:$AC,10,0))</f>
        <v>190.53200000000001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190.53200000000001</v>
      </c>
      <c r="N303" s="59">
        <f t="shared" si="29"/>
        <v>100</v>
      </c>
      <c r="O303" s="54">
        <f t="shared" si="25"/>
        <v>400.64690000000002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295.5025</v>
      </c>
      <c r="T303" s="60">
        <f t="shared" si="30"/>
        <v>73.756342555002917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สถาบันวิจัยดาราศาสตร์แห่งชาติ (องค์การมหาชน)</v>
      </c>
      <c r="C304" s="54">
        <f>IF(ISERROR(VLOOKUP($U304,[1]BN2_1!$A:$AC,3,0)),0,VLOOKUP($U304,[1]BN2_1!$A:$AC,3,0))</f>
        <v>203.04740000000001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101.5236</v>
      </c>
      <c r="H304" s="61">
        <f t="shared" si="27"/>
        <v>49.999950750415913</v>
      </c>
      <c r="I304" s="54">
        <f>IF(ISERROR(VLOOKUP($U304,[1]BN2_1!$A:$AC,10,0)),0,VLOOKUP($U304,[1]BN2_1!$A:$AC,10,0))</f>
        <v>268.8109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249.2509</v>
      </c>
      <c r="N304" s="59">
        <f t="shared" si="29"/>
        <v>92.723509351741313</v>
      </c>
      <c r="O304" s="54">
        <f t="shared" si="25"/>
        <v>471.85829999999999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350.77449999999999</v>
      </c>
      <c r="T304" s="60">
        <f t="shared" si="30"/>
        <v>74.338948790346592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มหาวิทยาลัยวลัยลักษณ์</v>
      </c>
      <c r="C305" s="54">
        <f>IF(ISERROR(VLOOKUP($U305,[1]BN2_1!$A:$AC,3,0)),0,VLOOKUP($U305,[1]BN2_1!$A:$AC,3,0))</f>
        <v>858.29690000000005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429.14839999999998</v>
      </c>
      <c r="H305" s="61">
        <f t="shared" si="27"/>
        <v>49.999994174510007</v>
      </c>
      <c r="I305" s="54">
        <f>IF(ISERROR(VLOOKUP($U305,[1]BN2_1!$A:$AC,10,0)),0,VLOOKUP($U305,[1]BN2_1!$A:$AC,10,0))</f>
        <v>929.10209999999995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929.10209999999995</v>
      </c>
      <c r="N305" s="59">
        <f t="shared" si="29"/>
        <v>100</v>
      </c>
      <c r="O305" s="54">
        <f t="shared" si="25"/>
        <v>1787.3989999999999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1358.2504999999999</v>
      </c>
      <c r="T305" s="60">
        <f t="shared" si="30"/>
        <v>75.990335677708217</v>
      </c>
      <c r="U305" s="33" t="s">
        <v>312</v>
      </c>
      <c r="V305" s="33"/>
      <c r="W305" s="22"/>
    </row>
    <row r="306" spans="1:23" ht="42">
      <c r="A306" s="23">
        <v>301</v>
      </c>
      <c r="B306" s="52" t="str">
        <f>VLOOKUP($U306,[1]Name!$A:$B,2,0)</f>
        <v>สำนักงานคณะกรรมการการรักษาความมั่นคงปลอดภัยไซเบอร์แห่งชาติ</v>
      </c>
      <c r="C306" s="54">
        <f>IF(ISERROR(VLOOKUP($U306,[1]BN2_1!$A:$AC,3,0)),0,VLOOKUP($U306,[1]BN2_1!$A:$AC,3,0))</f>
        <v>54.1569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22.850100000000001</v>
      </c>
      <c r="H306" s="61">
        <f t="shared" si="27"/>
        <v>42.192407615650083</v>
      </c>
      <c r="I306" s="54">
        <f>IF(ISERROR(VLOOKUP($U306,[1]BN2_1!$A:$AC,10,0)),0,VLOOKUP($U306,[1]BN2_1!$A:$AC,10,0))</f>
        <v>90.192999999999998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90.192999999999998</v>
      </c>
      <c r="N306" s="59">
        <f t="shared" si="29"/>
        <v>100</v>
      </c>
      <c r="O306" s="54">
        <f t="shared" si="25"/>
        <v>144.34989999999999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113.0431</v>
      </c>
      <c r="T306" s="60">
        <f t="shared" si="30"/>
        <v>78.311865820482041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9.5140649699999997</v>
      </c>
      <c r="F307" s="57">
        <f t="shared" si="26"/>
        <v>9.5140649699999997</v>
      </c>
      <c r="G307" s="57">
        <f>IF(ISERROR(VLOOKUP($U307,[1]BN2_1!$A:$AC,8,0)),0,VLOOKUP($U307,[1]BN2_1!$A:$AC,8,0))</f>
        <v>67.801965409999994</v>
      </c>
      <c r="H307" s="61">
        <f t="shared" si="27"/>
        <v>31.0019018566766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9.5140649699999997</v>
      </c>
      <c r="R307" s="57">
        <f t="shared" si="25"/>
        <v>9.5140649699999997</v>
      </c>
      <c r="S307" s="58">
        <f t="shared" si="25"/>
        <v>727.90749524</v>
      </c>
      <c r="T307" s="60">
        <f t="shared" si="30"/>
        <v>78.923277610177024</v>
      </c>
      <c r="U307" s="33" t="s">
        <v>314</v>
      </c>
      <c r="V307" s="33"/>
      <c r="W307" s="22"/>
    </row>
    <row r="308" spans="1:23" ht="21">
      <c r="A308" s="23">
        <v>303</v>
      </c>
      <c r="B308" s="52" t="str">
        <f>VLOOKUP($U308,[1]Name!$A:$B,2,0)</f>
        <v>ราชวิทยาลัยจุฬาภรณ์</v>
      </c>
      <c r="C308" s="54">
        <f>IF(ISERROR(VLOOKUP($U308,[1]BN2_1!$A:$AC,3,0)),0,VLOOKUP($U308,[1]BN2_1!$A:$AC,3,0))</f>
        <v>2209.5230999999999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1073.6111000000001</v>
      </c>
      <c r="H308" s="61">
        <f t="shared" si="27"/>
        <v>48.59017314641337</v>
      </c>
      <c r="I308" s="54">
        <f>IF(ISERROR(VLOOKUP($U308,[1]BN2_1!$A:$AC,10,0)),0,VLOOKUP($U308,[1]BN2_1!$A:$AC,10,0))</f>
        <v>3499.2991000000002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3499.2991000000002</v>
      </c>
      <c r="N308" s="59">
        <f t="shared" si="29"/>
        <v>100</v>
      </c>
      <c r="O308" s="54">
        <f t="shared" si="25"/>
        <v>5708.8222000000005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4572.9102000000003</v>
      </c>
      <c r="T308" s="60">
        <f t="shared" si="30"/>
        <v>80.10251571681458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สถาบันพัฒนาองค์กรชุมชน</v>
      </c>
      <c r="C309" s="54">
        <f>IF(ISERROR(VLOOKUP($U309,[1]BN2_1!$A:$AC,3,0)),0,VLOOKUP($U309,[1]BN2_1!$A:$AC,3,0))</f>
        <v>411.35090000000002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205.6754</v>
      </c>
      <c r="H309" s="61">
        <f t="shared" si="27"/>
        <v>49.999987844927524</v>
      </c>
      <c r="I309" s="54">
        <f>IF(ISERROR(VLOOKUP($U309,[1]BN2_1!$A:$AC,10,0)),0,VLOOKUP($U309,[1]BN2_1!$A:$AC,10,0))</f>
        <v>892.5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892.5</v>
      </c>
      <c r="N309" s="59">
        <f t="shared" si="29"/>
        <v>100</v>
      </c>
      <c r="O309" s="54">
        <f t="shared" si="25"/>
        <v>1303.8508999999999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1098.1754000000001</v>
      </c>
      <c r="T309" s="60">
        <f t="shared" si="30"/>
        <v>84.225535297019022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สำนักงานความร่วมมือพัฒนาเศรษฐกิจกับประเทศ</v>
      </c>
      <c r="C310" s="54">
        <f>IF(ISERROR(VLOOKUP($U310,[1]BN2_1!$A:$AC,3,0)),0,VLOOKUP($U310,[1]BN2_1!$A:$AC,3,0))</f>
        <v>0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0</v>
      </c>
      <c r="H310" s="61">
        <f t="shared" si="27"/>
        <v>0</v>
      </c>
      <c r="I310" s="54">
        <f>IF(ISERROR(VLOOKUP($U310,[1]BN2_1!$A:$AC,10,0)),0,VLOOKUP($U310,[1]BN2_1!$A:$AC,10,0))</f>
        <v>580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580</v>
      </c>
      <c r="N310" s="59">
        <f t="shared" si="29"/>
        <v>100</v>
      </c>
      <c r="O310" s="54">
        <f t="shared" si="25"/>
        <v>580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580</v>
      </c>
      <c r="T310" s="60">
        <f t="shared" si="30"/>
        <v>100</v>
      </c>
      <c r="U310" s="33" t="s">
        <v>317</v>
      </c>
      <c r="V310" s="33"/>
      <c r="W310" s="22"/>
    </row>
    <row r="311" spans="1:23" ht="21.75" thickBot="1">
      <c r="A311" s="62" t="s">
        <v>6</v>
      </c>
      <c r="B311" s="63"/>
      <c r="C311" s="64">
        <f>SUM(C6:C310)</f>
        <v>1586622.1304990407</v>
      </c>
      <c r="D311" s="65">
        <f>SUM(D6:D310)</f>
        <v>0</v>
      </c>
      <c r="E311" s="65">
        <f>SUM(E6:E310)</f>
        <v>12020.990723830006</v>
      </c>
      <c r="F311" s="64">
        <f>SUM(F6:F310)</f>
        <v>12020.990723830006</v>
      </c>
      <c r="G311" s="66">
        <f>SUM(G6:G310)</f>
        <v>620757.47015871992</v>
      </c>
      <c r="H311" s="67">
        <f t="shared" si="27"/>
        <v>39.124468153199956</v>
      </c>
      <c r="I311" s="64">
        <f>SUM(I6:I310)</f>
        <v>495945.9662009601</v>
      </c>
      <c r="J311" s="65">
        <f>SUM(J6:J310)</f>
        <v>0</v>
      </c>
      <c r="K311" s="65">
        <f>SUM(K6:K310)</f>
        <v>162002.17658414997</v>
      </c>
      <c r="L311" s="64">
        <f>SUM(L6:L310)</f>
        <v>162002.17658414997</v>
      </c>
      <c r="M311" s="66">
        <f>SUM(M6:M310)</f>
        <v>100325.98120444002</v>
      </c>
      <c r="N311" s="67">
        <f t="shared" si="29"/>
        <v>20.22921609242152</v>
      </c>
      <c r="O311" s="68">
        <f>SUM(O6:O310)</f>
        <v>2082568.0967000003</v>
      </c>
      <c r="P311" s="65">
        <f>SUM(P6:P310)</f>
        <v>0</v>
      </c>
      <c r="Q311" s="69">
        <f>SUM(Q6:Q310)</f>
        <v>174023.16730798007</v>
      </c>
      <c r="R311" s="66">
        <f>SUM(R6:R310)</f>
        <v>174023.16730798007</v>
      </c>
      <c r="S311" s="70">
        <f>SUM(S6:S310)</f>
        <v>721083.45136315969</v>
      </c>
      <c r="T311" s="71">
        <f t="shared" si="30"/>
        <v>34.624723796824483</v>
      </c>
      <c r="U311" s="49"/>
      <c r="V311" s="49"/>
      <c r="W311" s="22"/>
    </row>
    <row r="312" spans="1:23" ht="21">
      <c r="A312" s="72"/>
      <c r="B312" s="73" t="str">
        <f>'[1]2. กระทรวง'!B31</f>
        <v>หมายเหตุ : 1. ข้อมูลเบื้องต้น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5"/>
      <c r="N312" s="74"/>
      <c r="O312" s="74"/>
      <c r="P312" s="74"/>
      <c r="Q312" s="74"/>
      <c r="R312" s="74"/>
      <c r="S312" s="74"/>
      <c r="T312" s="76"/>
      <c r="U312" s="49"/>
      <c r="W312" s="22"/>
    </row>
    <row r="313" spans="1:23" ht="42">
      <c r="A313" s="77"/>
      <c r="B313" s="73" t="str">
        <f>'[1]2. กระทรวง'!B33</f>
        <v>ที่มา : ระบบการบริหารการเงินการคลังภาครัฐแบบอิเล็กทรอนิกส์ (GFMIS)</v>
      </c>
      <c r="C313" s="78"/>
      <c r="D313" s="78"/>
      <c r="E313" s="78"/>
      <c r="F313" s="78"/>
      <c r="G313" s="79"/>
      <c r="H313" s="78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80"/>
      <c r="T313" s="81"/>
      <c r="U313" s="49"/>
      <c r="W313" s="22"/>
    </row>
    <row r="314" spans="1:23" ht="21">
      <c r="A314" s="77"/>
      <c r="B314" s="73" t="str">
        <f>'[1]2. กระทรวง'!B34</f>
        <v>รวบรวม : กรมบัญชีกลาง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ข้อมูล ณ วันที่ 31 มกราคม 2565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/>
      <c r="C316" s="80"/>
      <c r="D316" s="80"/>
      <c r="E316" s="80"/>
      <c r="F316" s="80"/>
      <c r="G316" s="82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1"/>
      <c r="U316" s="49"/>
      <c r="W316" s="22"/>
    </row>
    <row r="317" spans="1:23" ht="21.75" thickBot="1">
      <c r="B317" s="73"/>
      <c r="C317" s="4"/>
      <c r="D317" s="4"/>
      <c r="E317" s="4"/>
      <c r="F317" s="4"/>
      <c r="G317" s="84"/>
      <c r="H317" s="4"/>
      <c r="I317" s="4"/>
      <c r="J317" s="4"/>
      <c r="K317" s="4"/>
      <c r="L317" s="4"/>
      <c r="M317" s="4"/>
      <c r="N317" s="85" t="s">
        <v>318</v>
      </c>
      <c r="O317" s="68"/>
      <c r="P317" s="64"/>
      <c r="Q317" s="64"/>
      <c r="R317" s="64"/>
      <c r="S317" s="64"/>
      <c r="U317" s="49"/>
      <c r="W317" s="22"/>
    </row>
    <row r="318" spans="1:23" ht="21">
      <c r="B318" s="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4"/>
      <c r="O318" s="86"/>
      <c r="P318" s="86"/>
      <c r="Q318" s="87"/>
      <c r="R318" s="86"/>
      <c r="S318" s="86"/>
      <c r="U318" s="49"/>
      <c r="W318" s="22"/>
    </row>
    <row r="319" spans="1:23">
      <c r="S319" s="6"/>
      <c r="U319" s="49"/>
    </row>
    <row r="323" spans="2:23">
      <c r="B323" s="8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2"/>
    </row>
  </sheetData>
  <mergeCells count="9">
    <mergeCell ref="A311:B311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0">
    <cfRule type="expression" dxfId="4" priority="1">
      <formula>OR($A6=1,$A6=2,$A6=3,$A6=4,$A6=5,$A6=6,$A6=7,$A6=8,$A6=9,$A6=10)</formula>
    </cfRule>
  </conditionalFormatting>
  <conditionalFormatting sqref="A6:A267 A271:A310">
    <cfRule type="top10" dxfId="3" priority="3" rank="3"/>
    <cfRule type="top10" dxfId="2" priority="4" bottom="1" rank="10"/>
  </conditionalFormatting>
  <conditionalFormatting sqref="T6:T310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2022-02-01T07:02:32Z</dcterms:created>
  <dcterms:modified xsi:type="dcterms:W3CDTF">2022-02-01T07:02:41Z</dcterms:modified>
</cp:coreProperties>
</file>