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31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หน่วยงาน'!$A$6:$X$319</definedName>
    <definedName name="_xlnm.Print_Area" localSheetId="0">'3. หน่วยงาน'!$A$1:$T$316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1" l="1"/>
  <c r="B314" i="1"/>
  <c r="B313" i="1"/>
  <c r="B312" i="1"/>
  <c r="O310" i="1"/>
  <c r="N310" i="1"/>
  <c r="M310" i="1"/>
  <c r="K310" i="1"/>
  <c r="L310" i="1" s="1"/>
  <c r="J310" i="1"/>
  <c r="I310" i="1"/>
  <c r="G310" i="1"/>
  <c r="E310" i="1"/>
  <c r="D310" i="1"/>
  <c r="F310" i="1" s="1"/>
  <c r="C310" i="1"/>
  <c r="B310" i="1"/>
  <c r="O309" i="1"/>
  <c r="N309" i="1"/>
  <c r="M309" i="1"/>
  <c r="K309" i="1"/>
  <c r="Q309" i="1" s="1"/>
  <c r="J309" i="1"/>
  <c r="I309" i="1"/>
  <c r="G309" i="1"/>
  <c r="F309" i="1"/>
  <c r="E309" i="1"/>
  <c r="D309" i="1"/>
  <c r="C309" i="1"/>
  <c r="B309" i="1"/>
  <c r="M308" i="1"/>
  <c r="N308" i="1" s="1"/>
  <c r="K308" i="1"/>
  <c r="J308" i="1"/>
  <c r="L308" i="1" s="1"/>
  <c r="I308" i="1"/>
  <c r="G308" i="1"/>
  <c r="S308" i="1" s="1"/>
  <c r="E308" i="1"/>
  <c r="F308" i="1" s="1"/>
  <c r="D308" i="1"/>
  <c r="C308" i="1"/>
  <c r="H308" i="1" s="1"/>
  <c r="B308" i="1"/>
  <c r="M307" i="1"/>
  <c r="N307" i="1" s="1"/>
  <c r="L307" i="1"/>
  <c r="K307" i="1"/>
  <c r="J307" i="1"/>
  <c r="I307" i="1"/>
  <c r="O307" i="1" s="1"/>
  <c r="H307" i="1"/>
  <c r="G307" i="1"/>
  <c r="E307" i="1"/>
  <c r="Q307" i="1" s="1"/>
  <c r="D307" i="1"/>
  <c r="F307" i="1" s="1"/>
  <c r="C307" i="1"/>
  <c r="B307" i="1"/>
  <c r="P306" i="1"/>
  <c r="M306" i="1"/>
  <c r="N306" i="1" s="1"/>
  <c r="K306" i="1"/>
  <c r="L306" i="1" s="1"/>
  <c r="J306" i="1"/>
  <c r="I306" i="1"/>
  <c r="G306" i="1"/>
  <c r="E306" i="1"/>
  <c r="D306" i="1"/>
  <c r="F306" i="1" s="1"/>
  <c r="C306" i="1"/>
  <c r="O306" i="1" s="1"/>
  <c r="B306" i="1"/>
  <c r="O305" i="1"/>
  <c r="N305" i="1"/>
  <c r="M305" i="1"/>
  <c r="K305" i="1"/>
  <c r="J305" i="1"/>
  <c r="I305" i="1"/>
  <c r="G305" i="1"/>
  <c r="F305" i="1"/>
  <c r="E305" i="1"/>
  <c r="D305" i="1"/>
  <c r="C305" i="1"/>
  <c r="B305" i="1"/>
  <c r="Q304" i="1"/>
  <c r="M304" i="1"/>
  <c r="N304" i="1" s="1"/>
  <c r="K304" i="1"/>
  <c r="J304" i="1"/>
  <c r="I304" i="1"/>
  <c r="H304" i="1"/>
  <c r="G304" i="1"/>
  <c r="S304" i="1" s="1"/>
  <c r="T304" i="1" s="1"/>
  <c r="F304" i="1"/>
  <c r="E304" i="1"/>
  <c r="D304" i="1"/>
  <c r="C304" i="1"/>
  <c r="O304" i="1" s="1"/>
  <c r="B304" i="1"/>
  <c r="M303" i="1"/>
  <c r="L303" i="1"/>
  <c r="K303" i="1"/>
  <c r="J303" i="1"/>
  <c r="I303" i="1"/>
  <c r="H303" i="1"/>
  <c r="G303" i="1"/>
  <c r="E303" i="1"/>
  <c r="Q303" i="1" s="1"/>
  <c r="D303" i="1"/>
  <c r="C303" i="1"/>
  <c r="B303" i="1"/>
  <c r="S302" i="1"/>
  <c r="T302" i="1" s="1"/>
  <c r="O302" i="1"/>
  <c r="N302" i="1"/>
  <c r="M302" i="1"/>
  <c r="L302" i="1"/>
  <c r="K302" i="1"/>
  <c r="J302" i="1"/>
  <c r="I302" i="1"/>
  <c r="G302" i="1"/>
  <c r="H302" i="1" s="1"/>
  <c r="E302" i="1"/>
  <c r="Q302" i="1" s="1"/>
  <c r="D302" i="1"/>
  <c r="C302" i="1"/>
  <c r="B302" i="1"/>
  <c r="N301" i="1"/>
  <c r="M301" i="1"/>
  <c r="K301" i="1"/>
  <c r="Q301" i="1" s="1"/>
  <c r="J301" i="1"/>
  <c r="I301" i="1"/>
  <c r="G301" i="1"/>
  <c r="F301" i="1"/>
  <c r="E301" i="1"/>
  <c r="D301" i="1"/>
  <c r="P301" i="1" s="1"/>
  <c r="C301" i="1"/>
  <c r="O301" i="1" s="1"/>
  <c r="B301" i="1"/>
  <c r="M300" i="1"/>
  <c r="N300" i="1" s="1"/>
  <c r="K300" i="1"/>
  <c r="J300" i="1"/>
  <c r="L300" i="1" s="1"/>
  <c r="I300" i="1"/>
  <c r="O300" i="1" s="1"/>
  <c r="G300" i="1"/>
  <c r="H300" i="1" s="1"/>
  <c r="F300" i="1"/>
  <c r="R300" i="1" s="1"/>
  <c r="E300" i="1"/>
  <c r="Q300" i="1" s="1"/>
  <c r="D300" i="1"/>
  <c r="C300" i="1"/>
  <c r="B300" i="1"/>
  <c r="P299" i="1"/>
  <c r="M299" i="1"/>
  <c r="N299" i="1" s="1"/>
  <c r="L299" i="1"/>
  <c r="K299" i="1"/>
  <c r="J299" i="1"/>
  <c r="I299" i="1"/>
  <c r="O299" i="1" s="1"/>
  <c r="H299" i="1"/>
  <c r="G299" i="1"/>
  <c r="S299" i="1" s="1"/>
  <c r="T299" i="1" s="1"/>
  <c r="E299" i="1"/>
  <c r="Q299" i="1" s="1"/>
  <c r="D299" i="1"/>
  <c r="C299" i="1"/>
  <c r="B299" i="1"/>
  <c r="T298" i="1"/>
  <c r="O298" i="1"/>
  <c r="M298" i="1"/>
  <c r="N298" i="1" s="1"/>
  <c r="L298" i="1"/>
  <c r="K298" i="1"/>
  <c r="J298" i="1"/>
  <c r="I298" i="1"/>
  <c r="G298" i="1"/>
  <c r="S298" i="1" s="1"/>
  <c r="E298" i="1"/>
  <c r="Q298" i="1" s="1"/>
  <c r="D298" i="1"/>
  <c r="C298" i="1"/>
  <c r="B298" i="1"/>
  <c r="N297" i="1"/>
  <c r="M297" i="1"/>
  <c r="K297" i="1"/>
  <c r="J297" i="1"/>
  <c r="I297" i="1"/>
  <c r="G297" i="1"/>
  <c r="F297" i="1"/>
  <c r="E297" i="1"/>
  <c r="D297" i="1"/>
  <c r="C297" i="1"/>
  <c r="O297" i="1" s="1"/>
  <c r="B297" i="1"/>
  <c r="M296" i="1"/>
  <c r="K296" i="1"/>
  <c r="J296" i="1"/>
  <c r="I296" i="1"/>
  <c r="H296" i="1"/>
  <c r="G296" i="1"/>
  <c r="E296" i="1"/>
  <c r="Q296" i="1" s="1"/>
  <c r="D296" i="1"/>
  <c r="C296" i="1"/>
  <c r="B296" i="1"/>
  <c r="Q295" i="1"/>
  <c r="P295" i="1"/>
  <c r="M295" i="1"/>
  <c r="L295" i="1"/>
  <c r="K295" i="1"/>
  <c r="J295" i="1"/>
  <c r="I295" i="1"/>
  <c r="H295" i="1"/>
  <c r="G295" i="1"/>
  <c r="E295" i="1"/>
  <c r="D295" i="1"/>
  <c r="C295" i="1"/>
  <c r="B295" i="1"/>
  <c r="P294" i="1"/>
  <c r="O294" i="1"/>
  <c r="N294" i="1"/>
  <c r="M294" i="1"/>
  <c r="K294" i="1"/>
  <c r="L294" i="1" s="1"/>
  <c r="J294" i="1"/>
  <c r="I294" i="1"/>
  <c r="G294" i="1"/>
  <c r="E294" i="1"/>
  <c r="D294" i="1"/>
  <c r="F294" i="1" s="1"/>
  <c r="C294" i="1"/>
  <c r="B294" i="1"/>
  <c r="O293" i="1"/>
  <c r="N293" i="1"/>
  <c r="M293" i="1"/>
  <c r="K293" i="1"/>
  <c r="Q293" i="1" s="1"/>
  <c r="J293" i="1"/>
  <c r="L293" i="1" s="1"/>
  <c r="I293" i="1"/>
  <c r="G293" i="1"/>
  <c r="F293" i="1"/>
  <c r="R293" i="1" s="1"/>
  <c r="E293" i="1"/>
  <c r="D293" i="1"/>
  <c r="P293" i="1" s="1"/>
  <c r="C293" i="1"/>
  <c r="B293" i="1"/>
  <c r="Q292" i="1"/>
  <c r="M292" i="1"/>
  <c r="N292" i="1" s="1"/>
  <c r="K292" i="1"/>
  <c r="J292" i="1"/>
  <c r="L292" i="1" s="1"/>
  <c r="I292" i="1"/>
  <c r="G292" i="1"/>
  <c r="E292" i="1"/>
  <c r="F292" i="1" s="1"/>
  <c r="D292" i="1"/>
  <c r="C292" i="1"/>
  <c r="H292" i="1" s="1"/>
  <c r="B292" i="1"/>
  <c r="Q291" i="1"/>
  <c r="M291" i="1"/>
  <c r="L291" i="1"/>
  <c r="K291" i="1"/>
  <c r="J291" i="1"/>
  <c r="I291" i="1"/>
  <c r="O291" i="1" s="1"/>
  <c r="H291" i="1"/>
  <c r="G291" i="1"/>
  <c r="E291" i="1"/>
  <c r="D291" i="1"/>
  <c r="F291" i="1" s="1"/>
  <c r="C291" i="1"/>
  <c r="B291" i="1"/>
  <c r="P290" i="1"/>
  <c r="M290" i="1"/>
  <c r="N290" i="1" s="1"/>
  <c r="K290" i="1"/>
  <c r="L290" i="1" s="1"/>
  <c r="J290" i="1"/>
  <c r="I290" i="1"/>
  <c r="G290" i="1"/>
  <c r="E290" i="1"/>
  <c r="D290" i="1"/>
  <c r="F290" i="1" s="1"/>
  <c r="C290" i="1"/>
  <c r="O290" i="1" s="1"/>
  <c r="B290" i="1"/>
  <c r="O289" i="1"/>
  <c r="N289" i="1"/>
  <c r="M289" i="1"/>
  <c r="K289" i="1"/>
  <c r="J289" i="1"/>
  <c r="I289" i="1"/>
  <c r="G289" i="1"/>
  <c r="F289" i="1"/>
  <c r="E289" i="1"/>
  <c r="Q289" i="1" s="1"/>
  <c r="D289" i="1"/>
  <c r="C289" i="1"/>
  <c r="B289" i="1"/>
  <c r="Q288" i="1"/>
  <c r="M288" i="1"/>
  <c r="S288" i="1" s="1"/>
  <c r="K288" i="1"/>
  <c r="J288" i="1"/>
  <c r="I288" i="1"/>
  <c r="H288" i="1"/>
  <c r="G288" i="1"/>
  <c r="F288" i="1"/>
  <c r="E288" i="1"/>
  <c r="D288" i="1"/>
  <c r="C288" i="1"/>
  <c r="O288" i="1" s="1"/>
  <c r="B288" i="1"/>
  <c r="M287" i="1"/>
  <c r="L287" i="1"/>
  <c r="K287" i="1"/>
  <c r="J287" i="1"/>
  <c r="I287" i="1"/>
  <c r="H287" i="1"/>
  <c r="G287" i="1"/>
  <c r="E287" i="1"/>
  <c r="Q287" i="1" s="1"/>
  <c r="D287" i="1"/>
  <c r="C287" i="1"/>
  <c r="B287" i="1"/>
  <c r="S286" i="1"/>
  <c r="T286" i="1" s="1"/>
  <c r="O286" i="1"/>
  <c r="N286" i="1"/>
  <c r="M286" i="1"/>
  <c r="K286" i="1"/>
  <c r="Q286" i="1" s="1"/>
  <c r="J286" i="1"/>
  <c r="I286" i="1"/>
  <c r="H286" i="1"/>
  <c r="G286" i="1"/>
  <c r="E286" i="1"/>
  <c r="D286" i="1"/>
  <c r="C286" i="1"/>
  <c r="B286" i="1"/>
  <c r="N285" i="1"/>
  <c r="M285" i="1"/>
  <c r="K285" i="1"/>
  <c r="Q285" i="1" s="1"/>
  <c r="J285" i="1"/>
  <c r="I285" i="1"/>
  <c r="G285" i="1"/>
  <c r="H285" i="1" s="1"/>
  <c r="F285" i="1"/>
  <c r="E285" i="1"/>
  <c r="D285" i="1"/>
  <c r="P285" i="1" s="1"/>
  <c r="C285" i="1"/>
  <c r="O285" i="1" s="1"/>
  <c r="B285" i="1"/>
  <c r="M284" i="1"/>
  <c r="N284" i="1" s="1"/>
  <c r="K284" i="1"/>
  <c r="J284" i="1"/>
  <c r="L284" i="1" s="1"/>
  <c r="I284" i="1"/>
  <c r="O284" i="1" s="1"/>
  <c r="G284" i="1"/>
  <c r="H284" i="1" s="1"/>
  <c r="E284" i="1"/>
  <c r="F284" i="1" s="1"/>
  <c r="R284" i="1" s="1"/>
  <c r="D284" i="1"/>
  <c r="P284" i="1" s="1"/>
  <c r="C284" i="1"/>
  <c r="B284" i="1"/>
  <c r="P283" i="1"/>
  <c r="M283" i="1"/>
  <c r="L283" i="1"/>
  <c r="K283" i="1"/>
  <c r="J283" i="1"/>
  <c r="I283" i="1"/>
  <c r="O283" i="1" s="1"/>
  <c r="H283" i="1"/>
  <c r="G283" i="1"/>
  <c r="S283" i="1" s="1"/>
  <c r="T283" i="1" s="1"/>
  <c r="E283" i="1"/>
  <c r="Q283" i="1" s="1"/>
  <c r="D283" i="1"/>
  <c r="C283" i="1"/>
  <c r="B283" i="1"/>
  <c r="T282" i="1"/>
  <c r="S282" i="1"/>
  <c r="O282" i="1"/>
  <c r="M282" i="1"/>
  <c r="N282" i="1" s="1"/>
  <c r="K282" i="1"/>
  <c r="L282" i="1" s="1"/>
  <c r="J282" i="1"/>
  <c r="I282" i="1"/>
  <c r="H282" i="1"/>
  <c r="G282" i="1"/>
  <c r="E282" i="1"/>
  <c r="Q282" i="1" s="1"/>
  <c r="D282" i="1"/>
  <c r="C282" i="1"/>
  <c r="B282" i="1"/>
  <c r="N281" i="1"/>
  <c r="M281" i="1"/>
  <c r="K281" i="1"/>
  <c r="J281" i="1"/>
  <c r="I281" i="1"/>
  <c r="G281" i="1"/>
  <c r="F281" i="1"/>
  <c r="E281" i="1"/>
  <c r="D281" i="1"/>
  <c r="C281" i="1"/>
  <c r="O281" i="1" s="1"/>
  <c r="B281" i="1"/>
  <c r="M280" i="1"/>
  <c r="K280" i="1"/>
  <c r="J280" i="1"/>
  <c r="I280" i="1"/>
  <c r="H280" i="1"/>
  <c r="G280" i="1"/>
  <c r="E280" i="1"/>
  <c r="Q280" i="1" s="1"/>
  <c r="D280" i="1"/>
  <c r="C280" i="1"/>
  <c r="B280" i="1"/>
  <c r="Q279" i="1"/>
  <c r="M279" i="1"/>
  <c r="L279" i="1"/>
  <c r="K279" i="1"/>
  <c r="J279" i="1"/>
  <c r="I279" i="1"/>
  <c r="H279" i="1"/>
  <c r="G279" i="1"/>
  <c r="E279" i="1"/>
  <c r="D279" i="1"/>
  <c r="C279" i="1"/>
  <c r="O279" i="1" s="1"/>
  <c r="B279" i="1"/>
  <c r="O278" i="1"/>
  <c r="N278" i="1"/>
  <c r="M278" i="1"/>
  <c r="K278" i="1"/>
  <c r="J278" i="1"/>
  <c r="I278" i="1"/>
  <c r="H278" i="1"/>
  <c r="G278" i="1"/>
  <c r="S278" i="1" s="1"/>
  <c r="E278" i="1"/>
  <c r="D278" i="1"/>
  <c r="F278" i="1" s="1"/>
  <c r="C278" i="1"/>
  <c r="B278" i="1"/>
  <c r="O277" i="1"/>
  <c r="N277" i="1"/>
  <c r="M277" i="1"/>
  <c r="K277" i="1"/>
  <c r="Q277" i="1" s="1"/>
  <c r="J277" i="1"/>
  <c r="L277" i="1" s="1"/>
  <c r="I277" i="1"/>
  <c r="G277" i="1"/>
  <c r="H277" i="1" s="1"/>
  <c r="F277" i="1"/>
  <c r="E277" i="1"/>
  <c r="D277" i="1"/>
  <c r="C277" i="1"/>
  <c r="B277" i="1"/>
  <c r="M276" i="1"/>
  <c r="N276" i="1" s="1"/>
  <c r="K276" i="1"/>
  <c r="J276" i="1"/>
  <c r="L276" i="1" s="1"/>
  <c r="I276" i="1"/>
  <c r="O276" i="1" s="1"/>
  <c r="G276" i="1"/>
  <c r="H276" i="1" s="1"/>
  <c r="E276" i="1"/>
  <c r="D276" i="1"/>
  <c r="C276" i="1"/>
  <c r="B276" i="1"/>
  <c r="M275" i="1"/>
  <c r="N275" i="1" s="1"/>
  <c r="L275" i="1"/>
  <c r="K275" i="1"/>
  <c r="J275" i="1"/>
  <c r="I275" i="1"/>
  <c r="O275" i="1" s="1"/>
  <c r="H275" i="1"/>
  <c r="G275" i="1"/>
  <c r="E275" i="1"/>
  <c r="Q275" i="1" s="1"/>
  <c r="D275" i="1"/>
  <c r="C275" i="1"/>
  <c r="B275" i="1"/>
  <c r="M274" i="1"/>
  <c r="N274" i="1" s="1"/>
  <c r="K274" i="1"/>
  <c r="L274" i="1" s="1"/>
  <c r="J274" i="1"/>
  <c r="I274" i="1"/>
  <c r="H274" i="1"/>
  <c r="G274" i="1"/>
  <c r="S274" i="1" s="1"/>
  <c r="T274" i="1" s="1"/>
  <c r="E274" i="1"/>
  <c r="D274" i="1"/>
  <c r="F274" i="1" s="1"/>
  <c r="C274" i="1"/>
  <c r="O274" i="1" s="1"/>
  <c r="B274" i="1"/>
  <c r="O273" i="1"/>
  <c r="N273" i="1"/>
  <c r="M273" i="1"/>
  <c r="K273" i="1"/>
  <c r="J273" i="1"/>
  <c r="I273" i="1"/>
  <c r="G273" i="1"/>
  <c r="E273" i="1"/>
  <c r="D273" i="1"/>
  <c r="C273" i="1"/>
  <c r="B273" i="1"/>
  <c r="Q272" i="1"/>
  <c r="M272" i="1"/>
  <c r="K272" i="1"/>
  <c r="J272" i="1"/>
  <c r="L272" i="1" s="1"/>
  <c r="I272" i="1"/>
  <c r="H272" i="1"/>
  <c r="G272" i="1"/>
  <c r="E272" i="1"/>
  <c r="F272" i="1" s="1"/>
  <c r="R272" i="1" s="1"/>
  <c r="D272" i="1"/>
  <c r="C272" i="1"/>
  <c r="B272" i="1"/>
  <c r="S271" i="1"/>
  <c r="T271" i="1" s="1"/>
  <c r="Q271" i="1"/>
  <c r="M271" i="1"/>
  <c r="L271" i="1"/>
  <c r="K271" i="1"/>
  <c r="J271" i="1"/>
  <c r="I271" i="1"/>
  <c r="G271" i="1"/>
  <c r="E271" i="1"/>
  <c r="D271" i="1"/>
  <c r="F271" i="1" s="1"/>
  <c r="C271" i="1"/>
  <c r="O271" i="1" s="1"/>
  <c r="B271" i="1"/>
  <c r="N270" i="1"/>
  <c r="M270" i="1"/>
  <c r="L270" i="1"/>
  <c r="K270" i="1"/>
  <c r="Q270" i="1" s="1"/>
  <c r="J270" i="1"/>
  <c r="I270" i="1"/>
  <c r="G270" i="1"/>
  <c r="S270" i="1" s="1"/>
  <c r="T270" i="1" s="1"/>
  <c r="E270" i="1"/>
  <c r="D270" i="1"/>
  <c r="F270" i="1" s="1"/>
  <c r="C270" i="1"/>
  <c r="O270" i="1" s="1"/>
  <c r="B270" i="1"/>
  <c r="M269" i="1"/>
  <c r="K269" i="1"/>
  <c r="Q269" i="1" s="1"/>
  <c r="J269" i="1"/>
  <c r="I269" i="1"/>
  <c r="N269" i="1" s="1"/>
  <c r="G269" i="1"/>
  <c r="H269" i="1" s="1"/>
  <c r="F269" i="1"/>
  <c r="E269" i="1"/>
  <c r="D269" i="1"/>
  <c r="C269" i="1"/>
  <c r="B269" i="1"/>
  <c r="Q268" i="1"/>
  <c r="N268" i="1"/>
  <c r="M268" i="1"/>
  <c r="K268" i="1"/>
  <c r="J268" i="1"/>
  <c r="L268" i="1" s="1"/>
  <c r="I268" i="1"/>
  <c r="O268" i="1" s="1"/>
  <c r="G268" i="1"/>
  <c r="H268" i="1" s="1"/>
  <c r="E268" i="1"/>
  <c r="F268" i="1" s="1"/>
  <c r="R268" i="1" s="1"/>
  <c r="D268" i="1"/>
  <c r="C268" i="1"/>
  <c r="B268" i="1"/>
  <c r="O267" i="1"/>
  <c r="M267" i="1"/>
  <c r="N267" i="1" s="1"/>
  <c r="L267" i="1"/>
  <c r="K267" i="1"/>
  <c r="J267" i="1"/>
  <c r="I267" i="1"/>
  <c r="G267" i="1"/>
  <c r="E267" i="1"/>
  <c r="Q267" i="1" s="1"/>
  <c r="D267" i="1"/>
  <c r="C267" i="1"/>
  <c r="B267" i="1"/>
  <c r="O266" i="1"/>
  <c r="M266" i="1"/>
  <c r="N266" i="1" s="1"/>
  <c r="K266" i="1"/>
  <c r="J266" i="1"/>
  <c r="L266" i="1" s="1"/>
  <c r="I266" i="1"/>
  <c r="G266" i="1"/>
  <c r="H266" i="1" s="1"/>
  <c r="E266" i="1"/>
  <c r="Q266" i="1" s="1"/>
  <c r="D266" i="1"/>
  <c r="F266" i="1" s="1"/>
  <c r="C266" i="1"/>
  <c r="B266" i="1"/>
  <c r="S265" i="1"/>
  <c r="T265" i="1" s="1"/>
  <c r="N265" i="1"/>
  <c r="M265" i="1"/>
  <c r="K265" i="1"/>
  <c r="J265" i="1"/>
  <c r="I265" i="1"/>
  <c r="G265" i="1"/>
  <c r="F265" i="1"/>
  <c r="E265" i="1"/>
  <c r="D265" i="1"/>
  <c r="C265" i="1"/>
  <c r="O265" i="1" s="1"/>
  <c r="B265" i="1"/>
  <c r="M264" i="1"/>
  <c r="S264" i="1" s="1"/>
  <c r="K264" i="1"/>
  <c r="J264" i="1"/>
  <c r="L264" i="1" s="1"/>
  <c r="I264" i="1"/>
  <c r="N264" i="1" s="1"/>
  <c r="H264" i="1"/>
  <c r="G264" i="1"/>
  <c r="F264" i="1"/>
  <c r="E264" i="1"/>
  <c r="Q264" i="1" s="1"/>
  <c r="D264" i="1"/>
  <c r="C264" i="1"/>
  <c r="B264" i="1"/>
  <c r="M263" i="1"/>
  <c r="K263" i="1"/>
  <c r="L263" i="1" s="1"/>
  <c r="J263" i="1"/>
  <c r="I263" i="1"/>
  <c r="G263" i="1"/>
  <c r="E263" i="1"/>
  <c r="Q263" i="1" s="1"/>
  <c r="D263" i="1"/>
  <c r="C263" i="1"/>
  <c r="H263" i="1" s="1"/>
  <c r="B263" i="1"/>
  <c r="S262" i="1"/>
  <c r="N262" i="1"/>
  <c r="M262" i="1"/>
  <c r="K262" i="1"/>
  <c r="J262" i="1"/>
  <c r="I262" i="1"/>
  <c r="G262" i="1"/>
  <c r="F262" i="1"/>
  <c r="E262" i="1"/>
  <c r="D262" i="1"/>
  <c r="P262" i="1" s="1"/>
  <c r="C262" i="1"/>
  <c r="B262" i="1"/>
  <c r="S261" i="1"/>
  <c r="M261" i="1"/>
  <c r="K261" i="1"/>
  <c r="Q261" i="1" s="1"/>
  <c r="J261" i="1"/>
  <c r="L261" i="1" s="1"/>
  <c r="R261" i="1" s="1"/>
  <c r="I261" i="1"/>
  <c r="G261" i="1"/>
  <c r="F261" i="1"/>
  <c r="E261" i="1"/>
  <c r="D261" i="1"/>
  <c r="C261" i="1"/>
  <c r="B261" i="1"/>
  <c r="M260" i="1"/>
  <c r="N260" i="1" s="1"/>
  <c r="L260" i="1"/>
  <c r="K260" i="1"/>
  <c r="J260" i="1"/>
  <c r="I260" i="1"/>
  <c r="O260" i="1" s="1"/>
  <c r="G260" i="1"/>
  <c r="H260" i="1" s="1"/>
  <c r="E260" i="1"/>
  <c r="Q260" i="1" s="1"/>
  <c r="D260" i="1"/>
  <c r="C260" i="1"/>
  <c r="B260" i="1"/>
  <c r="Q259" i="1"/>
  <c r="P259" i="1"/>
  <c r="M259" i="1"/>
  <c r="L259" i="1"/>
  <c r="K259" i="1"/>
  <c r="J259" i="1"/>
  <c r="I259" i="1"/>
  <c r="O259" i="1" s="1"/>
  <c r="T259" i="1" s="1"/>
  <c r="H259" i="1"/>
  <c r="G259" i="1"/>
  <c r="S259" i="1" s="1"/>
  <c r="E259" i="1"/>
  <c r="D259" i="1"/>
  <c r="F259" i="1" s="1"/>
  <c r="C259" i="1"/>
  <c r="B259" i="1"/>
  <c r="R258" i="1"/>
  <c r="P258" i="1"/>
  <c r="M258" i="1"/>
  <c r="N258" i="1" s="1"/>
  <c r="L258" i="1"/>
  <c r="K258" i="1"/>
  <c r="J258" i="1"/>
  <c r="I258" i="1"/>
  <c r="G258" i="1"/>
  <c r="E258" i="1"/>
  <c r="D258" i="1"/>
  <c r="F258" i="1" s="1"/>
  <c r="C258" i="1"/>
  <c r="O258" i="1" s="1"/>
  <c r="B258" i="1"/>
  <c r="O257" i="1"/>
  <c r="N257" i="1"/>
  <c r="M257" i="1"/>
  <c r="K257" i="1"/>
  <c r="J257" i="1"/>
  <c r="I257" i="1"/>
  <c r="G257" i="1"/>
  <c r="H257" i="1" s="1"/>
  <c r="E257" i="1"/>
  <c r="D257" i="1"/>
  <c r="C257" i="1"/>
  <c r="B257" i="1"/>
  <c r="P256" i="1"/>
  <c r="M256" i="1"/>
  <c r="K256" i="1"/>
  <c r="J256" i="1"/>
  <c r="L256" i="1" s="1"/>
  <c r="I256" i="1"/>
  <c r="H256" i="1"/>
  <c r="G256" i="1"/>
  <c r="E256" i="1"/>
  <c r="Q256" i="1" s="1"/>
  <c r="D256" i="1"/>
  <c r="C256" i="1"/>
  <c r="O256" i="1" s="1"/>
  <c r="B256" i="1"/>
  <c r="S255" i="1"/>
  <c r="M255" i="1"/>
  <c r="N255" i="1" s="1"/>
  <c r="L255" i="1"/>
  <c r="K255" i="1"/>
  <c r="J255" i="1"/>
  <c r="I255" i="1"/>
  <c r="H255" i="1"/>
  <c r="G255" i="1"/>
  <c r="E255" i="1"/>
  <c r="Q255" i="1" s="1"/>
  <c r="D255" i="1"/>
  <c r="C255" i="1"/>
  <c r="B255" i="1"/>
  <c r="S254" i="1"/>
  <c r="P254" i="1"/>
  <c r="N254" i="1"/>
  <c r="M254" i="1"/>
  <c r="K254" i="1"/>
  <c r="J254" i="1"/>
  <c r="I254" i="1"/>
  <c r="G254" i="1"/>
  <c r="F254" i="1"/>
  <c r="E254" i="1"/>
  <c r="D254" i="1"/>
  <c r="C254" i="1"/>
  <c r="B254" i="1"/>
  <c r="M253" i="1"/>
  <c r="K253" i="1"/>
  <c r="J253" i="1"/>
  <c r="I253" i="1"/>
  <c r="N253" i="1" s="1"/>
  <c r="G253" i="1"/>
  <c r="E253" i="1"/>
  <c r="D253" i="1"/>
  <c r="C253" i="1"/>
  <c r="O253" i="1" s="1"/>
  <c r="B253" i="1"/>
  <c r="Q252" i="1"/>
  <c r="M252" i="1"/>
  <c r="K252" i="1"/>
  <c r="J252" i="1"/>
  <c r="L252" i="1" s="1"/>
  <c r="I252" i="1"/>
  <c r="O252" i="1" s="1"/>
  <c r="G252" i="1"/>
  <c r="E252" i="1"/>
  <c r="D252" i="1"/>
  <c r="C252" i="1"/>
  <c r="B252" i="1"/>
  <c r="Q251" i="1"/>
  <c r="M251" i="1"/>
  <c r="N251" i="1" s="1"/>
  <c r="L251" i="1"/>
  <c r="K251" i="1"/>
  <c r="J251" i="1"/>
  <c r="I251" i="1"/>
  <c r="O251" i="1" s="1"/>
  <c r="H251" i="1"/>
  <c r="G251" i="1"/>
  <c r="E251" i="1"/>
  <c r="D251" i="1"/>
  <c r="C251" i="1"/>
  <c r="B251" i="1"/>
  <c r="M250" i="1"/>
  <c r="K250" i="1"/>
  <c r="L250" i="1" s="1"/>
  <c r="J250" i="1"/>
  <c r="I250" i="1"/>
  <c r="G250" i="1"/>
  <c r="E250" i="1"/>
  <c r="D250" i="1"/>
  <c r="C250" i="1"/>
  <c r="O250" i="1" s="1"/>
  <c r="B250" i="1"/>
  <c r="M249" i="1"/>
  <c r="N249" i="1" s="1"/>
  <c r="K249" i="1"/>
  <c r="J249" i="1"/>
  <c r="I249" i="1"/>
  <c r="H249" i="1"/>
  <c r="G249" i="1"/>
  <c r="S249" i="1" s="1"/>
  <c r="T249" i="1" s="1"/>
  <c r="E249" i="1"/>
  <c r="D249" i="1"/>
  <c r="C249" i="1"/>
  <c r="O249" i="1" s="1"/>
  <c r="B249" i="1"/>
  <c r="S248" i="1"/>
  <c r="T248" i="1" s="1"/>
  <c r="Q248" i="1"/>
  <c r="M248" i="1"/>
  <c r="N248" i="1" s="1"/>
  <c r="K248" i="1"/>
  <c r="J248" i="1"/>
  <c r="I248" i="1"/>
  <c r="G248" i="1"/>
  <c r="E248" i="1"/>
  <c r="F248" i="1" s="1"/>
  <c r="D248" i="1"/>
  <c r="C248" i="1"/>
  <c r="O248" i="1" s="1"/>
  <c r="B248" i="1"/>
  <c r="N247" i="1"/>
  <c r="M247" i="1"/>
  <c r="S247" i="1" s="1"/>
  <c r="L247" i="1"/>
  <c r="K247" i="1"/>
  <c r="J247" i="1"/>
  <c r="I247" i="1"/>
  <c r="G247" i="1"/>
  <c r="E247" i="1"/>
  <c r="Q247" i="1" s="1"/>
  <c r="D247" i="1"/>
  <c r="P247" i="1" s="1"/>
  <c r="C247" i="1"/>
  <c r="B247" i="1"/>
  <c r="M246" i="1"/>
  <c r="N246" i="1" s="1"/>
  <c r="K246" i="1"/>
  <c r="L246" i="1" s="1"/>
  <c r="J246" i="1"/>
  <c r="I246" i="1"/>
  <c r="G246" i="1"/>
  <c r="E246" i="1"/>
  <c r="Q246" i="1" s="1"/>
  <c r="D246" i="1"/>
  <c r="P246" i="1" s="1"/>
  <c r="C246" i="1"/>
  <c r="O246" i="1" s="1"/>
  <c r="B246" i="1"/>
  <c r="P245" i="1"/>
  <c r="O245" i="1"/>
  <c r="N245" i="1"/>
  <c r="M245" i="1"/>
  <c r="K245" i="1"/>
  <c r="Q245" i="1" s="1"/>
  <c r="J245" i="1"/>
  <c r="I245" i="1"/>
  <c r="G245" i="1"/>
  <c r="S245" i="1" s="1"/>
  <c r="F245" i="1"/>
  <c r="E245" i="1"/>
  <c r="D245" i="1"/>
  <c r="C245" i="1"/>
  <c r="B245" i="1"/>
  <c r="Q244" i="1"/>
  <c r="M244" i="1"/>
  <c r="N244" i="1" s="1"/>
  <c r="L244" i="1"/>
  <c r="K244" i="1"/>
  <c r="J244" i="1"/>
  <c r="I244" i="1"/>
  <c r="G244" i="1"/>
  <c r="E244" i="1"/>
  <c r="D244" i="1"/>
  <c r="C244" i="1"/>
  <c r="O244" i="1" s="1"/>
  <c r="B244" i="1"/>
  <c r="M243" i="1"/>
  <c r="K243" i="1"/>
  <c r="L243" i="1" s="1"/>
  <c r="J243" i="1"/>
  <c r="I243" i="1"/>
  <c r="G243" i="1"/>
  <c r="E243" i="1"/>
  <c r="D243" i="1"/>
  <c r="C243" i="1"/>
  <c r="O243" i="1" s="1"/>
  <c r="B243" i="1"/>
  <c r="M242" i="1"/>
  <c r="N242" i="1" s="1"/>
  <c r="K242" i="1"/>
  <c r="J242" i="1"/>
  <c r="I242" i="1"/>
  <c r="O242" i="1" s="1"/>
  <c r="H242" i="1"/>
  <c r="G242" i="1"/>
  <c r="E242" i="1"/>
  <c r="Q242" i="1" s="1"/>
  <c r="D242" i="1"/>
  <c r="C242" i="1"/>
  <c r="B242" i="1"/>
  <c r="M241" i="1"/>
  <c r="K241" i="1"/>
  <c r="L241" i="1" s="1"/>
  <c r="J241" i="1"/>
  <c r="I241" i="1"/>
  <c r="G241" i="1"/>
  <c r="E241" i="1"/>
  <c r="D241" i="1"/>
  <c r="C241" i="1"/>
  <c r="O241" i="1" s="1"/>
  <c r="B241" i="1"/>
  <c r="M240" i="1"/>
  <c r="K240" i="1"/>
  <c r="L240" i="1" s="1"/>
  <c r="J240" i="1"/>
  <c r="I240" i="1"/>
  <c r="G240" i="1"/>
  <c r="E240" i="1"/>
  <c r="D240" i="1"/>
  <c r="P240" i="1" s="1"/>
  <c r="C240" i="1"/>
  <c r="B240" i="1"/>
  <c r="P239" i="1"/>
  <c r="O239" i="1"/>
  <c r="N239" i="1"/>
  <c r="M239" i="1"/>
  <c r="K239" i="1"/>
  <c r="Q239" i="1" s="1"/>
  <c r="J239" i="1"/>
  <c r="I239" i="1"/>
  <c r="G239" i="1"/>
  <c r="S239" i="1" s="1"/>
  <c r="F239" i="1"/>
  <c r="E239" i="1"/>
  <c r="D239" i="1"/>
  <c r="C239" i="1"/>
  <c r="B239" i="1"/>
  <c r="Q238" i="1"/>
  <c r="M238" i="1"/>
  <c r="L238" i="1"/>
  <c r="K238" i="1"/>
  <c r="J238" i="1"/>
  <c r="I238" i="1"/>
  <c r="G238" i="1"/>
  <c r="E238" i="1"/>
  <c r="D238" i="1"/>
  <c r="P238" i="1" s="1"/>
  <c r="C238" i="1"/>
  <c r="O238" i="1" s="1"/>
  <c r="B238" i="1"/>
  <c r="O237" i="1"/>
  <c r="M237" i="1"/>
  <c r="N237" i="1" s="1"/>
  <c r="L237" i="1"/>
  <c r="K237" i="1"/>
  <c r="J237" i="1"/>
  <c r="I237" i="1"/>
  <c r="G237" i="1"/>
  <c r="E237" i="1"/>
  <c r="Q237" i="1" s="1"/>
  <c r="D237" i="1"/>
  <c r="C237" i="1"/>
  <c r="B237" i="1"/>
  <c r="Q236" i="1"/>
  <c r="P236" i="1"/>
  <c r="M236" i="1"/>
  <c r="K236" i="1"/>
  <c r="J236" i="1"/>
  <c r="L236" i="1" s="1"/>
  <c r="R236" i="1" s="1"/>
  <c r="I236" i="1"/>
  <c r="O236" i="1" s="1"/>
  <c r="G236" i="1"/>
  <c r="E236" i="1"/>
  <c r="D236" i="1"/>
  <c r="F236" i="1" s="1"/>
  <c r="C236" i="1"/>
  <c r="B236" i="1"/>
  <c r="S235" i="1"/>
  <c r="T235" i="1" s="1"/>
  <c r="O235" i="1"/>
  <c r="N235" i="1"/>
  <c r="M235" i="1"/>
  <c r="K235" i="1"/>
  <c r="J235" i="1"/>
  <c r="L235" i="1" s="1"/>
  <c r="I235" i="1"/>
  <c r="G235" i="1"/>
  <c r="H235" i="1" s="1"/>
  <c r="F235" i="1"/>
  <c r="R235" i="1" s="1"/>
  <c r="E235" i="1"/>
  <c r="Q235" i="1" s="1"/>
  <c r="D235" i="1"/>
  <c r="C235" i="1"/>
  <c r="B235" i="1"/>
  <c r="P234" i="1"/>
  <c r="O234" i="1"/>
  <c r="N234" i="1"/>
  <c r="M234" i="1"/>
  <c r="K234" i="1"/>
  <c r="J234" i="1"/>
  <c r="L234" i="1" s="1"/>
  <c r="I234" i="1"/>
  <c r="H234" i="1"/>
  <c r="G234" i="1"/>
  <c r="S234" i="1" s="1"/>
  <c r="E234" i="1"/>
  <c r="F234" i="1" s="1"/>
  <c r="R234" i="1" s="1"/>
  <c r="D234" i="1"/>
  <c r="C234" i="1"/>
  <c r="B234" i="1"/>
  <c r="S233" i="1"/>
  <c r="P233" i="1"/>
  <c r="M233" i="1"/>
  <c r="K233" i="1"/>
  <c r="J233" i="1"/>
  <c r="L233" i="1" s="1"/>
  <c r="I233" i="1"/>
  <c r="H233" i="1"/>
  <c r="G233" i="1"/>
  <c r="E233" i="1"/>
  <c r="Q233" i="1" s="1"/>
  <c r="D233" i="1"/>
  <c r="C233" i="1"/>
  <c r="B233" i="1"/>
  <c r="P232" i="1"/>
  <c r="O232" i="1"/>
  <c r="N232" i="1"/>
  <c r="M232" i="1"/>
  <c r="K232" i="1"/>
  <c r="L232" i="1" s="1"/>
  <c r="J232" i="1"/>
  <c r="I232" i="1"/>
  <c r="G232" i="1"/>
  <c r="H232" i="1" s="1"/>
  <c r="F232" i="1"/>
  <c r="E232" i="1"/>
  <c r="Q232" i="1" s="1"/>
  <c r="D232" i="1"/>
  <c r="C232" i="1"/>
  <c r="B232" i="1"/>
  <c r="S231" i="1"/>
  <c r="Q231" i="1"/>
  <c r="M231" i="1"/>
  <c r="K231" i="1"/>
  <c r="J231" i="1"/>
  <c r="L231" i="1" s="1"/>
  <c r="I231" i="1"/>
  <c r="N231" i="1" s="1"/>
  <c r="G231" i="1"/>
  <c r="E231" i="1"/>
  <c r="D231" i="1"/>
  <c r="C231" i="1"/>
  <c r="B231" i="1"/>
  <c r="N230" i="1"/>
  <c r="M230" i="1"/>
  <c r="S230" i="1" s="1"/>
  <c r="T230" i="1" s="1"/>
  <c r="L230" i="1"/>
  <c r="K230" i="1"/>
  <c r="J230" i="1"/>
  <c r="I230" i="1"/>
  <c r="G230" i="1"/>
  <c r="E230" i="1"/>
  <c r="D230" i="1"/>
  <c r="C230" i="1"/>
  <c r="O230" i="1" s="1"/>
  <c r="B230" i="1"/>
  <c r="O229" i="1"/>
  <c r="N229" i="1"/>
  <c r="M229" i="1"/>
  <c r="L229" i="1"/>
  <c r="K229" i="1"/>
  <c r="J229" i="1"/>
  <c r="I229" i="1"/>
  <c r="G229" i="1"/>
  <c r="F229" i="1"/>
  <c r="R229" i="1" s="1"/>
  <c r="E229" i="1"/>
  <c r="Q229" i="1" s="1"/>
  <c r="D229" i="1"/>
  <c r="P229" i="1" s="1"/>
  <c r="C229" i="1"/>
  <c r="B229" i="1"/>
  <c r="R228" i="1"/>
  <c r="Q228" i="1"/>
  <c r="P228" i="1"/>
  <c r="O228" i="1"/>
  <c r="M228" i="1"/>
  <c r="K228" i="1"/>
  <c r="J228" i="1"/>
  <c r="L228" i="1" s="1"/>
  <c r="I228" i="1"/>
  <c r="N228" i="1" s="1"/>
  <c r="H228" i="1"/>
  <c r="G228" i="1"/>
  <c r="S228" i="1" s="1"/>
  <c r="T228" i="1" s="1"/>
  <c r="F228" i="1"/>
  <c r="E228" i="1"/>
  <c r="D228" i="1"/>
  <c r="C228" i="1"/>
  <c r="B228" i="1"/>
  <c r="S227" i="1"/>
  <c r="T227" i="1" s="1"/>
  <c r="M227" i="1"/>
  <c r="N227" i="1" s="1"/>
  <c r="L227" i="1"/>
  <c r="K227" i="1"/>
  <c r="J227" i="1"/>
  <c r="I227" i="1"/>
  <c r="G227" i="1"/>
  <c r="E227" i="1"/>
  <c r="Q227" i="1" s="1"/>
  <c r="D227" i="1"/>
  <c r="C227" i="1"/>
  <c r="O227" i="1" s="1"/>
  <c r="B227" i="1"/>
  <c r="P226" i="1"/>
  <c r="O226" i="1"/>
  <c r="M226" i="1"/>
  <c r="N226" i="1" s="1"/>
  <c r="L226" i="1"/>
  <c r="K226" i="1"/>
  <c r="J226" i="1"/>
  <c r="I226" i="1"/>
  <c r="H226" i="1"/>
  <c r="G226" i="1"/>
  <c r="E226" i="1"/>
  <c r="Q226" i="1" s="1"/>
  <c r="D226" i="1"/>
  <c r="C226" i="1"/>
  <c r="B226" i="1"/>
  <c r="S225" i="1"/>
  <c r="M225" i="1"/>
  <c r="N225" i="1" s="1"/>
  <c r="K225" i="1"/>
  <c r="Q225" i="1" s="1"/>
  <c r="J225" i="1"/>
  <c r="L225" i="1" s="1"/>
  <c r="I225" i="1"/>
  <c r="G225" i="1"/>
  <c r="E225" i="1"/>
  <c r="D225" i="1"/>
  <c r="F225" i="1" s="1"/>
  <c r="R225" i="1" s="1"/>
  <c r="C225" i="1"/>
  <c r="H225" i="1" s="1"/>
  <c r="B225" i="1"/>
  <c r="T224" i="1"/>
  <c r="S224" i="1"/>
  <c r="M224" i="1"/>
  <c r="N224" i="1" s="1"/>
  <c r="K224" i="1"/>
  <c r="J224" i="1"/>
  <c r="L224" i="1" s="1"/>
  <c r="I224" i="1"/>
  <c r="G224" i="1"/>
  <c r="F224" i="1"/>
  <c r="R224" i="1" s="1"/>
  <c r="E224" i="1"/>
  <c r="D224" i="1"/>
  <c r="C224" i="1"/>
  <c r="O224" i="1" s="1"/>
  <c r="B224" i="1"/>
  <c r="Q223" i="1"/>
  <c r="M223" i="1"/>
  <c r="N223" i="1" s="1"/>
  <c r="K223" i="1"/>
  <c r="J223" i="1"/>
  <c r="L223" i="1" s="1"/>
  <c r="R223" i="1" s="1"/>
  <c r="I223" i="1"/>
  <c r="O223" i="1" s="1"/>
  <c r="H223" i="1"/>
  <c r="G223" i="1"/>
  <c r="S223" i="1" s="1"/>
  <c r="F223" i="1"/>
  <c r="E223" i="1"/>
  <c r="D223" i="1"/>
  <c r="C223" i="1"/>
  <c r="B223" i="1"/>
  <c r="S222" i="1"/>
  <c r="M222" i="1"/>
  <c r="K222" i="1"/>
  <c r="Q222" i="1" s="1"/>
  <c r="J222" i="1"/>
  <c r="L222" i="1" s="1"/>
  <c r="R222" i="1" s="1"/>
  <c r="I222" i="1"/>
  <c r="G222" i="1"/>
  <c r="E222" i="1"/>
  <c r="D222" i="1"/>
  <c r="F222" i="1" s="1"/>
  <c r="C222" i="1"/>
  <c r="B222" i="1"/>
  <c r="S221" i="1"/>
  <c r="M221" i="1"/>
  <c r="N221" i="1" s="1"/>
  <c r="K221" i="1"/>
  <c r="L221" i="1" s="1"/>
  <c r="J221" i="1"/>
  <c r="I221" i="1"/>
  <c r="G221" i="1"/>
  <c r="E221" i="1"/>
  <c r="D221" i="1"/>
  <c r="P221" i="1" s="1"/>
  <c r="C221" i="1"/>
  <c r="B221" i="1"/>
  <c r="S220" i="1"/>
  <c r="N220" i="1"/>
  <c r="M220" i="1"/>
  <c r="K220" i="1"/>
  <c r="Q220" i="1" s="1"/>
  <c r="J220" i="1"/>
  <c r="L220" i="1" s="1"/>
  <c r="R220" i="1" s="1"/>
  <c r="I220" i="1"/>
  <c r="G220" i="1"/>
  <c r="F220" i="1"/>
  <c r="E220" i="1"/>
  <c r="D220" i="1"/>
  <c r="C220" i="1"/>
  <c r="H220" i="1" s="1"/>
  <c r="B220" i="1"/>
  <c r="M219" i="1"/>
  <c r="K219" i="1"/>
  <c r="L219" i="1" s="1"/>
  <c r="J219" i="1"/>
  <c r="I219" i="1"/>
  <c r="G219" i="1"/>
  <c r="E219" i="1"/>
  <c r="Q219" i="1" s="1"/>
  <c r="D219" i="1"/>
  <c r="C219" i="1"/>
  <c r="O219" i="1" s="1"/>
  <c r="B219" i="1"/>
  <c r="M218" i="1"/>
  <c r="N218" i="1" s="1"/>
  <c r="L218" i="1"/>
  <c r="K218" i="1"/>
  <c r="J218" i="1"/>
  <c r="I218" i="1"/>
  <c r="O218" i="1" s="1"/>
  <c r="G218" i="1"/>
  <c r="E218" i="1"/>
  <c r="Q218" i="1" s="1"/>
  <c r="D218" i="1"/>
  <c r="P218" i="1" s="1"/>
  <c r="C218" i="1"/>
  <c r="B218" i="1"/>
  <c r="Q217" i="1"/>
  <c r="P217" i="1"/>
  <c r="O217" i="1"/>
  <c r="M217" i="1"/>
  <c r="N217" i="1" s="1"/>
  <c r="L217" i="1"/>
  <c r="K217" i="1"/>
  <c r="J217" i="1"/>
  <c r="I217" i="1"/>
  <c r="G217" i="1"/>
  <c r="E217" i="1"/>
  <c r="D217" i="1"/>
  <c r="F217" i="1" s="1"/>
  <c r="R217" i="1" s="1"/>
  <c r="C217" i="1"/>
  <c r="B217" i="1"/>
  <c r="O216" i="1"/>
  <c r="M216" i="1"/>
  <c r="N216" i="1" s="1"/>
  <c r="L216" i="1"/>
  <c r="K216" i="1"/>
  <c r="J216" i="1"/>
  <c r="I216" i="1"/>
  <c r="G216" i="1"/>
  <c r="H216" i="1" s="1"/>
  <c r="E216" i="1"/>
  <c r="Q216" i="1" s="1"/>
  <c r="D216" i="1"/>
  <c r="P216" i="1" s="1"/>
  <c r="C216" i="1"/>
  <c r="B216" i="1"/>
  <c r="P215" i="1"/>
  <c r="O215" i="1"/>
  <c r="M215" i="1"/>
  <c r="N215" i="1" s="1"/>
  <c r="K215" i="1"/>
  <c r="J215" i="1"/>
  <c r="L215" i="1" s="1"/>
  <c r="I215" i="1"/>
  <c r="G215" i="1"/>
  <c r="F215" i="1"/>
  <c r="R215" i="1" s="1"/>
  <c r="E215" i="1"/>
  <c r="Q215" i="1" s="1"/>
  <c r="D215" i="1"/>
  <c r="C215" i="1"/>
  <c r="B215" i="1"/>
  <c r="Q214" i="1"/>
  <c r="M214" i="1"/>
  <c r="K214" i="1"/>
  <c r="L214" i="1" s="1"/>
  <c r="J214" i="1"/>
  <c r="I214" i="1"/>
  <c r="H214" i="1"/>
  <c r="G214" i="1"/>
  <c r="E214" i="1"/>
  <c r="D214" i="1"/>
  <c r="C214" i="1"/>
  <c r="O214" i="1" s="1"/>
  <c r="B214" i="1"/>
  <c r="P213" i="1"/>
  <c r="O213" i="1"/>
  <c r="M213" i="1"/>
  <c r="N213" i="1" s="1"/>
  <c r="K213" i="1"/>
  <c r="L213" i="1" s="1"/>
  <c r="J213" i="1"/>
  <c r="I213" i="1"/>
  <c r="G213" i="1"/>
  <c r="E213" i="1"/>
  <c r="D213" i="1"/>
  <c r="C213" i="1"/>
  <c r="B213" i="1"/>
  <c r="Q212" i="1"/>
  <c r="P212" i="1"/>
  <c r="O212" i="1"/>
  <c r="M212" i="1"/>
  <c r="K212" i="1"/>
  <c r="J212" i="1"/>
  <c r="L212" i="1" s="1"/>
  <c r="I212" i="1"/>
  <c r="N212" i="1" s="1"/>
  <c r="H212" i="1"/>
  <c r="G212" i="1"/>
  <c r="S212" i="1" s="1"/>
  <c r="F212" i="1"/>
  <c r="R212" i="1" s="1"/>
  <c r="E212" i="1"/>
  <c r="D212" i="1"/>
  <c r="C212" i="1"/>
  <c r="B212" i="1"/>
  <c r="S211" i="1"/>
  <c r="Q211" i="1"/>
  <c r="M211" i="1"/>
  <c r="K211" i="1"/>
  <c r="J211" i="1"/>
  <c r="L211" i="1" s="1"/>
  <c r="I211" i="1"/>
  <c r="G211" i="1"/>
  <c r="H211" i="1" s="1"/>
  <c r="F211" i="1"/>
  <c r="E211" i="1"/>
  <c r="D211" i="1"/>
  <c r="P211" i="1" s="1"/>
  <c r="C211" i="1"/>
  <c r="B211" i="1"/>
  <c r="Q210" i="1"/>
  <c r="P210" i="1"/>
  <c r="O210" i="1"/>
  <c r="M210" i="1"/>
  <c r="L210" i="1"/>
  <c r="K210" i="1"/>
  <c r="J210" i="1"/>
  <c r="I210" i="1"/>
  <c r="G210" i="1"/>
  <c r="E210" i="1"/>
  <c r="F210" i="1" s="1"/>
  <c r="R210" i="1" s="1"/>
  <c r="D210" i="1"/>
  <c r="C210" i="1"/>
  <c r="B210" i="1"/>
  <c r="S209" i="1"/>
  <c r="M209" i="1"/>
  <c r="K209" i="1"/>
  <c r="Q209" i="1" s="1"/>
  <c r="J209" i="1"/>
  <c r="P209" i="1" s="1"/>
  <c r="I209" i="1"/>
  <c r="G209" i="1"/>
  <c r="H209" i="1" s="1"/>
  <c r="E209" i="1"/>
  <c r="D209" i="1"/>
  <c r="F209" i="1" s="1"/>
  <c r="C209" i="1"/>
  <c r="B209" i="1"/>
  <c r="S208" i="1"/>
  <c r="T208" i="1" s="1"/>
  <c r="O208" i="1"/>
  <c r="M208" i="1"/>
  <c r="N208" i="1" s="1"/>
  <c r="K208" i="1"/>
  <c r="J208" i="1"/>
  <c r="L208" i="1" s="1"/>
  <c r="I208" i="1"/>
  <c r="G208" i="1"/>
  <c r="F208" i="1"/>
  <c r="R208" i="1" s="1"/>
  <c r="E208" i="1"/>
  <c r="D208" i="1"/>
  <c r="C208" i="1"/>
  <c r="B208" i="1"/>
  <c r="Q207" i="1"/>
  <c r="M207" i="1"/>
  <c r="N207" i="1" s="1"/>
  <c r="K207" i="1"/>
  <c r="J207" i="1"/>
  <c r="I207" i="1"/>
  <c r="O207" i="1" s="1"/>
  <c r="H207" i="1"/>
  <c r="G207" i="1"/>
  <c r="S207" i="1" s="1"/>
  <c r="F207" i="1"/>
  <c r="E207" i="1"/>
  <c r="D207" i="1"/>
  <c r="C207" i="1"/>
  <c r="B207" i="1"/>
  <c r="S206" i="1"/>
  <c r="M206" i="1"/>
  <c r="K206" i="1"/>
  <c r="Q206" i="1" s="1"/>
  <c r="J206" i="1"/>
  <c r="I206" i="1"/>
  <c r="G206" i="1"/>
  <c r="E206" i="1"/>
  <c r="D206" i="1"/>
  <c r="F206" i="1" s="1"/>
  <c r="C206" i="1"/>
  <c r="B206" i="1"/>
  <c r="S205" i="1"/>
  <c r="M205" i="1"/>
  <c r="N205" i="1" s="1"/>
  <c r="K205" i="1"/>
  <c r="L205" i="1" s="1"/>
  <c r="J205" i="1"/>
  <c r="I205" i="1"/>
  <c r="G205" i="1"/>
  <c r="H205" i="1" s="1"/>
  <c r="E205" i="1"/>
  <c r="D205" i="1"/>
  <c r="P205" i="1" s="1"/>
  <c r="C205" i="1"/>
  <c r="O205" i="1" s="1"/>
  <c r="B205" i="1"/>
  <c r="S204" i="1"/>
  <c r="N204" i="1"/>
  <c r="M204" i="1"/>
  <c r="K204" i="1"/>
  <c r="Q204" i="1" s="1"/>
  <c r="J204" i="1"/>
  <c r="I204" i="1"/>
  <c r="G204" i="1"/>
  <c r="F204" i="1"/>
  <c r="E204" i="1"/>
  <c r="D204" i="1"/>
  <c r="C204" i="1"/>
  <c r="H204" i="1" s="1"/>
  <c r="B204" i="1"/>
  <c r="M203" i="1"/>
  <c r="K203" i="1"/>
  <c r="L203" i="1" s="1"/>
  <c r="J203" i="1"/>
  <c r="I203" i="1"/>
  <c r="G203" i="1"/>
  <c r="E203" i="1"/>
  <c r="D203" i="1"/>
  <c r="C203" i="1"/>
  <c r="O203" i="1" s="1"/>
  <c r="B203" i="1"/>
  <c r="M202" i="1"/>
  <c r="N202" i="1" s="1"/>
  <c r="L202" i="1"/>
  <c r="K202" i="1"/>
  <c r="J202" i="1"/>
  <c r="I202" i="1"/>
  <c r="O202" i="1" s="1"/>
  <c r="G202" i="1"/>
  <c r="E202" i="1"/>
  <c r="Q202" i="1" s="1"/>
  <c r="D202" i="1"/>
  <c r="P202" i="1" s="1"/>
  <c r="C202" i="1"/>
  <c r="B202" i="1"/>
  <c r="O201" i="1"/>
  <c r="M201" i="1"/>
  <c r="N201" i="1" s="1"/>
  <c r="K201" i="1"/>
  <c r="L201" i="1" s="1"/>
  <c r="J201" i="1"/>
  <c r="I201" i="1"/>
  <c r="G201" i="1"/>
  <c r="E201" i="1"/>
  <c r="D201" i="1"/>
  <c r="F201" i="1" s="1"/>
  <c r="C201" i="1"/>
  <c r="B201" i="1"/>
  <c r="O200" i="1"/>
  <c r="M200" i="1"/>
  <c r="N200" i="1" s="1"/>
  <c r="K200" i="1"/>
  <c r="L200" i="1" s="1"/>
  <c r="J200" i="1"/>
  <c r="I200" i="1"/>
  <c r="G200" i="1"/>
  <c r="H200" i="1" s="1"/>
  <c r="F200" i="1"/>
  <c r="E200" i="1"/>
  <c r="Q200" i="1" s="1"/>
  <c r="D200" i="1"/>
  <c r="P200" i="1" s="1"/>
  <c r="C200" i="1"/>
  <c r="B200" i="1"/>
  <c r="O199" i="1"/>
  <c r="M199" i="1"/>
  <c r="N199" i="1" s="1"/>
  <c r="K199" i="1"/>
  <c r="J199" i="1"/>
  <c r="L199" i="1" s="1"/>
  <c r="I199" i="1"/>
  <c r="G199" i="1"/>
  <c r="F199" i="1"/>
  <c r="R199" i="1" s="1"/>
  <c r="E199" i="1"/>
  <c r="Q199" i="1" s="1"/>
  <c r="D199" i="1"/>
  <c r="C199" i="1"/>
  <c r="B199" i="1"/>
  <c r="Q198" i="1"/>
  <c r="M198" i="1"/>
  <c r="K198" i="1"/>
  <c r="L198" i="1" s="1"/>
  <c r="J198" i="1"/>
  <c r="I198" i="1"/>
  <c r="H198" i="1"/>
  <c r="G198" i="1"/>
  <c r="E198" i="1"/>
  <c r="D198" i="1"/>
  <c r="C198" i="1"/>
  <c r="O198" i="1" s="1"/>
  <c r="B198" i="1"/>
  <c r="P197" i="1"/>
  <c r="O197" i="1"/>
  <c r="M197" i="1"/>
  <c r="N197" i="1" s="1"/>
  <c r="K197" i="1"/>
  <c r="L197" i="1" s="1"/>
  <c r="J197" i="1"/>
  <c r="I197" i="1"/>
  <c r="G197" i="1"/>
  <c r="E197" i="1"/>
  <c r="D197" i="1"/>
  <c r="C197" i="1"/>
  <c r="B197" i="1"/>
  <c r="Q196" i="1"/>
  <c r="P196" i="1"/>
  <c r="O196" i="1"/>
  <c r="M196" i="1"/>
  <c r="K196" i="1"/>
  <c r="J196" i="1"/>
  <c r="L196" i="1" s="1"/>
  <c r="I196" i="1"/>
  <c r="N196" i="1" s="1"/>
  <c r="H196" i="1"/>
  <c r="G196" i="1"/>
  <c r="S196" i="1" s="1"/>
  <c r="T196" i="1" s="1"/>
  <c r="F196" i="1"/>
  <c r="R196" i="1" s="1"/>
  <c r="E196" i="1"/>
  <c r="D196" i="1"/>
  <c r="C196" i="1"/>
  <c r="B196" i="1"/>
  <c r="S195" i="1"/>
  <c r="Q195" i="1"/>
  <c r="M195" i="1"/>
  <c r="N195" i="1" s="1"/>
  <c r="K195" i="1"/>
  <c r="J195" i="1"/>
  <c r="L195" i="1" s="1"/>
  <c r="I195" i="1"/>
  <c r="G195" i="1"/>
  <c r="H195" i="1" s="1"/>
  <c r="F195" i="1"/>
  <c r="R195" i="1" s="1"/>
  <c r="E195" i="1"/>
  <c r="D195" i="1"/>
  <c r="P195" i="1" s="1"/>
  <c r="C195" i="1"/>
  <c r="B195" i="1"/>
  <c r="Q194" i="1"/>
  <c r="M194" i="1"/>
  <c r="K194" i="1"/>
  <c r="J194" i="1"/>
  <c r="L194" i="1" s="1"/>
  <c r="R194" i="1" s="1"/>
  <c r="I194" i="1"/>
  <c r="O194" i="1" s="1"/>
  <c r="T194" i="1" s="1"/>
  <c r="H194" i="1"/>
  <c r="G194" i="1"/>
  <c r="S194" i="1" s="1"/>
  <c r="F194" i="1"/>
  <c r="E194" i="1"/>
  <c r="D194" i="1"/>
  <c r="C194" i="1"/>
  <c r="B194" i="1"/>
  <c r="S193" i="1"/>
  <c r="M193" i="1"/>
  <c r="N193" i="1" s="1"/>
  <c r="K193" i="1"/>
  <c r="Q193" i="1" s="1"/>
  <c r="J193" i="1"/>
  <c r="L193" i="1" s="1"/>
  <c r="I193" i="1"/>
  <c r="G193" i="1"/>
  <c r="E193" i="1"/>
  <c r="D193" i="1"/>
  <c r="F193" i="1" s="1"/>
  <c r="C193" i="1"/>
  <c r="B193" i="1"/>
  <c r="M192" i="1"/>
  <c r="K192" i="1"/>
  <c r="L192" i="1" s="1"/>
  <c r="J192" i="1"/>
  <c r="I192" i="1"/>
  <c r="G192" i="1"/>
  <c r="E192" i="1"/>
  <c r="D192" i="1"/>
  <c r="P192" i="1" s="1"/>
  <c r="C192" i="1"/>
  <c r="O192" i="1" s="1"/>
  <c r="B192" i="1"/>
  <c r="O191" i="1"/>
  <c r="M191" i="1"/>
  <c r="K191" i="1"/>
  <c r="J191" i="1"/>
  <c r="L191" i="1" s="1"/>
  <c r="I191" i="1"/>
  <c r="G191" i="1"/>
  <c r="H191" i="1" s="1"/>
  <c r="F191" i="1"/>
  <c r="R191" i="1" s="1"/>
  <c r="E191" i="1"/>
  <c r="Q191" i="1" s="1"/>
  <c r="D191" i="1"/>
  <c r="C191" i="1"/>
  <c r="B191" i="1"/>
  <c r="Q190" i="1"/>
  <c r="P190" i="1"/>
  <c r="N190" i="1"/>
  <c r="M190" i="1"/>
  <c r="S190" i="1" s="1"/>
  <c r="L190" i="1"/>
  <c r="K190" i="1"/>
  <c r="J190" i="1"/>
  <c r="I190" i="1"/>
  <c r="H190" i="1"/>
  <c r="G190" i="1"/>
  <c r="F190" i="1"/>
  <c r="R190" i="1" s="1"/>
  <c r="E190" i="1"/>
  <c r="D190" i="1"/>
  <c r="C190" i="1"/>
  <c r="B190" i="1"/>
  <c r="S189" i="1"/>
  <c r="Q189" i="1"/>
  <c r="M189" i="1"/>
  <c r="K189" i="1"/>
  <c r="J189" i="1"/>
  <c r="L189" i="1" s="1"/>
  <c r="I189" i="1"/>
  <c r="G189" i="1"/>
  <c r="H189" i="1" s="1"/>
  <c r="E189" i="1"/>
  <c r="D189" i="1"/>
  <c r="P189" i="1" s="1"/>
  <c r="C189" i="1"/>
  <c r="B189" i="1"/>
  <c r="N188" i="1"/>
  <c r="M188" i="1"/>
  <c r="L188" i="1"/>
  <c r="K188" i="1"/>
  <c r="J188" i="1"/>
  <c r="I188" i="1"/>
  <c r="G188" i="1"/>
  <c r="S188" i="1" s="1"/>
  <c r="E188" i="1"/>
  <c r="Q188" i="1" s="1"/>
  <c r="D188" i="1"/>
  <c r="P188" i="1" s="1"/>
  <c r="C188" i="1"/>
  <c r="O188" i="1" s="1"/>
  <c r="T188" i="1" s="1"/>
  <c r="B188" i="1"/>
  <c r="Q187" i="1"/>
  <c r="P187" i="1"/>
  <c r="M187" i="1"/>
  <c r="K187" i="1"/>
  <c r="J187" i="1"/>
  <c r="L187" i="1" s="1"/>
  <c r="I187" i="1"/>
  <c r="O187" i="1" s="1"/>
  <c r="G187" i="1"/>
  <c r="E187" i="1"/>
  <c r="F187" i="1" s="1"/>
  <c r="D187" i="1"/>
  <c r="C187" i="1"/>
  <c r="B187" i="1"/>
  <c r="S186" i="1"/>
  <c r="M186" i="1"/>
  <c r="N186" i="1" s="1"/>
  <c r="L186" i="1"/>
  <c r="K186" i="1"/>
  <c r="J186" i="1"/>
  <c r="I186" i="1"/>
  <c r="G186" i="1"/>
  <c r="E186" i="1"/>
  <c r="Q186" i="1" s="1"/>
  <c r="D186" i="1"/>
  <c r="C186" i="1"/>
  <c r="H186" i="1" s="1"/>
  <c r="B186" i="1"/>
  <c r="P185" i="1"/>
  <c r="O185" i="1"/>
  <c r="M185" i="1"/>
  <c r="N185" i="1" s="1"/>
  <c r="K185" i="1"/>
  <c r="L185" i="1" s="1"/>
  <c r="J185" i="1"/>
  <c r="I185" i="1"/>
  <c r="G185" i="1"/>
  <c r="E185" i="1"/>
  <c r="D185" i="1"/>
  <c r="C185" i="1"/>
  <c r="B185" i="1"/>
  <c r="Q184" i="1"/>
  <c r="P184" i="1"/>
  <c r="M184" i="1"/>
  <c r="K184" i="1"/>
  <c r="J184" i="1"/>
  <c r="L184" i="1" s="1"/>
  <c r="R184" i="1" s="1"/>
  <c r="I184" i="1"/>
  <c r="N184" i="1" s="1"/>
  <c r="H184" i="1"/>
  <c r="G184" i="1"/>
  <c r="S184" i="1" s="1"/>
  <c r="F184" i="1"/>
  <c r="E184" i="1"/>
  <c r="D184" i="1"/>
  <c r="C184" i="1"/>
  <c r="O184" i="1" s="1"/>
  <c r="B184" i="1"/>
  <c r="M183" i="1"/>
  <c r="N183" i="1" s="1"/>
  <c r="K183" i="1"/>
  <c r="L183" i="1" s="1"/>
  <c r="J183" i="1"/>
  <c r="I183" i="1"/>
  <c r="G183" i="1"/>
  <c r="H183" i="1" s="1"/>
  <c r="E183" i="1"/>
  <c r="Q183" i="1" s="1"/>
  <c r="D183" i="1"/>
  <c r="P183" i="1" s="1"/>
  <c r="C183" i="1"/>
  <c r="O183" i="1" s="1"/>
  <c r="B183" i="1"/>
  <c r="P182" i="1"/>
  <c r="O182" i="1"/>
  <c r="N182" i="1"/>
  <c r="M182" i="1"/>
  <c r="L182" i="1"/>
  <c r="K182" i="1"/>
  <c r="J182" i="1"/>
  <c r="I182" i="1"/>
  <c r="H182" i="1"/>
  <c r="G182" i="1"/>
  <c r="S182" i="1" s="1"/>
  <c r="T182" i="1" s="1"/>
  <c r="F182" i="1"/>
  <c r="R182" i="1" s="1"/>
  <c r="E182" i="1"/>
  <c r="Q182" i="1" s="1"/>
  <c r="D182" i="1"/>
  <c r="C182" i="1"/>
  <c r="B182" i="1"/>
  <c r="S181" i="1"/>
  <c r="M181" i="1"/>
  <c r="K181" i="1"/>
  <c r="Q181" i="1" s="1"/>
  <c r="J181" i="1"/>
  <c r="L181" i="1" s="1"/>
  <c r="I181" i="1"/>
  <c r="G181" i="1"/>
  <c r="H181" i="1" s="1"/>
  <c r="E181" i="1"/>
  <c r="D181" i="1"/>
  <c r="P181" i="1" s="1"/>
  <c r="C181" i="1"/>
  <c r="B181" i="1"/>
  <c r="O180" i="1"/>
  <c r="N180" i="1"/>
  <c r="M180" i="1"/>
  <c r="L180" i="1"/>
  <c r="K180" i="1"/>
  <c r="J180" i="1"/>
  <c r="I180" i="1"/>
  <c r="G180" i="1"/>
  <c r="S180" i="1" s="1"/>
  <c r="T180" i="1" s="1"/>
  <c r="F180" i="1"/>
  <c r="R180" i="1" s="1"/>
  <c r="E180" i="1"/>
  <c r="Q180" i="1" s="1"/>
  <c r="D180" i="1"/>
  <c r="P180" i="1" s="1"/>
  <c r="C180" i="1"/>
  <c r="B180" i="1"/>
  <c r="Q179" i="1"/>
  <c r="P179" i="1"/>
  <c r="O179" i="1"/>
  <c r="M179" i="1"/>
  <c r="N179" i="1" s="1"/>
  <c r="K179" i="1"/>
  <c r="J179" i="1"/>
  <c r="L179" i="1" s="1"/>
  <c r="I179" i="1"/>
  <c r="G179" i="1"/>
  <c r="E179" i="1"/>
  <c r="F179" i="1" s="1"/>
  <c r="D179" i="1"/>
  <c r="C179" i="1"/>
  <c r="B179" i="1"/>
  <c r="S178" i="1"/>
  <c r="M178" i="1"/>
  <c r="N178" i="1" s="1"/>
  <c r="K178" i="1"/>
  <c r="J178" i="1"/>
  <c r="L178" i="1" s="1"/>
  <c r="I178" i="1"/>
  <c r="G178" i="1"/>
  <c r="E178" i="1"/>
  <c r="Q178" i="1" s="1"/>
  <c r="D178" i="1"/>
  <c r="C178" i="1"/>
  <c r="H178" i="1" s="1"/>
  <c r="B178" i="1"/>
  <c r="P177" i="1"/>
  <c r="O177" i="1"/>
  <c r="M177" i="1"/>
  <c r="N177" i="1" s="1"/>
  <c r="K177" i="1"/>
  <c r="L177" i="1" s="1"/>
  <c r="J177" i="1"/>
  <c r="I177" i="1"/>
  <c r="G177" i="1"/>
  <c r="E177" i="1"/>
  <c r="D177" i="1"/>
  <c r="C177" i="1"/>
  <c r="B177" i="1"/>
  <c r="S176" i="1"/>
  <c r="T176" i="1" s="1"/>
  <c r="Q176" i="1"/>
  <c r="M176" i="1"/>
  <c r="K176" i="1"/>
  <c r="J176" i="1"/>
  <c r="L176" i="1" s="1"/>
  <c r="R176" i="1" s="1"/>
  <c r="I176" i="1"/>
  <c r="N176" i="1" s="1"/>
  <c r="H176" i="1"/>
  <c r="G176" i="1"/>
  <c r="F176" i="1"/>
  <c r="E176" i="1"/>
  <c r="D176" i="1"/>
  <c r="C176" i="1"/>
  <c r="O176" i="1" s="1"/>
  <c r="B176" i="1"/>
  <c r="S175" i="1"/>
  <c r="M175" i="1"/>
  <c r="N175" i="1" s="1"/>
  <c r="K175" i="1"/>
  <c r="L175" i="1" s="1"/>
  <c r="J175" i="1"/>
  <c r="I175" i="1"/>
  <c r="G175" i="1"/>
  <c r="E175" i="1"/>
  <c r="D175" i="1"/>
  <c r="P175" i="1" s="1"/>
  <c r="C175" i="1"/>
  <c r="O175" i="1" s="1"/>
  <c r="B175" i="1"/>
  <c r="Q174" i="1"/>
  <c r="P174" i="1"/>
  <c r="O174" i="1"/>
  <c r="N174" i="1"/>
  <c r="M174" i="1"/>
  <c r="L174" i="1"/>
  <c r="K174" i="1"/>
  <c r="J174" i="1"/>
  <c r="I174" i="1"/>
  <c r="H174" i="1"/>
  <c r="G174" i="1"/>
  <c r="S174" i="1" s="1"/>
  <c r="T174" i="1" s="1"/>
  <c r="F174" i="1"/>
  <c r="R174" i="1" s="1"/>
  <c r="E174" i="1"/>
  <c r="D174" i="1"/>
  <c r="C174" i="1"/>
  <c r="B174" i="1"/>
  <c r="S173" i="1"/>
  <c r="M173" i="1"/>
  <c r="K173" i="1"/>
  <c r="Q173" i="1" s="1"/>
  <c r="J173" i="1"/>
  <c r="I173" i="1"/>
  <c r="G173" i="1"/>
  <c r="H173" i="1" s="1"/>
  <c r="E173" i="1"/>
  <c r="D173" i="1"/>
  <c r="P173" i="1" s="1"/>
  <c r="C173" i="1"/>
  <c r="B173" i="1"/>
  <c r="O172" i="1"/>
  <c r="N172" i="1"/>
  <c r="M172" i="1"/>
  <c r="L172" i="1"/>
  <c r="K172" i="1"/>
  <c r="J172" i="1"/>
  <c r="I172" i="1"/>
  <c r="G172" i="1"/>
  <c r="S172" i="1" s="1"/>
  <c r="T172" i="1" s="1"/>
  <c r="E172" i="1"/>
  <c r="Q172" i="1" s="1"/>
  <c r="D172" i="1"/>
  <c r="P172" i="1" s="1"/>
  <c r="C172" i="1"/>
  <c r="B172" i="1"/>
  <c r="Q171" i="1"/>
  <c r="P171" i="1"/>
  <c r="M171" i="1"/>
  <c r="K171" i="1"/>
  <c r="J171" i="1"/>
  <c r="L171" i="1" s="1"/>
  <c r="I171" i="1"/>
  <c r="O171" i="1" s="1"/>
  <c r="G171" i="1"/>
  <c r="E171" i="1"/>
  <c r="F171" i="1" s="1"/>
  <c r="D171" i="1"/>
  <c r="C171" i="1"/>
  <c r="B171" i="1"/>
  <c r="S170" i="1"/>
  <c r="M170" i="1"/>
  <c r="N170" i="1" s="1"/>
  <c r="K170" i="1"/>
  <c r="J170" i="1"/>
  <c r="L170" i="1" s="1"/>
  <c r="I170" i="1"/>
  <c r="G170" i="1"/>
  <c r="E170" i="1"/>
  <c r="Q170" i="1" s="1"/>
  <c r="D170" i="1"/>
  <c r="C170" i="1"/>
  <c r="H170" i="1" s="1"/>
  <c r="B170" i="1"/>
  <c r="P169" i="1"/>
  <c r="O169" i="1"/>
  <c r="M169" i="1"/>
  <c r="N169" i="1" s="1"/>
  <c r="K169" i="1"/>
  <c r="L169" i="1" s="1"/>
  <c r="J169" i="1"/>
  <c r="I169" i="1"/>
  <c r="G169" i="1"/>
  <c r="E169" i="1"/>
  <c r="Q169" i="1" s="1"/>
  <c r="D169" i="1"/>
  <c r="C169" i="1"/>
  <c r="B169" i="1"/>
  <c r="S168" i="1"/>
  <c r="Q168" i="1"/>
  <c r="M168" i="1"/>
  <c r="K168" i="1"/>
  <c r="J168" i="1"/>
  <c r="L168" i="1" s="1"/>
  <c r="R168" i="1" s="1"/>
  <c r="I168" i="1"/>
  <c r="N168" i="1" s="1"/>
  <c r="H168" i="1"/>
  <c r="G168" i="1"/>
  <c r="F168" i="1"/>
  <c r="E168" i="1"/>
  <c r="D168" i="1"/>
  <c r="C168" i="1"/>
  <c r="B168" i="1"/>
  <c r="T167" i="1"/>
  <c r="S167" i="1"/>
  <c r="M167" i="1"/>
  <c r="N167" i="1" s="1"/>
  <c r="L167" i="1"/>
  <c r="K167" i="1"/>
  <c r="J167" i="1"/>
  <c r="I167" i="1"/>
  <c r="G167" i="1"/>
  <c r="H167" i="1" s="1"/>
  <c r="E167" i="1"/>
  <c r="Q167" i="1" s="1"/>
  <c r="D167" i="1"/>
  <c r="C167" i="1"/>
  <c r="O167" i="1" s="1"/>
  <c r="B167" i="1"/>
  <c r="Q166" i="1"/>
  <c r="O166" i="1"/>
  <c r="N166" i="1"/>
  <c r="M166" i="1"/>
  <c r="L166" i="1"/>
  <c r="K166" i="1"/>
  <c r="J166" i="1"/>
  <c r="I166" i="1"/>
  <c r="G166" i="1"/>
  <c r="S166" i="1" s="1"/>
  <c r="T166" i="1" s="1"/>
  <c r="F166" i="1"/>
  <c r="R166" i="1" s="1"/>
  <c r="E166" i="1"/>
  <c r="D166" i="1"/>
  <c r="P166" i="1" s="1"/>
  <c r="C166" i="1"/>
  <c r="B166" i="1"/>
  <c r="Q165" i="1"/>
  <c r="M165" i="1"/>
  <c r="N165" i="1" s="1"/>
  <c r="K165" i="1"/>
  <c r="J165" i="1"/>
  <c r="I165" i="1"/>
  <c r="G165" i="1"/>
  <c r="E165" i="1"/>
  <c r="D165" i="1"/>
  <c r="P165" i="1" s="1"/>
  <c r="C165" i="1"/>
  <c r="O165" i="1" s="1"/>
  <c r="B165" i="1"/>
  <c r="O164" i="1"/>
  <c r="N164" i="1"/>
  <c r="M164" i="1"/>
  <c r="L164" i="1"/>
  <c r="K164" i="1"/>
  <c r="J164" i="1"/>
  <c r="I164" i="1"/>
  <c r="G164" i="1"/>
  <c r="E164" i="1"/>
  <c r="Q164" i="1" s="1"/>
  <c r="D164" i="1"/>
  <c r="C164" i="1"/>
  <c r="B164" i="1"/>
  <c r="Q163" i="1"/>
  <c r="M163" i="1"/>
  <c r="K163" i="1"/>
  <c r="J163" i="1"/>
  <c r="L163" i="1" s="1"/>
  <c r="R163" i="1" s="1"/>
  <c r="I163" i="1"/>
  <c r="O163" i="1" s="1"/>
  <c r="G163" i="1"/>
  <c r="S163" i="1" s="1"/>
  <c r="E163" i="1"/>
  <c r="F163" i="1" s="1"/>
  <c r="D163" i="1"/>
  <c r="C163" i="1"/>
  <c r="B163" i="1"/>
  <c r="T162" i="1"/>
  <c r="S162" i="1"/>
  <c r="M162" i="1"/>
  <c r="N162" i="1" s="1"/>
  <c r="K162" i="1"/>
  <c r="J162" i="1"/>
  <c r="L162" i="1" s="1"/>
  <c r="I162" i="1"/>
  <c r="H162" i="1"/>
  <c r="G162" i="1"/>
  <c r="E162" i="1"/>
  <c r="Q162" i="1" s="1"/>
  <c r="D162" i="1"/>
  <c r="F162" i="1" s="1"/>
  <c r="C162" i="1"/>
  <c r="O162" i="1" s="1"/>
  <c r="B162" i="1"/>
  <c r="P161" i="1"/>
  <c r="M161" i="1"/>
  <c r="N161" i="1" s="1"/>
  <c r="K161" i="1"/>
  <c r="L161" i="1" s="1"/>
  <c r="J161" i="1"/>
  <c r="I161" i="1"/>
  <c r="G161" i="1"/>
  <c r="S161" i="1" s="1"/>
  <c r="F161" i="1"/>
  <c r="R161" i="1" s="1"/>
  <c r="E161" i="1"/>
  <c r="D161" i="1"/>
  <c r="C161" i="1"/>
  <c r="O161" i="1" s="1"/>
  <c r="B161" i="1"/>
  <c r="S160" i="1"/>
  <c r="P160" i="1"/>
  <c r="M160" i="1"/>
  <c r="K160" i="1"/>
  <c r="Q160" i="1" s="1"/>
  <c r="J160" i="1"/>
  <c r="I160" i="1"/>
  <c r="N160" i="1" s="1"/>
  <c r="G160" i="1"/>
  <c r="F160" i="1"/>
  <c r="E160" i="1"/>
  <c r="D160" i="1"/>
  <c r="C160" i="1"/>
  <c r="O160" i="1" s="1"/>
  <c r="B160" i="1"/>
  <c r="M159" i="1"/>
  <c r="S159" i="1" s="1"/>
  <c r="K159" i="1"/>
  <c r="L159" i="1" s="1"/>
  <c r="J159" i="1"/>
  <c r="I159" i="1"/>
  <c r="N159" i="1" s="1"/>
  <c r="G159" i="1"/>
  <c r="F159" i="1"/>
  <c r="E159" i="1"/>
  <c r="D159" i="1"/>
  <c r="P159" i="1" s="1"/>
  <c r="C159" i="1"/>
  <c r="B159" i="1"/>
  <c r="Q158" i="1"/>
  <c r="O158" i="1"/>
  <c r="M158" i="1"/>
  <c r="L158" i="1"/>
  <c r="K158" i="1"/>
  <c r="J158" i="1"/>
  <c r="I158" i="1"/>
  <c r="N158" i="1" s="1"/>
  <c r="G158" i="1"/>
  <c r="S158" i="1" s="1"/>
  <c r="T158" i="1" s="1"/>
  <c r="F158" i="1"/>
  <c r="R158" i="1" s="1"/>
  <c r="E158" i="1"/>
  <c r="D158" i="1"/>
  <c r="P158" i="1" s="1"/>
  <c r="C158" i="1"/>
  <c r="B158" i="1"/>
  <c r="M157" i="1"/>
  <c r="N157" i="1" s="1"/>
  <c r="K157" i="1"/>
  <c r="Q157" i="1" s="1"/>
  <c r="J157" i="1"/>
  <c r="I157" i="1"/>
  <c r="O157" i="1" s="1"/>
  <c r="G157" i="1"/>
  <c r="H157" i="1" s="1"/>
  <c r="E157" i="1"/>
  <c r="D157" i="1"/>
  <c r="F157" i="1" s="1"/>
  <c r="C157" i="1"/>
  <c r="B157" i="1"/>
  <c r="O156" i="1"/>
  <c r="M156" i="1"/>
  <c r="N156" i="1" s="1"/>
  <c r="K156" i="1"/>
  <c r="L156" i="1" s="1"/>
  <c r="J156" i="1"/>
  <c r="I156" i="1"/>
  <c r="G156" i="1"/>
  <c r="H156" i="1" s="1"/>
  <c r="E156" i="1"/>
  <c r="D156" i="1"/>
  <c r="P156" i="1" s="1"/>
  <c r="C156" i="1"/>
  <c r="B156" i="1"/>
  <c r="Q155" i="1"/>
  <c r="O155" i="1"/>
  <c r="M155" i="1"/>
  <c r="N155" i="1" s="1"/>
  <c r="K155" i="1"/>
  <c r="J155" i="1"/>
  <c r="L155" i="1" s="1"/>
  <c r="I155" i="1"/>
  <c r="H155" i="1"/>
  <c r="G155" i="1"/>
  <c r="E155" i="1"/>
  <c r="F155" i="1" s="1"/>
  <c r="R155" i="1" s="1"/>
  <c r="D155" i="1"/>
  <c r="C155" i="1"/>
  <c r="B155" i="1"/>
  <c r="M154" i="1"/>
  <c r="N154" i="1" s="1"/>
  <c r="K154" i="1"/>
  <c r="L154" i="1" s="1"/>
  <c r="J154" i="1"/>
  <c r="I154" i="1"/>
  <c r="H154" i="1"/>
  <c r="G154" i="1"/>
  <c r="E154" i="1"/>
  <c r="Q154" i="1" s="1"/>
  <c r="D154" i="1"/>
  <c r="F154" i="1" s="1"/>
  <c r="R154" i="1" s="1"/>
  <c r="C154" i="1"/>
  <c r="B154" i="1"/>
  <c r="P153" i="1"/>
  <c r="M153" i="1"/>
  <c r="N153" i="1" s="1"/>
  <c r="K153" i="1"/>
  <c r="L153" i="1" s="1"/>
  <c r="J153" i="1"/>
  <c r="I153" i="1"/>
  <c r="G153" i="1"/>
  <c r="E153" i="1"/>
  <c r="Q153" i="1" s="1"/>
  <c r="D153" i="1"/>
  <c r="C153" i="1"/>
  <c r="H153" i="1" s="1"/>
  <c r="B153" i="1"/>
  <c r="S152" i="1"/>
  <c r="Q152" i="1"/>
  <c r="O152" i="1"/>
  <c r="M152" i="1"/>
  <c r="K152" i="1"/>
  <c r="J152" i="1"/>
  <c r="L152" i="1" s="1"/>
  <c r="I152" i="1"/>
  <c r="N152" i="1" s="1"/>
  <c r="G152" i="1"/>
  <c r="H152" i="1" s="1"/>
  <c r="F152" i="1"/>
  <c r="R152" i="1" s="1"/>
  <c r="E152" i="1"/>
  <c r="D152" i="1"/>
  <c r="C152" i="1"/>
  <c r="B152" i="1"/>
  <c r="Q151" i="1"/>
  <c r="M151" i="1"/>
  <c r="S151" i="1" s="1"/>
  <c r="K151" i="1"/>
  <c r="J151" i="1"/>
  <c r="L151" i="1" s="1"/>
  <c r="I151" i="1"/>
  <c r="G151" i="1"/>
  <c r="H151" i="1" s="1"/>
  <c r="F151" i="1"/>
  <c r="E151" i="1"/>
  <c r="D151" i="1"/>
  <c r="P151" i="1" s="1"/>
  <c r="C151" i="1"/>
  <c r="B151" i="1"/>
  <c r="P150" i="1"/>
  <c r="O150" i="1"/>
  <c r="M150" i="1"/>
  <c r="N150" i="1" s="1"/>
  <c r="L150" i="1"/>
  <c r="K150" i="1"/>
  <c r="J150" i="1"/>
  <c r="I150" i="1"/>
  <c r="G150" i="1"/>
  <c r="S150" i="1" s="1"/>
  <c r="T150" i="1" s="1"/>
  <c r="E150" i="1"/>
  <c r="Q150" i="1" s="1"/>
  <c r="D150" i="1"/>
  <c r="C150" i="1"/>
  <c r="B150" i="1"/>
  <c r="P149" i="1"/>
  <c r="M149" i="1"/>
  <c r="K149" i="1"/>
  <c r="Q149" i="1" s="1"/>
  <c r="J149" i="1"/>
  <c r="L149" i="1" s="1"/>
  <c r="R149" i="1" s="1"/>
  <c r="I149" i="1"/>
  <c r="G149" i="1"/>
  <c r="S149" i="1" s="1"/>
  <c r="T149" i="1" s="1"/>
  <c r="E149" i="1"/>
  <c r="D149" i="1"/>
  <c r="F149" i="1" s="1"/>
  <c r="C149" i="1"/>
  <c r="O149" i="1" s="1"/>
  <c r="B149" i="1"/>
  <c r="S148" i="1"/>
  <c r="T148" i="1" s="1"/>
  <c r="O148" i="1"/>
  <c r="M148" i="1"/>
  <c r="N148" i="1" s="1"/>
  <c r="K148" i="1"/>
  <c r="J148" i="1"/>
  <c r="L148" i="1" s="1"/>
  <c r="I148" i="1"/>
  <c r="G148" i="1"/>
  <c r="F148" i="1"/>
  <c r="E148" i="1"/>
  <c r="D148" i="1"/>
  <c r="P148" i="1" s="1"/>
  <c r="C148" i="1"/>
  <c r="B148" i="1"/>
  <c r="Q147" i="1"/>
  <c r="O147" i="1"/>
  <c r="M147" i="1"/>
  <c r="N147" i="1" s="1"/>
  <c r="K147" i="1"/>
  <c r="J147" i="1"/>
  <c r="L147" i="1" s="1"/>
  <c r="I147" i="1"/>
  <c r="H147" i="1"/>
  <c r="G147" i="1"/>
  <c r="F147" i="1"/>
  <c r="R147" i="1" s="1"/>
  <c r="E147" i="1"/>
  <c r="D147" i="1"/>
  <c r="C147" i="1"/>
  <c r="B147" i="1"/>
  <c r="S146" i="1"/>
  <c r="Q146" i="1"/>
  <c r="M146" i="1"/>
  <c r="K146" i="1"/>
  <c r="J146" i="1"/>
  <c r="L146" i="1" s="1"/>
  <c r="I146" i="1"/>
  <c r="G146" i="1"/>
  <c r="E146" i="1"/>
  <c r="D146" i="1"/>
  <c r="F146" i="1" s="1"/>
  <c r="R146" i="1" s="1"/>
  <c r="C146" i="1"/>
  <c r="H146" i="1" s="1"/>
  <c r="B146" i="1"/>
  <c r="M145" i="1"/>
  <c r="S145" i="1" s="1"/>
  <c r="T145" i="1" s="1"/>
  <c r="K145" i="1"/>
  <c r="L145" i="1" s="1"/>
  <c r="J145" i="1"/>
  <c r="I145" i="1"/>
  <c r="G145" i="1"/>
  <c r="H145" i="1" s="1"/>
  <c r="E145" i="1"/>
  <c r="Q145" i="1" s="1"/>
  <c r="D145" i="1"/>
  <c r="P145" i="1" s="1"/>
  <c r="C145" i="1"/>
  <c r="O145" i="1" s="1"/>
  <c r="B145" i="1"/>
  <c r="S144" i="1"/>
  <c r="Q144" i="1"/>
  <c r="O144" i="1"/>
  <c r="N144" i="1"/>
  <c r="M144" i="1"/>
  <c r="K144" i="1"/>
  <c r="J144" i="1"/>
  <c r="L144" i="1" s="1"/>
  <c r="I144" i="1"/>
  <c r="H144" i="1"/>
  <c r="G144" i="1"/>
  <c r="F144" i="1"/>
  <c r="R144" i="1" s="1"/>
  <c r="E144" i="1"/>
  <c r="D144" i="1"/>
  <c r="C144" i="1"/>
  <c r="B144" i="1"/>
  <c r="M143" i="1"/>
  <c r="N143" i="1" s="1"/>
  <c r="K143" i="1"/>
  <c r="L143" i="1" s="1"/>
  <c r="J143" i="1"/>
  <c r="I143" i="1"/>
  <c r="G143" i="1"/>
  <c r="F143" i="1"/>
  <c r="R143" i="1" s="1"/>
  <c r="E143" i="1"/>
  <c r="D143" i="1"/>
  <c r="P143" i="1" s="1"/>
  <c r="C143" i="1"/>
  <c r="B143" i="1"/>
  <c r="O142" i="1"/>
  <c r="N142" i="1"/>
  <c r="M142" i="1"/>
  <c r="L142" i="1"/>
  <c r="K142" i="1"/>
  <c r="J142" i="1"/>
  <c r="I142" i="1"/>
  <c r="H142" i="1"/>
  <c r="G142" i="1"/>
  <c r="E142" i="1"/>
  <c r="Q142" i="1" s="1"/>
  <c r="D142" i="1"/>
  <c r="F142" i="1" s="1"/>
  <c r="R142" i="1" s="1"/>
  <c r="C142" i="1"/>
  <c r="B142" i="1"/>
  <c r="S141" i="1"/>
  <c r="T141" i="1" s="1"/>
  <c r="O141" i="1"/>
  <c r="M141" i="1"/>
  <c r="K141" i="1"/>
  <c r="J141" i="1"/>
  <c r="P141" i="1" s="1"/>
  <c r="I141" i="1"/>
  <c r="G141" i="1"/>
  <c r="E141" i="1"/>
  <c r="Q141" i="1" s="1"/>
  <c r="D141" i="1"/>
  <c r="C141" i="1"/>
  <c r="H141" i="1" s="1"/>
  <c r="B141" i="1"/>
  <c r="P140" i="1"/>
  <c r="M140" i="1"/>
  <c r="N140" i="1" s="1"/>
  <c r="K140" i="1"/>
  <c r="J140" i="1"/>
  <c r="L140" i="1" s="1"/>
  <c r="I140" i="1"/>
  <c r="G140" i="1"/>
  <c r="S140" i="1" s="1"/>
  <c r="T140" i="1" s="1"/>
  <c r="E140" i="1"/>
  <c r="Q140" i="1" s="1"/>
  <c r="D140" i="1"/>
  <c r="C140" i="1"/>
  <c r="O140" i="1" s="1"/>
  <c r="B140" i="1"/>
  <c r="Q139" i="1"/>
  <c r="O139" i="1"/>
  <c r="M139" i="1"/>
  <c r="S139" i="1" s="1"/>
  <c r="T139" i="1" s="1"/>
  <c r="K139" i="1"/>
  <c r="J139" i="1"/>
  <c r="L139" i="1" s="1"/>
  <c r="I139" i="1"/>
  <c r="H139" i="1"/>
  <c r="G139" i="1"/>
  <c r="F139" i="1"/>
  <c r="R139" i="1" s="1"/>
  <c r="E139" i="1"/>
  <c r="D139" i="1"/>
  <c r="C139" i="1"/>
  <c r="B139" i="1"/>
  <c r="S138" i="1"/>
  <c r="T138" i="1" s="1"/>
  <c r="Q138" i="1"/>
  <c r="N138" i="1"/>
  <c r="M138" i="1"/>
  <c r="K138" i="1"/>
  <c r="J138" i="1"/>
  <c r="L138" i="1" s="1"/>
  <c r="I138" i="1"/>
  <c r="H138" i="1"/>
  <c r="G138" i="1"/>
  <c r="F138" i="1"/>
  <c r="E138" i="1"/>
  <c r="D138" i="1"/>
  <c r="P138" i="1" s="1"/>
  <c r="C138" i="1"/>
  <c r="O138" i="1" s="1"/>
  <c r="B138" i="1"/>
  <c r="S137" i="1"/>
  <c r="T137" i="1" s="1"/>
  <c r="O137" i="1"/>
  <c r="M137" i="1"/>
  <c r="N137" i="1" s="1"/>
  <c r="L137" i="1"/>
  <c r="K137" i="1"/>
  <c r="J137" i="1"/>
  <c r="I137" i="1"/>
  <c r="H137" i="1"/>
  <c r="G137" i="1"/>
  <c r="E137" i="1"/>
  <c r="Q137" i="1" s="1"/>
  <c r="D137" i="1"/>
  <c r="F137" i="1" s="1"/>
  <c r="R137" i="1" s="1"/>
  <c r="C137" i="1"/>
  <c r="B137" i="1"/>
  <c r="P136" i="1"/>
  <c r="O136" i="1"/>
  <c r="M136" i="1"/>
  <c r="K136" i="1"/>
  <c r="Q136" i="1" s="1"/>
  <c r="J136" i="1"/>
  <c r="L136" i="1" s="1"/>
  <c r="R136" i="1" s="1"/>
  <c r="I136" i="1"/>
  <c r="N136" i="1" s="1"/>
  <c r="G136" i="1"/>
  <c r="H136" i="1" s="1"/>
  <c r="F136" i="1"/>
  <c r="E136" i="1"/>
  <c r="D136" i="1"/>
  <c r="C136" i="1"/>
  <c r="B136" i="1"/>
  <c r="M135" i="1"/>
  <c r="S135" i="1" s="1"/>
  <c r="T135" i="1" s="1"/>
  <c r="K135" i="1"/>
  <c r="Q135" i="1" s="1"/>
  <c r="J135" i="1"/>
  <c r="L135" i="1" s="1"/>
  <c r="I135" i="1"/>
  <c r="G135" i="1"/>
  <c r="E135" i="1"/>
  <c r="D135" i="1"/>
  <c r="P135" i="1" s="1"/>
  <c r="C135" i="1"/>
  <c r="O135" i="1" s="1"/>
  <c r="B135" i="1"/>
  <c r="N134" i="1"/>
  <c r="M134" i="1"/>
  <c r="K134" i="1"/>
  <c r="J134" i="1"/>
  <c r="L134" i="1" s="1"/>
  <c r="R134" i="1" s="1"/>
  <c r="I134" i="1"/>
  <c r="O134" i="1" s="1"/>
  <c r="H134" i="1"/>
  <c r="G134" i="1"/>
  <c r="F134" i="1"/>
  <c r="E134" i="1"/>
  <c r="Q134" i="1" s="1"/>
  <c r="D134" i="1"/>
  <c r="P134" i="1" s="1"/>
  <c r="C134" i="1"/>
  <c r="B134" i="1"/>
  <c r="Q133" i="1"/>
  <c r="M133" i="1"/>
  <c r="N133" i="1" s="1"/>
  <c r="L133" i="1"/>
  <c r="K133" i="1"/>
  <c r="J133" i="1"/>
  <c r="I133" i="1"/>
  <c r="G133" i="1"/>
  <c r="S133" i="1" s="1"/>
  <c r="E133" i="1"/>
  <c r="D133" i="1"/>
  <c r="F133" i="1" s="1"/>
  <c r="R133" i="1" s="1"/>
  <c r="C133" i="1"/>
  <c r="O133" i="1" s="1"/>
  <c r="B133" i="1"/>
  <c r="P132" i="1"/>
  <c r="M132" i="1"/>
  <c r="N132" i="1" s="1"/>
  <c r="K132" i="1"/>
  <c r="L132" i="1" s="1"/>
  <c r="J132" i="1"/>
  <c r="I132" i="1"/>
  <c r="H132" i="1"/>
  <c r="G132" i="1"/>
  <c r="S132" i="1" s="1"/>
  <c r="T132" i="1" s="1"/>
  <c r="E132" i="1"/>
  <c r="Q132" i="1" s="1"/>
  <c r="D132" i="1"/>
  <c r="C132" i="1"/>
  <c r="O132" i="1" s="1"/>
  <c r="B132" i="1"/>
  <c r="Q131" i="1"/>
  <c r="O131" i="1"/>
  <c r="M131" i="1"/>
  <c r="N131" i="1" s="1"/>
  <c r="K131" i="1"/>
  <c r="J131" i="1"/>
  <c r="L131" i="1" s="1"/>
  <c r="I131" i="1"/>
  <c r="G131" i="1"/>
  <c r="H131" i="1" s="1"/>
  <c r="F131" i="1"/>
  <c r="R131" i="1" s="1"/>
  <c r="E131" i="1"/>
  <c r="D131" i="1"/>
  <c r="C131" i="1"/>
  <c r="B131" i="1"/>
  <c r="S130" i="1"/>
  <c r="Q130" i="1"/>
  <c r="N130" i="1"/>
  <c r="M130" i="1"/>
  <c r="L130" i="1"/>
  <c r="K130" i="1"/>
  <c r="J130" i="1"/>
  <c r="I130" i="1"/>
  <c r="H130" i="1"/>
  <c r="G130" i="1"/>
  <c r="E130" i="1"/>
  <c r="D130" i="1"/>
  <c r="P130" i="1" s="1"/>
  <c r="C130" i="1"/>
  <c r="O130" i="1" s="1"/>
  <c r="T130" i="1" s="1"/>
  <c r="B130" i="1"/>
  <c r="S129" i="1"/>
  <c r="P129" i="1"/>
  <c r="M129" i="1"/>
  <c r="N129" i="1" s="1"/>
  <c r="K129" i="1"/>
  <c r="L129" i="1" s="1"/>
  <c r="J129" i="1"/>
  <c r="I129" i="1"/>
  <c r="G129" i="1"/>
  <c r="E129" i="1"/>
  <c r="Q129" i="1" s="1"/>
  <c r="D129" i="1"/>
  <c r="C129" i="1"/>
  <c r="H129" i="1" s="1"/>
  <c r="B129" i="1"/>
  <c r="Q128" i="1"/>
  <c r="P128" i="1"/>
  <c r="N128" i="1"/>
  <c r="M128" i="1"/>
  <c r="K128" i="1"/>
  <c r="L128" i="1" s="1"/>
  <c r="J128" i="1"/>
  <c r="I128" i="1"/>
  <c r="H128" i="1"/>
  <c r="G128" i="1"/>
  <c r="S128" i="1" s="1"/>
  <c r="T128" i="1" s="1"/>
  <c r="F128" i="1"/>
  <c r="R128" i="1" s="1"/>
  <c r="E128" i="1"/>
  <c r="D128" i="1"/>
  <c r="C128" i="1"/>
  <c r="O128" i="1" s="1"/>
  <c r="B128" i="1"/>
  <c r="S127" i="1"/>
  <c r="T127" i="1" s="1"/>
  <c r="O127" i="1"/>
  <c r="M127" i="1"/>
  <c r="N127" i="1" s="1"/>
  <c r="K127" i="1"/>
  <c r="Q127" i="1" s="1"/>
  <c r="J127" i="1"/>
  <c r="L127" i="1" s="1"/>
  <c r="I127" i="1"/>
  <c r="G127" i="1"/>
  <c r="H127" i="1" s="1"/>
  <c r="F127" i="1"/>
  <c r="R127" i="1" s="1"/>
  <c r="E127" i="1"/>
  <c r="D127" i="1"/>
  <c r="C127" i="1"/>
  <c r="B127" i="1"/>
  <c r="Q126" i="1"/>
  <c r="M126" i="1"/>
  <c r="L126" i="1"/>
  <c r="K126" i="1"/>
  <c r="J126" i="1"/>
  <c r="I126" i="1"/>
  <c r="N126" i="1" s="1"/>
  <c r="G126" i="1"/>
  <c r="S126" i="1" s="1"/>
  <c r="E126" i="1"/>
  <c r="D126" i="1"/>
  <c r="P126" i="1" s="1"/>
  <c r="C126" i="1"/>
  <c r="H126" i="1" s="1"/>
  <c r="B126" i="1"/>
  <c r="N125" i="1"/>
  <c r="M125" i="1"/>
  <c r="K125" i="1"/>
  <c r="J125" i="1"/>
  <c r="L125" i="1" s="1"/>
  <c r="I125" i="1"/>
  <c r="G125" i="1"/>
  <c r="S125" i="1" s="1"/>
  <c r="F125" i="1"/>
  <c r="E125" i="1"/>
  <c r="Q125" i="1" s="1"/>
  <c r="D125" i="1"/>
  <c r="P125" i="1" s="1"/>
  <c r="C125" i="1"/>
  <c r="O125" i="1" s="1"/>
  <c r="B125" i="1"/>
  <c r="M124" i="1"/>
  <c r="N124" i="1" s="1"/>
  <c r="K124" i="1"/>
  <c r="J124" i="1"/>
  <c r="P124" i="1" s="1"/>
  <c r="I124" i="1"/>
  <c r="O124" i="1" s="1"/>
  <c r="G124" i="1"/>
  <c r="H124" i="1" s="1"/>
  <c r="E124" i="1"/>
  <c r="Q124" i="1" s="1"/>
  <c r="D124" i="1"/>
  <c r="C124" i="1"/>
  <c r="B124" i="1"/>
  <c r="P123" i="1"/>
  <c r="M123" i="1"/>
  <c r="S123" i="1" s="1"/>
  <c r="T123" i="1" s="1"/>
  <c r="L123" i="1"/>
  <c r="K123" i="1"/>
  <c r="J123" i="1"/>
  <c r="I123" i="1"/>
  <c r="H123" i="1"/>
  <c r="G123" i="1"/>
  <c r="E123" i="1"/>
  <c r="Q123" i="1" s="1"/>
  <c r="D123" i="1"/>
  <c r="F123" i="1" s="1"/>
  <c r="R123" i="1" s="1"/>
  <c r="C123" i="1"/>
  <c r="O123" i="1" s="1"/>
  <c r="B123" i="1"/>
  <c r="S122" i="1"/>
  <c r="M122" i="1"/>
  <c r="N122" i="1" s="1"/>
  <c r="K122" i="1"/>
  <c r="L122" i="1" s="1"/>
  <c r="J122" i="1"/>
  <c r="I122" i="1"/>
  <c r="G122" i="1"/>
  <c r="H122" i="1" s="1"/>
  <c r="E122" i="1"/>
  <c r="Q122" i="1" s="1"/>
  <c r="D122" i="1"/>
  <c r="F122" i="1" s="1"/>
  <c r="R122" i="1" s="1"/>
  <c r="C122" i="1"/>
  <c r="O122" i="1" s="1"/>
  <c r="B122" i="1"/>
  <c r="N121" i="1"/>
  <c r="M121" i="1"/>
  <c r="K121" i="1"/>
  <c r="J121" i="1"/>
  <c r="P121" i="1" s="1"/>
  <c r="I121" i="1"/>
  <c r="G121" i="1"/>
  <c r="H121" i="1" s="1"/>
  <c r="F121" i="1"/>
  <c r="E121" i="1"/>
  <c r="Q121" i="1" s="1"/>
  <c r="D121" i="1"/>
  <c r="C121" i="1"/>
  <c r="O121" i="1" s="1"/>
  <c r="B121" i="1"/>
  <c r="M120" i="1"/>
  <c r="S120" i="1" s="1"/>
  <c r="K120" i="1"/>
  <c r="J120" i="1"/>
  <c r="L120" i="1" s="1"/>
  <c r="I120" i="1"/>
  <c r="H120" i="1"/>
  <c r="G120" i="1"/>
  <c r="E120" i="1"/>
  <c r="Q120" i="1" s="1"/>
  <c r="D120" i="1"/>
  <c r="C120" i="1"/>
  <c r="O120" i="1" s="1"/>
  <c r="B120" i="1"/>
  <c r="M119" i="1"/>
  <c r="N119" i="1" s="1"/>
  <c r="K119" i="1"/>
  <c r="L119" i="1" s="1"/>
  <c r="J119" i="1"/>
  <c r="I119" i="1"/>
  <c r="G119" i="1"/>
  <c r="S119" i="1" s="1"/>
  <c r="E119" i="1"/>
  <c r="Q119" i="1" s="1"/>
  <c r="D119" i="1"/>
  <c r="P119" i="1" s="1"/>
  <c r="C119" i="1"/>
  <c r="H119" i="1" s="1"/>
  <c r="B119" i="1"/>
  <c r="P118" i="1"/>
  <c r="O118" i="1"/>
  <c r="N118" i="1"/>
  <c r="M118" i="1"/>
  <c r="L118" i="1"/>
  <c r="K118" i="1"/>
  <c r="Q118" i="1" s="1"/>
  <c r="J118" i="1"/>
  <c r="I118" i="1"/>
  <c r="H118" i="1"/>
  <c r="G118" i="1"/>
  <c r="S118" i="1" s="1"/>
  <c r="T118" i="1" s="1"/>
  <c r="E118" i="1"/>
  <c r="D118" i="1"/>
  <c r="F118" i="1" s="1"/>
  <c r="R118" i="1" s="1"/>
  <c r="C118" i="1"/>
  <c r="B118" i="1"/>
  <c r="S117" i="1"/>
  <c r="M117" i="1"/>
  <c r="K117" i="1"/>
  <c r="Q117" i="1" s="1"/>
  <c r="J117" i="1"/>
  <c r="L117" i="1" s="1"/>
  <c r="R117" i="1" s="1"/>
  <c r="I117" i="1"/>
  <c r="N117" i="1" s="1"/>
  <c r="G117" i="1"/>
  <c r="H117" i="1" s="1"/>
  <c r="F117" i="1"/>
  <c r="E117" i="1"/>
  <c r="D117" i="1"/>
  <c r="P117" i="1" s="1"/>
  <c r="C117" i="1"/>
  <c r="O117" i="1" s="1"/>
  <c r="B117" i="1"/>
  <c r="M116" i="1"/>
  <c r="N116" i="1" s="1"/>
  <c r="K116" i="1"/>
  <c r="J116" i="1"/>
  <c r="L116" i="1" s="1"/>
  <c r="I116" i="1"/>
  <c r="G116" i="1"/>
  <c r="H116" i="1" s="1"/>
  <c r="E116" i="1"/>
  <c r="Q116" i="1" s="1"/>
  <c r="D116" i="1"/>
  <c r="P116" i="1" s="1"/>
  <c r="C116" i="1"/>
  <c r="O116" i="1" s="1"/>
  <c r="B116" i="1"/>
  <c r="P115" i="1"/>
  <c r="M115" i="1"/>
  <c r="N115" i="1" s="1"/>
  <c r="L115" i="1"/>
  <c r="K115" i="1"/>
  <c r="J115" i="1"/>
  <c r="I115" i="1"/>
  <c r="O115" i="1" s="1"/>
  <c r="H115" i="1"/>
  <c r="G115" i="1"/>
  <c r="S115" i="1" s="1"/>
  <c r="T115" i="1" s="1"/>
  <c r="E115" i="1"/>
  <c r="Q115" i="1" s="1"/>
  <c r="D115" i="1"/>
  <c r="F115" i="1" s="1"/>
  <c r="R115" i="1" s="1"/>
  <c r="C115" i="1"/>
  <c r="B115" i="1"/>
  <c r="P114" i="1"/>
  <c r="M114" i="1"/>
  <c r="N114" i="1" s="1"/>
  <c r="K114" i="1"/>
  <c r="J114" i="1"/>
  <c r="L114" i="1" s="1"/>
  <c r="I114" i="1"/>
  <c r="H114" i="1"/>
  <c r="G114" i="1"/>
  <c r="S114" i="1" s="1"/>
  <c r="E114" i="1"/>
  <c r="Q114" i="1" s="1"/>
  <c r="D114" i="1"/>
  <c r="F114" i="1" s="1"/>
  <c r="C114" i="1"/>
  <c r="O114" i="1" s="1"/>
  <c r="B114" i="1"/>
  <c r="S113" i="1"/>
  <c r="T113" i="1" s="1"/>
  <c r="N113" i="1"/>
  <c r="M113" i="1"/>
  <c r="K113" i="1"/>
  <c r="J113" i="1"/>
  <c r="P113" i="1" s="1"/>
  <c r="I113" i="1"/>
  <c r="G113" i="1"/>
  <c r="H113" i="1" s="1"/>
  <c r="E113" i="1"/>
  <c r="Q113" i="1" s="1"/>
  <c r="D113" i="1"/>
  <c r="C113" i="1"/>
  <c r="O113" i="1" s="1"/>
  <c r="B113" i="1"/>
  <c r="N112" i="1"/>
  <c r="M112" i="1"/>
  <c r="S112" i="1" s="1"/>
  <c r="K112" i="1"/>
  <c r="J112" i="1"/>
  <c r="L112" i="1" s="1"/>
  <c r="I112" i="1"/>
  <c r="G112" i="1"/>
  <c r="E112" i="1"/>
  <c r="Q112" i="1" s="1"/>
  <c r="D112" i="1"/>
  <c r="C112" i="1"/>
  <c r="H112" i="1" s="1"/>
  <c r="B112" i="1"/>
  <c r="P111" i="1"/>
  <c r="M111" i="1"/>
  <c r="N111" i="1" s="1"/>
  <c r="L111" i="1"/>
  <c r="K111" i="1"/>
  <c r="J111" i="1"/>
  <c r="I111" i="1"/>
  <c r="H111" i="1"/>
  <c r="G111" i="1"/>
  <c r="E111" i="1"/>
  <c r="Q111" i="1" s="1"/>
  <c r="D111" i="1"/>
  <c r="F111" i="1" s="1"/>
  <c r="R111" i="1" s="1"/>
  <c r="C111" i="1"/>
  <c r="O111" i="1" s="1"/>
  <c r="B111" i="1"/>
  <c r="P110" i="1"/>
  <c r="N110" i="1"/>
  <c r="M110" i="1"/>
  <c r="K110" i="1"/>
  <c r="Q110" i="1" s="1"/>
  <c r="J110" i="1"/>
  <c r="I110" i="1"/>
  <c r="G110" i="1"/>
  <c r="S110" i="1" s="1"/>
  <c r="E110" i="1"/>
  <c r="D110" i="1"/>
  <c r="F110" i="1" s="1"/>
  <c r="C110" i="1"/>
  <c r="H110" i="1" s="1"/>
  <c r="B110" i="1"/>
  <c r="N109" i="1"/>
  <c r="M109" i="1"/>
  <c r="K109" i="1"/>
  <c r="J109" i="1"/>
  <c r="L109" i="1" s="1"/>
  <c r="I109" i="1"/>
  <c r="G109" i="1"/>
  <c r="S109" i="1" s="1"/>
  <c r="F109" i="1"/>
  <c r="E109" i="1"/>
  <c r="Q109" i="1" s="1"/>
  <c r="D109" i="1"/>
  <c r="P109" i="1" s="1"/>
  <c r="C109" i="1"/>
  <c r="O109" i="1" s="1"/>
  <c r="B109" i="1"/>
  <c r="M108" i="1"/>
  <c r="N108" i="1" s="1"/>
  <c r="K108" i="1"/>
  <c r="J108" i="1"/>
  <c r="L108" i="1" s="1"/>
  <c r="I108" i="1"/>
  <c r="O108" i="1" s="1"/>
  <c r="G108" i="1"/>
  <c r="H108" i="1" s="1"/>
  <c r="E108" i="1"/>
  <c r="F108" i="1" s="1"/>
  <c r="R108" i="1" s="1"/>
  <c r="D108" i="1"/>
  <c r="C108" i="1"/>
  <c r="B108" i="1"/>
  <c r="O107" i="1"/>
  <c r="M107" i="1"/>
  <c r="K107" i="1"/>
  <c r="J107" i="1"/>
  <c r="L107" i="1" s="1"/>
  <c r="I107" i="1"/>
  <c r="G107" i="1"/>
  <c r="S107" i="1" s="1"/>
  <c r="T107" i="1" s="1"/>
  <c r="E107" i="1"/>
  <c r="Q107" i="1" s="1"/>
  <c r="D107" i="1"/>
  <c r="C107" i="1"/>
  <c r="B107" i="1"/>
  <c r="O106" i="1"/>
  <c r="M106" i="1"/>
  <c r="N106" i="1" s="1"/>
  <c r="K106" i="1"/>
  <c r="J106" i="1"/>
  <c r="L106" i="1" s="1"/>
  <c r="I106" i="1"/>
  <c r="G106" i="1"/>
  <c r="S106" i="1" s="1"/>
  <c r="T106" i="1" s="1"/>
  <c r="E106" i="1"/>
  <c r="Q106" i="1" s="1"/>
  <c r="D106" i="1"/>
  <c r="C106" i="1"/>
  <c r="B106" i="1"/>
  <c r="N105" i="1"/>
  <c r="M105" i="1"/>
  <c r="S105" i="1" s="1"/>
  <c r="K105" i="1"/>
  <c r="J105" i="1"/>
  <c r="L105" i="1" s="1"/>
  <c r="I105" i="1"/>
  <c r="G105" i="1"/>
  <c r="E105" i="1"/>
  <c r="Q105" i="1" s="1"/>
  <c r="D105" i="1"/>
  <c r="P105" i="1" s="1"/>
  <c r="C105" i="1"/>
  <c r="H105" i="1" s="1"/>
  <c r="B105" i="1"/>
  <c r="P104" i="1"/>
  <c r="O104" i="1"/>
  <c r="M104" i="1"/>
  <c r="N104" i="1" s="1"/>
  <c r="K104" i="1"/>
  <c r="J104" i="1"/>
  <c r="L104" i="1" s="1"/>
  <c r="I104" i="1"/>
  <c r="H104" i="1"/>
  <c r="G104" i="1"/>
  <c r="S104" i="1" s="1"/>
  <c r="T104" i="1" s="1"/>
  <c r="E104" i="1"/>
  <c r="F104" i="1" s="1"/>
  <c r="R104" i="1" s="1"/>
  <c r="D104" i="1"/>
  <c r="C104" i="1"/>
  <c r="B104" i="1"/>
  <c r="S103" i="1"/>
  <c r="M103" i="1"/>
  <c r="N103" i="1" s="1"/>
  <c r="K103" i="1"/>
  <c r="J103" i="1"/>
  <c r="P103" i="1" s="1"/>
  <c r="I103" i="1"/>
  <c r="G103" i="1"/>
  <c r="E103" i="1"/>
  <c r="Q103" i="1" s="1"/>
  <c r="D103" i="1"/>
  <c r="F103" i="1" s="1"/>
  <c r="C103" i="1"/>
  <c r="H103" i="1" s="1"/>
  <c r="B103" i="1"/>
  <c r="N102" i="1"/>
  <c r="M102" i="1"/>
  <c r="S102" i="1" s="1"/>
  <c r="T102" i="1" s="1"/>
  <c r="K102" i="1"/>
  <c r="L102" i="1" s="1"/>
  <c r="J102" i="1"/>
  <c r="I102" i="1"/>
  <c r="G102" i="1"/>
  <c r="H102" i="1" s="1"/>
  <c r="E102" i="1"/>
  <c r="Q102" i="1" s="1"/>
  <c r="D102" i="1"/>
  <c r="P102" i="1" s="1"/>
  <c r="C102" i="1"/>
  <c r="O102" i="1" s="1"/>
  <c r="B102" i="1"/>
  <c r="Q101" i="1"/>
  <c r="P101" i="1"/>
  <c r="M101" i="1"/>
  <c r="K101" i="1"/>
  <c r="J101" i="1"/>
  <c r="L101" i="1" s="1"/>
  <c r="I101" i="1"/>
  <c r="N101" i="1" s="1"/>
  <c r="H101" i="1"/>
  <c r="G101" i="1"/>
  <c r="S101" i="1" s="1"/>
  <c r="T101" i="1" s="1"/>
  <c r="F101" i="1"/>
  <c r="R101" i="1" s="1"/>
  <c r="E101" i="1"/>
  <c r="D101" i="1"/>
  <c r="C101" i="1"/>
  <c r="O101" i="1" s="1"/>
  <c r="B101" i="1"/>
  <c r="S100" i="1"/>
  <c r="M100" i="1"/>
  <c r="N100" i="1" s="1"/>
  <c r="K100" i="1"/>
  <c r="L100" i="1" s="1"/>
  <c r="J100" i="1"/>
  <c r="I100" i="1"/>
  <c r="G100" i="1"/>
  <c r="E100" i="1"/>
  <c r="Q100" i="1" s="1"/>
  <c r="D100" i="1"/>
  <c r="P100" i="1" s="1"/>
  <c r="C100" i="1"/>
  <c r="H100" i="1" s="1"/>
  <c r="B100" i="1"/>
  <c r="O99" i="1"/>
  <c r="N99" i="1"/>
  <c r="M99" i="1"/>
  <c r="L99" i="1"/>
  <c r="K99" i="1"/>
  <c r="J99" i="1"/>
  <c r="I99" i="1"/>
  <c r="G99" i="1"/>
  <c r="S99" i="1" s="1"/>
  <c r="T99" i="1" s="1"/>
  <c r="F99" i="1"/>
  <c r="R99" i="1" s="1"/>
  <c r="E99" i="1"/>
  <c r="Q99" i="1" s="1"/>
  <c r="D99" i="1"/>
  <c r="P99" i="1" s="1"/>
  <c r="C99" i="1"/>
  <c r="B99" i="1"/>
  <c r="Q98" i="1"/>
  <c r="M98" i="1"/>
  <c r="K98" i="1"/>
  <c r="J98" i="1"/>
  <c r="P98" i="1" s="1"/>
  <c r="I98" i="1"/>
  <c r="N98" i="1" s="1"/>
  <c r="H98" i="1"/>
  <c r="G98" i="1"/>
  <c r="S98" i="1" s="1"/>
  <c r="E98" i="1"/>
  <c r="F98" i="1" s="1"/>
  <c r="D98" i="1"/>
  <c r="C98" i="1"/>
  <c r="O98" i="1" s="1"/>
  <c r="B98" i="1"/>
  <c r="M97" i="1"/>
  <c r="S97" i="1" s="1"/>
  <c r="L97" i="1"/>
  <c r="K97" i="1"/>
  <c r="J97" i="1"/>
  <c r="I97" i="1"/>
  <c r="G97" i="1"/>
  <c r="E97" i="1"/>
  <c r="Q97" i="1" s="1"/>
  <c r="D97" i="1"/>
  <c r="P97" i="1" s="1"/>
  <c r="C97" i="1"/>
  <c r="H97" i="1" s="1"/>
  <c r="B97" i="1"/>
  <c r="P96" i="1"/>
  <c r="O96" i="1"/>
  <c r="M96" i="1"/>
  <c r="N96" i="1" s="1"/>
  <c r="K96" i="1"/>
  <c r="L96" i="1" s="1"/>
  <c r="J96" i="1"/>
  <c r="I96" i="1"/>
  <c r="H96" i="1"/>
  <c r="G96" i="1"/>
  <c r="S96" i="1" s="1"/>
  <c r="T96" i="1" s="1"/>
  <c r="E96" i="1"/>
  <c r="F96" i="1" s="1"/>
  <c r="D96" i="1"/>
  <c r="C96" i="1"/>
  <c r="B96" i="1"/>
  <c r="S95" i="1"/>
  <c r="M95" i="1"/>
  <c r="N95" i="1" s="1"/>
  <c r="K95" i="1"/>
  <c r="Q95" i="1" s="1"/>
  <c r="J95" i="1"/>
  <c r="P95" i="1" s="1"/>
  <c r="I95" i="1"/>
  <c r="G95" i="1"/>
  <c r="E95" i="1"/>
  <c r="D95" i="1"/>
  <c r="F95" i="1" s="1"/>
  <c r="C95" i="1"/>
  <c r="H95" i="1" s="1"/>
  <c r="B95" i="1"/>
  <c r="N94" i="1"/>
  <c r="M94" i="1"/>
  <c r="S94" i="1" s="1"/>
  <c r="K94" i="1"/>
  <c r="L94" i="1" s="1"/>
  <c r="J94" i="1"/>
  <c r="I94" i="1"/>
  <c r="G94" i="1"/>
  <c r="H94" i="1" s="1"/>
  <c r="F94" i="1"/>
  <c r="R94" i="1" s="1"/>
  <c r="E94" i="1"/>
  <c r="Q94" i="1" s="1"/>
  <c r="D94" i="1"/>
  <c r="P94" i="1" s="1"/>
  <c r="C94" i="1"/>
  <c r="O94" i="1" s="1"/>
  <c r="B94" i="1"/>
  <c r="Q93" i="1"/>
  <c r="P93" i="1"/>
  <c r="M93" i="1"/>
  <c r="K93" i="1"/>
  <c r="J93" i="1"/>
  <c r="L93" i="1" s="1"/>
  <c r="I93" i="1"/>
  <c r="O93" i="1" s="1"/>
  <c r="H93" i="1"/>
  <c r="G93" i="1"/>
  <c r="S93" i="1" s="1"/>
  <c r="F93" i="1"/>
  <c r="E93" i="1"/>
  <c r="D93" i="1"/>
  <c r="C93" i="1"/>
  <c r="B93" i="1"/>
  <c r="S92" i="1"/>
  <c r="M92" i="1"/>
  <c r="N92" i="1" s="1"/>
  <c r="K92" i="1"/>
  <c r="L92" i="1" s="1"/>
  <c r="J92" i="1"/>
  <c r="I92" i="1"/>
  <c r="G92" i="1"/>
  <c r="E92" i="1"/>
  <c r="Q92" i="1" s="1"/>
  <c r="D92" i="1"/>
  <c r="P92" i="1" s="1"/>
  <c r="C92" i="1"/>
  <c r="H92" i="1" s="1"/>
  <c r="B92" i="1"/>
  <c r="O91" i="1"/>
  <c r="N91" i="1"/>
  <c r="M91" i="1"/>
  <c r="L91" i="1"/>
  <c r="K91" i="1"/>
  <c r="J91" i="1"/>
  <c r="I91" i="1"/>
  <c r="G91" i="1"/>
  <c r="S91" i="1" s="1"/>
  <c r="T91" i="1" s="1"/>
  <c r="F91" i="1"/>
  <c r="R91" i="1" s="1"/>
  <c r="E91" i="1"/>
  <c r="Q91" i="1" s="1"/>
  <c r="D91" i="1"/>
  <c r="P91" i="1" s="1"/>
  <c r="C91" i="1"/>
  <c r="B91" i="1"/>
  <c r="Q90" i="1"/>
  <c r="M90" i="1"/>
  <c r="K90" i="1"/>
  <c r="J90" i="1"/>
  <c r="P90" i="1" s="1"/>
  <c r="I90" i="1"/>
  <c r="N90" i="1" s="1"/>
  <c r="H90" i="1"/>
  <c r="G90" i="1"/>
  <c r="S90" i="1" s="1"/>
  <c r="E90" i="1"/>
  <c r="F90" i="1" s="1"/>
  <c r="D90" i="1"/>
  <c r="C90" i="1"/>
  <c r="O90" i="1" s="1"/>
  <c r="B90" i="1"/>
  <c r="M89" i="1"/>
  <c r="S89" i="1" s="1"/>
  <c r="L89" i="1"/>
  <c r="K89" i="1"/>
  <c r="J89" i="1"/>
  <c r="I89" i="1"/>
  <c r="G89" i="1"/>
  <c r="H89" i="1" s="1"/>
  <c r="E89" i="1"/>
  <c r="Q89" i="1" s="1"/>
  <c r="D89" i="1"/>
  <c r="P89" i="1" s="1"/>
  <c r="C89" i="1"/>
  <c r="O89" i="1" s="1"/>
  <c r="B89" i="1"/>
  <c r="P88" i="1"/>
  <c r="O88" i="1"/>
  <c r="M88" i="1"/>
  <c r="N88" i="1" s="1"/>
  <c r="K88" i="1"/>
  <c r="J88" i="1"/>
  <c r="L88" i="1" s="1"/>
  <c r="I88" i="1"/>
  <c r="H88" i="1"/>
  <c r="G88" i="1"/>
  <c r="S88" i="1" s="1"/>
  <c r="T88" i="1" s="1"/>
  <c r="E88" i="1"/>
  <c r="F88" i="1" s="1"/>
  <c r="D88" i="1"/>
  <c r="C88" i="1"/>
  <c r="B88" i="1"/>
  <c r="S87" i="1"/>
  <c r="M87" i="1"/>
  <c r="N87" i="1" s="1"/>
  <c r="K87" i="1"/>
  <c r="Q87" i="1" s="1"/>
  <c r="J87" i="1"/>
  <c r="P87" i="1" s="1"/>
  <c r="I87" i="1"/>
  <c r="G87" i="1"/>
  <c r="E87" i="1"/>
  <c r="D87" i="1"/>
  <c r="F87" i="1" s="1"/>
  <c r="C87" i="1"/>
  <c r="H87" i="1" s="1"/>
  <c r="B87" i="1"/>
  <c r="N86" i="1"/>
  <c r="M86" i="1"/>
  <c r="S86" i="1" s="1"/>
  <c r="K86" i="1"/>
  <c r="L86" i="1" s="1"/>
  <c r="J86" i="1"/>
  <c r="I86" i="1"/>
  <c r="G86" i="1"/>
  <c r="H86" i="1" s="1"/>
  <c r="E86" i="1"/>
  <c r="Q86" i="1" s="1"/>
  <c r="D86" i="1"/>
  <c r="P86" i="1" s="1"/>
  <c r="C86" i="1"/>
  <c r="O86" i="1" s="1"/>
  <c r="B86" i="1"/>
  <c r="Q85" i="1"/>
  <c r="P85" i="1"/>
  <c r="M85" i="1"/>
  <c r="K85" i="1"/>
  <c r="J85" i="1"/>
  <c r="L85" i="1" s="1"/>
  <c r="I85" i="1"/>
  <c r="N85" i="1" s="1"/>
  <c r="H85" i="1"/>
  <c r="G85" i="1"/>
  <c r="S85" i="1" s="1"/>
  <c r="F85" i="1"/>
  <c r="E85" i="1"/>
  <c r="D85" i="1"/>
  <c r="C85" i="1"/>
  <c r="O85" i="1" s="1"/>
  <c r="B85" i="1"/>
  <c r="S84" i="1"/>
  <c r="M84" i="1"/>
  <c r="N84" i="1" s="1"/>
  <c r="K84" i="1"/>
  <c r="L84" i="1" s="1"/>
  <c r="J84" i="1"/>
  <c r="I84" i="1"/>
  <c r="G84" i="1"/>
  <c r="E84" i="1"/>
  <c r="Q84" i="1" s="1"/>
  <c r="D84" i="1"/>
  <c r="P84" i="1" s="1"/>
  <c r="C84" i="1"/>
  <c r="H84" i="1" s="1"/>
  <c r="B84" i="1"/>
  <c r="O83" i="1"/>
  <c r="N83" i="1"/>
  <c r="M83" i="1"/>
  <c r="L83" i="1"/>
  <c r="K83" i="1"/>
  <c r="J83" i="1"/>
  <c r="I83" i="1"/>
  <c r="G83" i="1"/>
  <c r="S83" i="1" s="1"/>
  <c r="T83" i="1" s="1"/>
  <c r="E83" i="1"/>
  <c r="Q83" i="1" s="1"/>
  <c r="D83" i="1"/>
  <c r="P83" i="1" s="1"/>
  <c r="C83" i="1"/>
  <c r="B83" i="1"/>
  <c r="Q82" i="1"/>
  <c r="M82" i="1"/>
  <c r="K82" i="1"/>
  <c r="J82" i="1"/>
  <c r="P82" i="1" s="1"/>
  <c r="I82" i="1"/>
  <c r="O82" i="1" s="1"/>
  <c r="H82" i="1"/>
  <c r="G82" i="1"/>
  <c r="S82" i="1" s="1"/>
  <c r="F82" i="1"/>
  <c r="E82" i="1"/>
  <c r="D82" i="1"/>
  <c r="C82" i="1"/>
  <c r="B82" i="1"/>
  <c r="M81" i="1"/>
  <c r="S81" i="1" s="1"/>
  <c r="K81" i="1"/>
  <c r="L81" i="1" s="1"/>
  <c r="J81" i="1"/>
  <c r="I81" i="1"/>
  <c r="G81" i="1"/>
  <c r="H81" i="1" s="1"/>
  <c r="E81" i="1"/>
  <c r="Q81" i="1" s="1"/>
  <c r="D81" i="1"/>
  <c r="P81" i="1" s="1"/>
  <c r="C81" i="1"/>
  <c r="O81" i="1" s="1"/>
  <c r="B81" i="1"/>
  <c r="P80" i="1"/>
  <c r="O80" i="1"/>
  <c r="N80" i="1"/>
  <c r="M80" i="1"/>
  <c r="L80" i="1"/>
  <c r="K80" i="1"/>
  <c r="J80" i="1"/>
  <c r="I80" i="1"/>
  <c r="H80" i="1"/>
  <c r="G80" i="1"/>
  <c r="S80" i="1" s="1"/>
  <c r="T80" i="1" s="1"/>
  <c r="F80" i="1"/>
  <c r="R80" i="1" s="1"/>
  <c r="E80" i="1"/>
  <c r="Q80" i="1" s="1"/>
  <c r="D80" i="1"/>
  <c r="C80" i="1"/>
  <c r="B80" i="1"/>
  <c r="S79" i="1"/>
  <c r="M79" i="1"/>
  <c r="N79" i="1" s="1"/>
  <c r="K79" i="1"/>
  <c r="Q79" i="1" s="1"/>
  <c r="J79" i="1"/>
  <c r="P79" i="1" s="1"/>
  <c r="I79" i="1"/>
  <c r="G79" i="1"/>
  <c r="E79" i="1"/>
  <c r="D79" i="1"/>
  <c r="F79" i="1" s="1"/>
  <c r="C79" i="1"/>
  <c r="H79" i="1" s="1"/>
  <c r="B79" i="1"/>
  <c r="N78" i="1"/>
  <c r="M78" i="1"/>
  <c r="S78" i="1" s="1"/>
  <c r="L78" i="1"/>
  <c r="K78" i="1"/>
  <c r="J78" i="1"/>
  <c r="I78" i="1"/>
  <c r="G78" i="1"/>
  <c r="F78" i="1"/>
  <c r="R78" i="1" s="1"/>
  <c r="E78" i="1"/>
  <c r="Q78" i="1" s="1"/>
  <c r="D78" i="1"/>
  <c r="P78" i="1" s="1"/>
  <c r="C78" i="1"/>
  <c r="H78" i="1" s="1"/>
  <c r="B78" i="1"/>
  <c r="Q77" i="1"/>
  <c r="P77" i="1"/>
  <c r="M77" i="1"/>
  <c r="K77" i="1"/>
  <c r="J77" i="1"/>
  <c r="L77" i="1" s="1"/>
  <c r="I77" i="1"/>
  <c r="O77" i="1" s="1"/>
  <c r="H77" i="1"/>
  <c r="G77" i="1"/>
  <c r="S77" i="1" s="1"/>
  <c r="T77" i="1" s="1"/>
  <c r="F77" i="1"/>
  <c r="R77" i="1" s="1"/>
  <c r="E77" i="1"/>
  <c r="D77" i="1"/>
  <c r="C77" i="1"/>
  <c r="B77" i="1"/>
  <c r="S76" i="1"/>
  <c r="M76" i="1"/>
  <c r="L76" i="1"/>
  <c r="K76" i="1"/>
  <c r="Q76" i="1" s="1"/>
  <c r="J76" i="1"/>
  <c r="I76" i="1"/>
  <c r="N76" i="1" s="1"/>
  <c r="G76" i="1"/>
  <c r="E76" i="1"/>
  <c r="D76" i="1"/>
  <c r="P76" i="1" s="1"/>
  <c r="C76" i="1"/>
  <c r="H76" i="1" s="1"/>
  <c r="B76" i="1"/>
  <c r="O75" i="1"/>
  <c r="N75" i="1"/>
  <c r="M75" i="1"/>
  <c r="L75" i="1"/>
  <c r="K75" i="1"/>
  <c r="J75" i="1"/>
  <c r="I75" i="1"/>
  <c r="G75" i="1"/>
  <c r="S75" i="1" s="1"/>
  <c r="T75" i="1" s="1"/>
  <c r="E75" i="1"/>
  <c r="Q75" i="1" s="1"/>
  <c r="D75" i="1"/>
  <c r="P75" i="1" s="1"/>
  <c r="C75" i="1"/>
  <c r="B75" i="1"/>
  <c r="Q74" i="1"/>
  <c r="M74" i="1"/>
  <c r="K74" i="1"/>
  <c r="J74" i="1"/>
  <c r="P74" i="1" s="1"/>
  <c r="I74" i="1"/>
  <c r="O74" i="1" s="1"/>
  <c r="H74" i="1"/>
  <c r="G74" i="1"/>
  <c r="S74" i="1" s="1"/>
  <c r="F74" i="1"/>
  <c r="E74" i="1"/>
  <c r="D74" i="1"/>
  <c r="C74" i="1"/>
  <c r="B74" i="1"/>
  <c r="M73" i="1"/>
  <c r="S73" i="1" s="1"/>
  <c r="T73" i="1" s="1"/>
  <c r="K73" i="1"/>
  <c r="J73" i="1"/>
  <c r="L73" i="1" s="1"/>
  <c r="I73" i="1"/>
  <c r="G73" i="1"/>
  <c r="H73" i="1" s="1"/>
  <c r="E73" i="1"/>
  <c r="Q73" i="1" s="1"/>
  <c r="D73" i="1"/>
  <c r="P73" i="1" s="1"/>
  <c r="C73" i="1"/>
  <c r="O73" i="1" s="1"/>
  <c r="B73" i="1"/>
  <c r="P72" i="1"/>
  <c r="O72" i="1"/>
  <c r="N72" i="1"/>
  <c r="M72" i="1"/>
  <c r="L72" i="1"/>
  <c r="K72" i="1"/>
  <c r="J72" i="1"/>
  <c r="I72" i="1"/>
  <c r="H72" i="1"/>
  <c r="G72" i="1"/>
  <c r="S72" i="1" s="1"/>
  <c r="T72" i="1" s="1"/>
  <c r="E72" i="1"/>
  <c r="F72" i="1" s="1"/>
  <c r="R72" i="1" s="1"/>
  <c r="D72" i="1"/>
  <c r="C72" i="1"/>
  <c r="B72" i="1"/>
  <c r="S71" i="1"/>
  <c r="M71" i="1"/>
  <c r="N71" i="1" s="1"/>
  <c r="K71" i="1"/>
  <c r="Q71" i="1" s="1"/>
  <c r="J71" i="1"/>
  <c r="P71" i="1" s="1"/>
  <c r="I71" i="1"/>
  <c r="G71" i="1"/>
  <c r="E71" i="1"/>
  <c r="D71" i="1"/>
  <c r="F71" i="1" s="1"/>
  <c r="C71" i="1"/>
  <c r="H71" i="1" s="1"/>
  <c r="B71" i="1"/>
  <c r="N70" i="1"/>
  <c r="M70" i="1"/>
  <c r="S70" i="1" s="1"/>
  <c r="K70" i="1"/>
  <c r="L70" i="1" s="1"/>
  <c r="J70" i="1"/>
  <c r="I70" i="1"/>
  <c r="G70" i="1"/>
  <c r="E70" i="1"/>
  <c r="Q70" i="1" s="1"/>
  <c r="D70" i="1"/>
  <c r="P70" i="1" s="1"/>
  <c r="C70" i="1"/>
  <c r="H70" i="1" s="1"/>
  <c r="B70" i="1"/>
  <c r="Q69" i="1"/>
  <c r="P69" i="1"/>
  <c r="M69" i="1"/>
  <c r="K69" i="1"/>
  <c r="J69" i="1"/>
  <c r="L69" i="1" s="1"/>
  <c r="I69" i="1"/>
  <c r="O69" i="1" s="1"/>
  <c r="H69" i="1"/>
  <c r="G69" i="1"/>
  <c r="S69" i="1" s="1"/>
  <c r="F69" i="1"/>
  <c r="E69" i="1"/>
  <c r="D69" i="1"/>
  <c r="C69" i="1"/>
  <c r="B69" i="1"/>
  <c r="S68" i="1"/>
  <c r="M68" i="1"/>
  <c r="K68" i="1"/>
  <c r="Q68" i="1" s="1"/>
  <c r="J68" i="1"/>
  <c r="I68" i="1"/>
  <c r="N68" i="1" s="1"/>
  <c r="G68" i="1"/>
  <c r="E68" i="1"/>
  <c r="D68" i="1"/>
  <c r="P68" i="1" s="1"/>
  <c r="C68" i="1"/>
  <c r="H68" i="1" s="1"/>
  <c r="B68" i="1"/>
  <c r="O67" i="1"/>
  <c r="N67" i="1"/>
  <c r="M67" i="1"/>
  <c r="L67" i="1"/>
  <c r="K67" i="1"/>
  <c r="J67" i="1"/>
  <c r="I67" i="1"/>
  <c r="G67" i="1"/>
  <c r="S67" i="1" s="1"/>
  <c r="T67" i="1" s="1"/>
  <c r="E67" i="1"/>
  <c r="Q67" i="1" s="1"/>
  <c r="D67" i="1"/>
  <c r="P67" i="1" s="1"/>
  <c r="C67" i="1"/>
  <c r="B67" i="1"/>
  <c r="Q66" i="1"/>
  <c r="P66" i="1"/>
  <c r="M66" i="1"/>
  <c r="K66" i="1"/>
  <c r="J66" i="1"/>
  <c r="L66" i="1" s="1"/>
  <c r="R66" i="1" s="1"/>
  <c r="I66" i="1"/>
  <c r="O66" i="1" s="1"/>
  <c r="H66" i="1"/>
  <c r="G66" i="1"/>
  <c r="S66" i="1" s="1"/>
  <c r="T66" i="1" s="1"/>
  <c r="F66" i="1"/>
  <c r="E66" i="1"/>
  <c r="D66" i="1"/>
  <c r="C66" i="1"/>
  <c r="B66" i="1"/>
  <c r="M65" i="1"/>
  <c r="S65" i="1" s="1"/>
  <c r="K65" i="1"/>
  <c r="L65" i="1" s="1"/>
  <c r="J65" i="1"/>
  <c r="I65" i="1"/>
  <c r="G65" i="1"/>
  <c r="H65" i="1" s="1"/>
  <c r="E65" i="1"/>
  <c r="Q65" i="1" s="1"/>
  <c r="D65" i="1"/>
  <c r="P65" i="1" s="1"/>
  <c r="C65" i="1"/>
  <c r="O65" i="1" s="1"/>
  <c r="B65" i="1"/>
  <c r="P64" i="1"/>
  <c r="O64" i="1"/>
  <c r="N64" i="1"/>
  <c r="M64" i="1"/>
  <c r="L64" i="1"/>
  <c r="K64" i="1"/>
  <c r="J64" i="1"/>
  <c r="I64" i="1"/>
  <c r="H64" i="1"/>
  <c r="G64" i="1"/>
  <c r="S64" i="1" s="1"/>
  <c r="T64" i="1" s="1"/>
  <c r="F64" i="1"/>
  <c r="R64" i="1" s="1"/>
  <c r="E64" i="1"/>
  <c r="Q64" i="1" s="1"/>
  <c r="D64" i="1"/>
  <c r="C64" i="1"/>
  <c r="B64" i="1"/>
  <c r="S63" i="1"/>
  <c r="M63" i="1"/>
  <c r="N63" i="1" s="1"/>
  <c r="K63" i="1"/>
  <c r="Q63" i="1" s="1"/>
  <c r="J63" i="1"/>
  <c r="P63" i="1" s="1"/>
  <c r="I63" i="1"/>
  <c r="G63" i="1"/>
  <c r="E63" i="1"/>
  <c r="D63" i="1"/>
  <c r="F63" i="1" s="1"/>
  <c r="C63" i="1"/>
  <c r="H63" i="1" s="1"/>
  <c r="B63" i="1"/>
  <c r="N62" i="1"/>
  <c r="M62" i="1"/>
  <c r="S62" i="1" s="1"/>
  <c r="L62" i="1"/>
  <c r="K62" i="1"/>
  <c r="J62" i="1"/>
  <c r="I62" i="1"/>
  <c r="G62" i="1"/>
  <c r="E62" i="1"/>
  <c r="Q62" i="1" s="1"/>
  <c r="D62" i="1"/>
  <c r="P62" i="1" s="1"/>
  <c r="C62" i="1"/>
  <c r="H62" i="1" s="1"/>
  <c r="B62" i="1"/>
  <c r="Q61" i="1"/>
  <c r="P61" i="1"/>
  <c r="M61" i="1"/>
  <c r="K61" i="1"/>
  <c r="J61" i="1"/>
  <c r="L61" i="1" s="1"/>
  <c r="I61" i="1"/>
  <c r="O61" i="1" s="1"/>
  <c r="H61" i="1"/>
  <c r="G61" i="1"/>
  <c r="S61" i="1" s="1"/>
  <c r="T61" i="1" s="1"/>
  <c r="E61" i="1"/>
  <c r="F61" i="1" s="1"/>
  <c r="R61" i="1" s="1"/>
  <c r="D61" i="1"/>
  <c r="C61" i="1"/>
  <c r="B61" i="1"/>
  <c r="S60" i="1"/>
  <c r="M60" i="1"/>
  <c r="L60" i="1"/>
  <c r="K60" i="1"/>
  <c r="Q60" i="1" s="1"/>
  <c r="J60" i="1"/>
  <c r="I60" i="1"/>
  <c r="N60" i="1" s="1"/>
  <c r="G60" i="1"/>
  <c r="E60" i="1"/>
  <c r="D60" i="1"/>
  <c r="C60" i="1"/>
  <c r="B60" i="1"/>
  <c r="O59" i="1"/>
  <c r="M59" i="1"/>
  <c r="N59" i="1" s="1"/>
  <c r="K59" i="1"/>
  <c r="L59" i="1" s="1"/>
  <c r="J59" i="1"/>
  <c r="I59" i="1"/>
  <c r="G59" i="1"/>
  <c r="F59" i="1"/>
  <c r="R59" i="1" s="1"/>
  <c r="E59" i="1"/>
  <c r="Q59" i="1" s="1"/>
  <c r="D59" i="1"/>
  <c r="P59" i="1" s="1"/>
  <c r="C59" i="1"/>
  <c r="B59" i="1"/>
  <c r="Q58" i="1"/>
  <c r="M58" i="1"/>
  <c r="K58" i="1"/>
  <c r="J58" i="1"/>
  <c r="L58" i="1" s="1"/>
  <c r="R58" i="1" s="1"/>
  <c r="I58" i="1"/>
  <c r="H58" i="1"/>
  <c r="G58" i="1"/>
  <c r="S58" i="1" s="1"/>
  <c r="F58" i="1"/>
  <c r="E58" i="1"/>
  <c r="D58" i="1"/>
  <c r="C58" i="1"/>
  <c r="B58" i="1"/>
  <c r="M57" i="1"/>
  <c r="N57" i="1" s="1"/>
  <c r="K57" i="1"/>
  <c r="L57" i="1" s="1"/>
  <c r="J57" i="1"/>
  <c r="I57" i="1"/>
  <c r="G57" i="1"/>
  <c r="E57" i="1"/>
  <c r="Q57" i="1" s="1"/>
  <c r="D57" i="1"/>
  <c r="C57" i="1"/>
  <c r="O57" i="1" s="1"/>
  <c r="B57" i="1"/>
  <c r="O56" i="1"/>
  <c r="M56" i="1"/>
  <c r="N56" i="1" s="1"/>
  <c r="L56" i="1"/>
  <c r="K56" i="1"/>
  <c r="J56" i="1"/>
  <c r="I56" i="1"/>
  <c r="G56" i="1"/>
  <c r="E56" i="1"/>
  <c r="Q56" i="1" s="1"/>
  <c r="D56" i="1"/>
  <c r="P56" i="1" s="1"/>
  <c r="C56" i="1"/>
  <c r="B56" i="1"/>
  <c r="S55" i="1"/>
  <c r="O55" i="1"/>
  <c r="M55" i="1"/>
  <c r="K55" i="1"/>
  <c r="Q55" i="1" s="1"/>
  <c r="J55" i="1"/>
  <c r="P55" i="1" s="1"/>
  <c r="I55" i="1"/>
  <c r="G55" i="1"/>
  <c r="H55" i="1" s="1"/>
  <c r="E55" i="1"/>
  <c r="D55" i="1"/>
  <c r="F55" i="1" s="1"/>
  <c r="C55" i="1"/>
  <c r="B55" i="1"/>
  <c r="M54" i="1"/>
  <c r="S54" i="1" s="1"/>
  <c r="T54" i="1" s="1"/>
  <c r="K54" i="1"/>
  <c r="J54" i="1"/>
  <c r="L54" i="1" s="1"/>
  <c r="I54" i="1"/>
  <c r="G54" i="1"/>
  <c r="E54" i="1"/>
  <c r="Q54" i="1" s="1"/>
  <c r="D54" i="1"/>
  <c r="P54" i="1" s="1"/>
  <c r="C54" i="1"/>
  <c r="O54" i="1" s="1"/>
  <c r="B54" i="1"/>
  <c r="P53" i="1"/>
  <c r="N53" i="1"/>
  <c r="M53" i="1"/>
  <c r="K53" i="1"/>
  <c r="J53" i="1"/>
  <c r="I53" i="1"/>
  <c r="G53" i="1"/>
  <c r="S53" i="1" s="1"/>
  <c r="T53" i="1" s="1"/>
  <c r="E53" i="1"/>
  <c r="Q53" i="1" s="1"/>
  <c r="D53" i="1"/>
  <c r="C53" i="1"/>
  <c r="O53" i="1" s="1"/>
  <c r="B53" i="1"/>
  <c r="S52" i="1"/>
  <c r="P52" i="1"/>
  <c r="N52" i="1"/>
  <c r="M52" i="1"/>
  <c r="K52" i="1"/>
  <c r="L52" i="1" s="1"/>
  <c r="J52" i="1"/>
  <c r="I52" i="1"/>
  <c r="G52" i="1"/>
  <c r="E52" i="1"/>
  <c r="D52" i="1"/>
  <c r="F52" i="1" s="1"/>
  <c r="C52" i="1"/>
  <c r="O52" i="1" s="1"/>
  <c r="T52" i="1" s="1"/>
  <c r="B52" i="1"/>
  <c r="N51" i="1"/>
  <c r="M51" i="1"/>
  <c r="L51" i="1"/>
  <c r="K51" i="1"/>
  <c r="J51" i="1"/>
  <c r="I51" i="1"/>
  <c r="G51" i="1"/>
  <c r="H51" i="1" s="1"/>
  <c r="E51" i="1"/>
  <c r="Q51" i="1" s="1"/>
  <c r="D51" i="1"/>
  <c r="P51" i="1" s="1"/>
  <c r="C51" i="1"/>
  <c r="O51" i="1" s="1"/>
  <c r="B51" i="1"/>
  <c r="Q50" i="1"/>
  <c r="P50" i="1"/>
  <c r="O50" i="1"/>
  <c r="M50" i="1"/>
  <c r="L50" i="1"/>
  <c r="K50" i="1"/>
  <c r="J50" i="1"/>
  <c r="I50" i="1"/>
  <c r="N50" i="1" s="1"/>
  <c r="G50" i="1"/>
  <c r="S50" i="1" s="1"/>
  <c r="T50" i="1" s="1"/>
  <c r="F50" i="1"/>
  <c r="R50" i="1" s="1"/>
  <c r="E50" i="1"/>
  <c r="D50" i="1"/>
  <c r="C50" i="1"/>
  <c r="B50" i="1"/>
  <c r="O49" i="1"/>
  <c r="M49" i="1"/>
  <c r="K49" i="1"/>
  <c r="J49" i="1"/>
  <c r="L49" i="1" s="1"/>
  <c r="I49" i="1"/>
  <c r="G49" i="1"/>
  <c r="H49" i="1" s="1"/>
  <c r="E49" i="1"/>
  <c r="Q49" i="1" s="1"/>
  <c r="D49" i="1"/>
  <c r="C49" i="1"/>
  <c r="B49" i="1"/>
  <c r="O48" i="1"/>
  <c r="M48" i="1"/>
  <c r="N48" i="1" s="1"/>
  <c r="L48" i="1"/>
  <c r="K48" i="1"/>
  <c r="J48" i="1"/>
  <c r="I48" i="1"/>
  <c r="G48" i="1"/>
  <c r="S48" i="1" s="1"/>
  <c r="T48" i="1" s="1"/>
  <c r="E48" i="1"/>
  <c r="Q48" i="1" s="1"/>
  <c r="D48" i="1"/>
  <c r="P48" i="1" s="1"/>
  <c r="C48" i="1"/>
  <c r="B48" i="1"/>
  <c r="P47" i="1"/>
  <c r="M47" i="1"/>
  <c r="K47" i="1"/>
  <c r="Q47" i="1" s="1"/>
  <c r="J47" i="1"/>
  <c r="L47" i="1" s="1"/>
  <c r="I47" i="1"/>
  <c r="G47" i="1"/>
  <c r="S47" i="1" s="1"/>
  <c r="E47" i="1"/>
  <c r="D47" i="1"/>
  <c r="C47" i="1"/>
  <c r="O47" i="1" s="1"/>
  <c r="B47" i="1"/>
  <c r="S46" i="1"/>
  <c r="M46" i="1"/>
  <c r="N46" i="1" s="1"/>
  <c r="K46" i="1"/>
  <c r="J46" i="1"/>
  <c r="L46" i="1" s="1"/>
  <c r="I46" i="1"/>
  <c r="H46" i="1"/>
  <c r="G46" i="1"/>
  <c r="E46" i="1"/>
  <c r="Q46" i="1" s="1"/>
  <c r="D46" i="1"/>
  <c r="P46" i="1" s="1"/>
  <c r="C46" i="1"/>
  <c r="O46" i="1" s="1"/>
  <c r="B46" i="1"/>
  <c r="N45" i="1"/>
  <c r="M45" i="1"/>
  <c r="K45" i="1"/>
  <c r="J45" i="1"/>
  <c r="I45" i="1"/>
  <c r="G45" i="1"/>
  <c r="S45" i="1" s="1"/>
  <c r="E45" i="1"/>
  <c r="Q45" i="1" s="1"/>
  <c r="D45" i="1"/>
  <c r="P45" i="1" s="1"/>
  <c r="C45" i="1"/>
  <c r="O45" i="1" s="1"/>
  <c r="B45" i="1"/>
  <c r="P44" i="1"/>
  <c r="O44" i="1"/>
  <c r="N44" i="1"/>
  <c r="M44" i="1"/>
  <c r="L44" i="1"/>
  <c r="K44" i="1"/>
  <c r="J44" i="1"/>
  <c r="I44" i="1"/>
  <c r="H44" i="1"/>
  <c r="G44" i="1"/>
  <c r="S44" i="1" s="1"/>
  <c r="T44" i="1" s="1"/>
  <c r="F44" i="1"/>
  <c r="R44" i="1" s="1"/>
  <c r="E44" i="1"/>
  <c r="Q44" i="1" s="1"/>
  <c r="D44" i="1"/>
  <c r="C44" i="1"/>
  <c r="B44" i="1"/>
  <c r="Q43" i="1"/>
  <c r="M43" i="1"/>
  <c r="N43" i="1" s="1"/>
  <c r="K43" i="1"/>
  <c r="J43" i="1"/>
  <c r="P43" i="1" s="1"/>
  <c r="I43" i="1"/>
  <c r="G43" i="1"/>
  <c r="H43" i="1" s="1"/>
  <c r="E43" i="1"/>
  <c r="D43" i="1"/>
  <c r="F43" i="1" s="1"/>
  <c r="C43" i="1"/>
  <c r="O43" i="1" s="1"/>
  <c r="B43" i="1"/>
  <c r="N42" i="1"/>
  <c r="M42" i="1"/>
  <c r="S42" i="1" s="1"/>
  <c r="L42" i="1"/>
  <c r="K42" i="1"/>
  <c r="J42" i="1"/>
  <c r="I42" i="1"/>
  <c r="G42" i="1"/>
  <c r="E42" i="1"/>
  <c r="Q42" i="1" s="1"/>
  <c r="D42" i="1"/>
  <c r="P42" i="1" s="1"/>
  <c r="C42" i="1"/>
  <c r="H42" i="1" s="1"/>
  <c r="B42" i="1"/>
  <c r="P41" i="1"/>
  <c r="O41" i="1"/>
  <c r="M41" i="1"/>
  <c r="N41" i="1" s="1"/>
  <c r="K41" i="1"/>
  <c r="J41" i="1"/>
  <c r="L41" i="1" s="1"/>
  <c r="I41" i="1"/>
  <c r="G41" i="1"/>
  <c r="H41" i="1" s="1"/>
  <c r="E41" i="1"/>
  <c r="F41" i="1" s="1"/>
  <c r="R41" i="1" s="1"/>
  <c r="D41" i="1"/>
  <c r="C41" i="1"/>
  <c r="B41" i="1"/>
  <c r="S40" i="1"/>
  <c r="M40" i="1"/>
  <c r="K40" i="1"/>
  <c r="J40" i="1"/>
  <c r="L40" i="1" s="1"/>
  <c r="I40" i="1"/>
  <c r="N40" i="1" s="1"/>
  <c r="G40" i="1"/>
  <c r="E40" i="1"/>
  <c r="Q40" i="1" s="1"/>
  <c r="D40" i="1"/>
  <c r="P40" i="1" s="1"/>
  <c r="C40" i="1"/>
  <c r="H40" i="1" s="1"/>
  <c r="B40" i="1"/>
  <c r="M39" i="1"/>
  <c r="N39" i="1" s="1"/>
  <c r="K39" i="1"/>
  <c r="L39" i="1" s="1"/>
  <c r="J39" i="1"/>
  <c r="I39" i="1"/>
  <c r="G39" i="1"/>
  <c r="S39" i="1" s="1"/>
  <c r="T39" i="1" s="1"/>
  <c r="E39" i="1"/>
  <c r="F39" i="1" s="1"/>
  <c r="R39" i="1" s="1"/>
  <c r="D39" i="1"/>
  <c r="P39" i="1" s="1"/>
  <c r="C39" i="1"/>
  <c r="O39" i="1" s="1"/>
  <c r="B39" i="1"/>
  <c r="Q38" i="1"/>
  <c r="P38" i="1"/>
  <c r="N38" i="1"/>
  <c r="M38" i="1"/>
  <c r="K38" i="1"/>
  <c r="J38" i="1"/>
  <c r="L38" i="1" s="1"/>
  <c r="I38" i="1"/>
  <c r="O38" i="1" s="1"/>
  <c r="H38" i="1"/>
  <c r="G38" i="1"/>
  <c r="S38" i="1" s="1"/>
  <c r="T38" i="1" s="1"/>
  <c r="F38" i="1"/>
  <c r="R38" i="1" s="1"/>
  <c r="E38" i="1"/>
  <c r="D38" i="1"/>
  <c r="C38" i="1"/>
  <c r="B38" i="1"/>
  <c r="S37" i="1"/>
  <c r="M37" i="1"/>
  <c r="N37" i="1" s="1"/>
  <c r="K37" i="1"/>
  <c r="L37" i="1" s="1"/>
  <c r="J37" i="1"/>
  <c r="I37" i="1"/>
  <c r="G37" i="1"/>
  <c r="H37" i="1" s="1"/>
  <c r="E37" i="1"/>
  <c r="Q37" i="1" s="1"/>
  <c r="D37" i="1"/>
  <c r="P37" i="1" s="1"/>
  <c r="C37" i="1"/>
  <c r="O37" i="1" s="1"/>
  <c r="B37" i="1"/>
  <c r="P36" i="1"/>
  <c r="O36" i="1"/>
  <c r="N36" i="1"/>
  <c r="M36" i="1"/>
  <c r="L36" i="1"/>
  <c r="K36" i="1"/>
  <c r="J36" i="1"/>
  <c r="I36" i="1"/>
  <c r="H36" i="1"/>
  <c r="G36" i="1"/>
  <c r="S36" i="1" s="1"/>
  <c r="T36" i="1" s="1"/>
  <c r="F36" i="1"/>
  <c r="R36" i="1" s="1"/>
  <c r="E36" i="1"/>
  <c r="Q36" i="1" s="1"/>
  <c r="D36" i="1"/>
  <c r="C36" i="1"/>
  <c r="B36" i="1"/>
  <c r="S35" i="1"/>
  <c r="T35" i="1" s="1"/>
  <c r="Q35" i="1"/>
  <c r="M35" i="1"/>
  <c r="N35" i="1" s="1"/>
  <c r="K35" i="1"/>
  <c r="J35" i="1"/>
  <c r="P35" i="1" s="1"/>
  <c r="I35" i="1"/>
  <c r="G35" i="1"/>
  <c r="H35" i="1" s="1"/>
  <c r="E35" i="1"/>
  <c r="F35" i="1" s="1"/>
  <c r="D35" i="1"/>
  <c r="C35" i="1"/>
  <c r="O35" i="1" s="1"/>
  <c r="B35" i="1"/>
  <c r="N34" i="1"/>
  <c r="M34" i="1"/>
  <c r="S34" i="1" s="1"/>
  <c r="L34" i="1"/>
  <c r="K34" i="1"/>
  <c r="J34" i="1"/>
  <c r="I34" i="1"/>
  <c r="G34" i="1"/>
  <c r="E34" i="1"/>
  <c r="Q34" i="1" s="1"/>
  <c r="D34" i="1"/>
  <c r="P34" i="1" s="1"/>
  <c r="C34" i="1"/>
  <c r="H34" i="1" s="1"/>
  <c r="B34" i="1"/>
  <c r="P33" i="1"/>
  <c r="O33" i="1"/>
  <c r="M33" i="1"/>
  <c r="N33" i="1" s="1"/>
  <c r="K33" i="1"/>
  <c r="L33" i="1" s="1"/>
  <c r="J33" i="1"/>
  <c r="I33" i="1"/>
  <c r="G33" i="1"/>
  <c r="H33" i="1" s="1"/>
  <c r="E33" i="1"/>
  <c r="F33" i="1" s="1"/>
  <c r="R33" i="1" s="1"/>
  <c r="D33" i="1"/>
  <c r="C33" i="1"/>
  <c r="B33" i="1"/>
  <c r="S32" i="1"/>
  <c r="M32" i="1"/>
  <c r="K32" i="1"/>
  <c r="Q32" i="1" s="1"/>
  <c r="J32" i="1"/>
  <c r="P32" i="1" s="1"/>
  <c r="I32" i="1"/>
  <c r="N32" i="1" s="1"/>
  <c r="H32" i="1"/>
  <c r="G32" i="1"/>
  <c r="E32" i="1"/>
  <c r="D32" i="1"/>
  <c r="F32" i="1" s="1"/>
  <c r="C32" i="1"/>
  <c r="O32" i="1" s="1"/>
  <c r="T32" i="1" s="1"/>
  <c r="B32" i="1"/>
  <c r="M31" i="1"/>
  <c r="N31" i="1" s="1"/>
  <c r="K31" i="1"/>
  <c r="L31" i="1" s="1"/>
  <c r="J31" i="1"/>
  <c r="I31" i="1"/>
  <c r="G31" i="1"/>
  <c r="H31" i="1" s="1"/>
  <c r="E31" i="1"/>
  <c r="F31" i="1" s="1"/>
  <c r="D31" i="1"/>
  <c r="P31" i="1" s="1"/>
  <c r="C31" i="1"/>
  <c r="O31" i="1" s="1"/>
  <c r="B31" i="1"/>
  <c r="Q30" i="1"/>
  <c r="P30" i="1"/>
  <c r="N30" i="1"/>
  <c r="M30" i="1"/>
  <c r="K30" i="1"/>
  <c r="J30" i="1"/>
  <c r="L30" i="1" s="1"/>
  <c r="I30" i="1"/>
  <c r="O30" i="1" s="1"/>
  <c r="H30" i="1"/>
  <c r="G30" i="1"/>
  <c r="S30" i="1" s="1"/>
  <c r="T30" i="1" s="1"/>
  <c r="F30" i="1"/>
  <c r="E30" i="1"/>
  <c r="D30" i="1"/>
  <c r="C30" i="1"/>
  <c r="B30" i="1"/>
  <c r="S29" i="1"/>
  <c r="M29" i="1"/>
  <c r="N29" i="1" s="1"/>
  <c r="K29" i="1"/>
  <c r="Q29" i="1" s="1"/>
  <c r="J29" i="1"/>
  <c r="L29" i="1" s="1"/>
  <c r="I29" i="1"/>
  <c r="G29" i="1"/>
  <c r="H29" i="1" s="1"/>
  <c r="E29" i="1"/>
  <c r="D29" i="1"/>
  <c r="P29" i="1" s="1"/>
  <c r="C29" i="1"/>
  <c r="O29" i="1" s="1"/>
  <c r="B29" i="1"/>
  <c r="N28" i="1"/>
  <c r="M28" i="1"/>
  <c r="L28" i="1"/>
  <c r="K28" i="1"/>
  <c r="J28" i="1"/>
  <c r="I28" i="1"/>
  <c r="G28" i="1"/>
  <c r="S28" i="1" s="1"/>
  <c r="T28" i="1" s="1"/>
  <c r="F28" i="1"/>
  <c r="R28" i="1" s="1"/>
  <c r="E28" i="1"/>
  <c r="Q28" i="1" s="1"/>
  <c r="D28" i="1"/>
  <c r="P28" i="1" s="1"/>
  <c r="C28" i="1"/>
  <c r="O28" i="1" s="1"/>
  <c r="B28" i="1"/>
  <c r="Q27" i="1"/>
  <c r="P27" i="1"/>
  <c r="M27" i="1"/>
  <c r="N27" i="1" s="1"/>
  <c r="K27" i="1"/>
  <c r="J27" i="1"/>
  <c r="L27" i="1" s="1"/>
  <c r="I27" i="1"/>
  <c r="O27" i="1" s="1"/>
  <c r="G27" i="1"/>
  <c r="H27" i="1" s="1"/>
  <c r="E27" i="1"/>
  <c r="F27" i="1" s="1"/>
  <c r="R27" i="1" s="1"/>
  <c r="D27" i="1"/>
  <c r="C27" i="1"/>
  <c r="B27" i="1"/>
  <c r="S26" i="1"/>
  <c r="M26" i="1"/>
  <c r="N26" i="1" s="1"/>
  <c r="K26" i="1"/>
  <c r="J26" i="1"/>
  <c r="L26" i="1" s="1"/>
  <c r="I26" i="1"/>
  <c r="G26" i="1"/>
  <c r="E26" i="1"/>
  <c r="Q26" i="1" s="1"/>
  <c r="D26" i="1"/>
  <c r="P26" i="1" s="1"/>
  <c r="C26" i="1"/>
  <c r="H26" i="1" s="1"/>
  <c r="B26" i="1"/>
  <c r="P25" i="1"/>
  <c r="O25" i="1"/>
  <c r="M25" i="1"/>
  <c r="N25" i="1" s="1"/>
  <c r="K25" i="1"/>
  <c r="L25" i="1" s="1"/>
  <c r="J25" i="1"/>
  <c r="I25" i="1"/>
  <c r="G25" i="1"/>
  <c r="H25" i="1" s="1"/>
  <c r="E25" i="1"/>
  <c r="F25" i="1" s="1"/>
  <c r="R25" i="1" s="1"/>
  <c r="D25" i="1"/>
  <c r="C25" i="1"/>
  <c r="B25" i="1"/>
  <c r="Q24" i="1"/>
  <c r="P24" i="1"/>
  <c r="M24" i="1"/>
  <c r="K24" i="1"/>
  <c r="J24" i="1"/>
  <c r="L24" i="1" s="1"/>
  <c r="R24" i="1" s="1"/>
  <c r="I24" i="1"/>
  <c r="N24" i="1" s="1"/>
  <c r="H24" i="1"/>
  <c r="G24" i="1"/>
  <c r="S24" i="1" s="1"/>
  <c r="T24" i="1" s="1"/>
  <c r="F24" i="1"/>
  <c r="E24" i="1"/>
  <c r="D24" i="1"/>
  <c r="C24" i="1"/>
  <c r="O24" i="1" s="1"/>
  <c r="B24" i="1"/>
  <c r="M23" i="1"/>
  <c r="N23" i="1" s="1"/>
  <c r="K23" i="1"/>
  <c r="L23" i="1" s="1"/>
  <c r="J23" i="1"/>
  <c r="I23" i="1"/>
  <c r="G23" i="1"/>
  <c r="H23" i="1" s="1"/>
  <c r="E23" i="1"/>
  <c r="Q23" i="1" s="1"/>
  <c r="D23" i="1"/>
  <c r="F23" i="1" s="1"/>
  <c r="R23" i="1" s="1"/>
  <c r="C23" i="1"/>
  <c r="O23" i="1" s="1"/>
  <c r="B23" i="1"/>
  <c r="P22" i="1"/>
  <c r="O22" i="1"/>
  <c r="N22" i="1"/>
  <c r="M22" i="1"/>
  <c r="K22" i="1"/>
  <c r="J22" i="1"/>
  <c r="L22" i="1" s="1"/>
  <c r="I22" i="1"/>
  <c r="H22" i="1"/>
  <c r="G22" i="1"/>
  <c r="S22" i="1" s="1"/>
  <c r="T22" i="1" s="1"/>
  <c r="F22" i="1"/>
  <c r="R22" i="1" s="1"/>
  <c r="E22" i="1"/>
  <c r="Q22" i="1" s="1"/>
  <c r="D22" i="1"/>
  <c r="C22" i="1"/>
  <c r="B22" i="1"/>
  <c r="S21" i="1"/>
  <c r="T21" i="1" s="1"/>
  <c r="Q21" i="1"/>
  <c r="M21" i="1"/>
  <c r="N21" i="1" s="1"/>
  <c r="K21" i="1"/>
  <c r="J21" i="1"/>
  <c r="L21" i="1" s="1"/>
  <c r="I21" i="1"/>
  <c r="G21" i="1"/>
  <c r="H21" i="1" s="1"/>
  <c r="E21" i="1"/>
  <c r="D21" i="1"/>
  <c r="F21" i="1" s="1"/>
  <c r="R21" i="1" s="1"/>
  <c r="C21" i="1"/>
  <c r="O21" i="1" s="1"/>
  <c r="B21" i="1"/>
  <c r="N20" i="1"/>
  <c r="M20" i="1"/>
  <c r="L20" i="1"/>
  <c r="K20" i="1"/>
  <c r="J20" i="1"/>
  <c r="I20" i="1"/>
  <c r="G20" i="1"/>
  <c r="S20" i="1" s="1"/>
  <c r="E20" i="1"/>
  <c r="Q20" i="1" s="1"/>
  <c r="D20" i="1"/>
  <c r="F20" i="1" s="1"/>
  <c r="R20" i="1" s="1"/>
  <c r="C20" i="1"/>
  <c r="O20" i="1" s="1"/>
  <c r="B20" i="1"/>
  <c r="Q19" i="1"/>
  <c r="P19" i="1"/>
  <c r="O19" i="1"/>
  <c r="M19" i="1"/>
  <c r="N19" i="1" s="1"/>
  <c r="K19" i="1"/>
  <c r="J19" i="1"/>
  <c r="L19" i="1" s="1"/>
  <c r="I19" i="1"/>
  <c r="G19" i="1"/>
  <c r="H19" i="1" s="1"/>
  <c r="E19" i="1"/>
  <c r="F19" i="1" s="1"/>
  <c r="D19" i="1"/>
  <c r="C19" i="1"/>
  <c r="B19" i="1"/>
  <c r="S18" i="1"/>
  <c r="M18" i="1"/>
  <c r="K18" i="1"/>
  <c r="Q18" i="1" s="1"/>
  <c r="J18" i="1"/>
  <c r="L18" i="1" s="1"/>
  <c r="I18" i="1"/>
  <c r="N18" i="1" s="1"/>
  <c r="G18" i="1"/>
  <c r="E18" i="1"/>
  <c r="D18" i="1"/>
  <c r="P18" i="1" s="1"/>
  <c r="C18" i="1"/>
  <c r="H18" i="1" s="1"/>
  <c r="B18" i="1"/>
  <c r="O17" i="1"/>
  <c r="M17" i="1"/>
  <c r="N17" i="1" s="1"/>
  <c r="K17" i="1"/>
  <c r="L17" i="1" s="1"/>
  <c r="J17" i="1"/>
  <c r="I17" i="1"/>
  <c r="G17" i="1"/>
  <c r="H17" i="1" s="1"/>
  <c r="E17" i="1"/>
  <c r="F17" i="1" s="1"/>
  <c r="D17" i="1"/>
  <c r="P17" i="1" s="1"/>
  <c r="C17" i="1"/>
  <c r="B17" i="1"/>
  <c r="Q16" i="1"/>
  <c r="P16" i="1"/>
  <c r="M16" i="1"/>
  <c r="K16" i="1"/>
  <c r="J16" i="1"/>
  <c r="L16" i="1" s="1"/>
  <c r="R16" i="1" s="1"/>
  <c r="I16" i="1"/>
  <c r="O16" i="1" s="1"/>
  <c r="H16" i="1"/>
  <c r="G16" i="1"/>
  <c r="S16" i="1" s="1"/>
  <c r="F16" i="1"/>
  <c r="E16" i="1"/>
  <c r="D16" i="1"/>
  <c r="C16" i="1"/>
  <c r="B16" i="1"/>
  <c r="S15" i="1"/>
  <c r="M15" i="1"/>
  <c r="N15" i="1" s="1"/>
  <c r="K15" i="1"/>
  <c r="L15" i="1" s="1"/>
  <c r="J15" i="1"/>
  <c r="I15" i="1"/>
  <c r="G15" i="1"/>
  <c r="H15" i="1" s="1"/>
  <c r="E15" i="1"/>
  <c r="Q15" i="1" s="1"/>
  <c r="D15" i="1"/>
  <c r="F15" i="1" s="1"/>
  <c r="C15" i="1"/>
  <c r="O15" i="1" s="1"/>
  <c r="B15" i="1"/>
  <c r="P14" i="1"/>
  <c r="O14" i="1"/>
  <c r="N14" i="1"/>
  <c r="M14" i="1"/>
  <c r="K14" i="1"/>
  <c r="J14" i="1"/>
  <c r="L14" i="1" s="1"/>
  <c r="I14" i="1"/>
  <c r="H14" i="1"/>
  <c r="G14" i="1"/>
  <c r="S14" i="1" s="1"/>
  <c r="T14" i="1" s="1"/>
  <c r="F14" i="1"/>
  <c r="E14" i="1"/>
  <c r="Q14" i="1" s="1"/>
  <c r="D14" i="1"/>
  <c r="C14" i="1"/>
  <c r="B14" i="1"/>
  <c r="S13" i="1"/>
  <c r="Q13" i="1"/>
  <c r="P13" i="1"/>
  <c r="M13" i="1"/>
  <c r="N13" i="1" s="1"/>
  <c r="K13" i="1"/>
  <c r="J13" i="1"/>
  <c r="L13" i="1" s="1"/>
  <c r="I13" i="1"/>
  <c r="G13" i="1"/>
  <c r="E13" i="1"/>
  <c r="D13" i="1"/>
  <c r="F13" i="1" s="1"/>
  <c r="C13" i="1"/>
  <c r="H13" i="1" s="1"/>
  <c r="B13" i="1"/>
  <c r="M12" i="1"/>
  <c r="N12" i="1" s="1"/>
  <c r="L12" i="1"/>
  <c r="K12" i="1"/>
  <c r="J12" i="1"/>
  <c r="I12" i="1"/>
  <c r="G12" i="1"/>
  <c r="E12" i="1"/>
  <c r="Q12" i="1" s="1"/>
  <c r="D12" i="1"/>
  <c r="F12" i="1" s="1"/>
  <c r="R12" i="1" s="1"/>
  <c r="C12" i="1"/>
  <c r="O12" i="1" s="1"/>
  <c r="B12" i="1"/>
  <c r="Q11" i="1"/>
  <c r="P11" i="1"/>
  <c r="O11" i="1"/>
  <c r="N11" i="1"/>
  <c r="M11" i="1"/>
  <c r="K11" i="1"/>
  <c r="J11" i="1"/>
  <c r="L11" i="1" s="1"/>
  <c r="I11" i="1"/>
  <c r="G11" i="1"/>
  <c r="H11" i="1" s="1"/>
  <c r="F11" i="1"/>
  <c r="E11" i="1"/>
  <c r="D11" i="1"/>
  <c r="C11" i="1"/>
  <c r="B11" i="1"/>
  <c r="S10" i="1"/>
  <c r="M10" i="1"/>
  <c r="K10" i="1"/>
  <c r="Q10" i="1" s="1"/>
  <c r="J10" i="1"/>
  <c r="L10" i="1" s="1"/>
  <c r="I10" i="1"/>
  <c r="N10" i="1" s="1"/>
  <c r="G10" i="1"/>
  <c r="E10" i="1"/>
  <c r="D10" i="1"/>
  <c r="P10" i="1" s="1"/>
  <c r="C10" i="1"/>
  <c r="H10" i="1" s="1"/>
  <c r="B10" i="1"/>
  <c r="M9" i="1"/>
  <c r="N9" i="1" s="1"/>
  <c r="L9" i="1"/>
  <c r="K9" i="1"/>
  <c r="J9" i="1"/>
  <c r="I9" i="1"/>
  <c r="G9" i="1"/>
  <c r="H9" i="1" s="1"/>
  <c r="E9" i="1"/>
  <c r="F9" i="1" s="1"/>
  <c r="R9" i="1" s="1"/>
  <c r="D9" i="1"/>
  <c r="P9" i="1" s="1"/>
  <c r="C9" i="1"/>
  <c r="O9" i="1" s="1"/>
  <c r="B9" i="1"/>
  <c r="Q8" i="1"/>
  <c r="P8" i="1"/>
  <c r="M8" i="1"/>
  <c r="K8" i="1"/>
  <c r="J8" i="1"/>
  <c r="L8" i="1" s="1"/>
  <c r="I8" i="1"/>
  <c r="O8" i="1" s="1"/>
  <c r="H8" i="1"/>
  <c r="G8" i="1"/>
  <c r="S8" i="1" s="1"/>
  <c r="F8" i="1"/>
  <c r="R8" i="1" s="1"/>
  <c r="E8" i="1"/>
  <c r="D8" i="1"/>
  <c r="C8" i="1"/>
  <c r="B8" i="1"/>
  <c r="S7" i="1"/>
  <c r="M7" i="1"/>
  <c r="N7" i="1" s="1"/>
  <c r="K7" i="1"/>
  <c r="J7" i="1"/>
  <c r="L7" i="1" s="1"/>
  <c r="I7" i="1"/>
  <c r="G7" i="1"/>
  <c r="H7" i="1" s="1"/>
  <c r="E7" i="1"/>
  <c r="Q7" i="1" s="1"/>
  <c r="D7" i="1"/>
  <c r="F7" i="1" s="1"/>
  <c r="C7" i="1"/>
  <c r="O7" i="1" s="1"/>
  <c r="B7" i="1"/>
  <c r="O6" i="1"/>
  <c r="M6" i="1"/>
  <c r="L6" i="1"/>
  <c r="K6" i="1"/>
  <c r="J6" i="1"/>
  <c r="I6" i="1"/>
  <c r="G6" i="1"/>
  <c r="S6" i="1" s="1"/>
  <c r="E6" i="1"/>
  <c r="D6" i="1"/>
  <c r="C6" i="1"/>
  <c r="B6" i="1"/>
  <c r="A1" i="1"/>
  <c r="T8" i="1" l="1"/>
  <c r="R11" i="1"/>
  <c r="R15" i="1"/>
  <c r="R17" i="1"/>
  <c r="T37" i="1"/>
  <c r="R52" i="1"/>
  <c r="T15" i="1"/>
  <c r="T20" i="1"/>
  <c r="R30" i="1"/>
  <c r="T6" i="1"/>
  <c r="T7" i="1"/>
  <c r="T47" i="1"/>
  <c r="R7" i="1"/>
  <c r="R14" i="1"/>
  <c r="R19" i="1"/>
  <c r="T29" i="1"/>
  <c r="T16" i="1"/>
  <c r="T45" i="1"/>
  <c r="T46" i="1"/>
  <c r="R13" i="1"/>
  <c r="R31" i="1"/>
  <c r="R32" i="1"/>
  <c r="M311" i="1"/>
  <c r="N6" i="1"/>
  <c r="Q9" i="1"/>
  <c r="F10" i="1"/>
  <c r="R10" i="1" s="1"/>
  <c r="S11" i="1"/>
  <c r="T11" i="1" s="1"/>
  <c r="H12" i="1"/>
  <c r="P12" i="1"/>
  <c r="Q17" i="1"/>
  <c r="F18" i="1"/>
  <c r="R18" i="1" s="1"/>
  <c r="S19" i="1"/>
  <c r="T19" i="1" s="1"/>
  <c r="H20" i="1"/>
  <c r="P20" i="1"/>
  <c r="Q25" i="1"/>
  <c r="F26" i="1"/>
  <c r="R26" i="1" s="1"/>
  <c r="S27" i="1"/>
  <c r="T27" i="1" s="1"/>
  <c r="H28" i="1"/>
  <c r="L32" i="1"/>
  <c r="L311" i="1" s="1"/>
  <c r="Q33" i="1"/>
  <c r="F34" i="1"/>
  <c r="R34" i="1" s="1"/>
  <c r="Q41" i="1"/>
  <c r="F42" i="1"/>
  <c r="R42" i="1" s="1"/>
  <c r="S43" i="1"/>
  <c r="T43" i="1" s="1"/>
  <c r="O58" i="1"/>
  <c r="N58" i="1"/>
  <c r="T65" i="1"/>
  <c r="R69" i="1"/>
  <c r="R85" i="1"/>
  <c r="R88" i="1"/>
  <c r="R98" i="1"/>
  <c r="E311" i="1"/>
  <c r="F6" i="1"/>
  <c r="J311" i="1"/>
  <c r="C311" i="1"/>
  <c r="K311" i="1"/>
  <c r="P7" i="1"/>
  <c r="O10" i="1"/>
  <c r="O311" i="1" s="1"/>
  <c r="P15" i="1"/>
  <c r="O18" i="1"/>
  <c r="T18" i="1" s="1"/>
  <c r="P23" i="1"/>
  <c r="O26" i="1"/>
  <c r="T26" i="1" s="1"/>
  <c r="F29" i="1"/>
  <c r="R29" i="1" s="1"/>
  <c r="O34" i="1"/>
  <c r="T34" i="1" s="1"/>
  <c r="L35" i="1"/>
  <c r="R35" i="1" s="1"/>
  <c r="F37" i="1"/>
  <c r="R37" i="1" s="1"/>
  <c r="H39" i="1"/>
  <c r="O42" i="1"/>
  <c r="T42" i="1" s="1"/>
  <c r="L43" i="1"/>
  <c r="R43" i="1" s="1"/>
  <c r="F45" i="1"/>
  <c r="S51" i="1"/>
  <c r="T51" i="1" s="1"/>
  <c r="H52" i="1"/>
  <c r="Q52" i="1"/>
  <c r="F53" i="1"/>
  <c r="F54" i="1"/>
  <c r="R54" i="1" s="1"/>
  <c r="N54" i="1"/>
  <c r="F56" i="1"/>
  <c r="R56" i="1" s="1"/>
  <c r="H57" i="1"/>
  <c r="T69" i="1"/>
  <c r="T70" i="1"/>
  <c r="T74" i="1"/>
  <c r="T81" i="1"/>
  <c r="T85" i="1"/>
  <c r="T86" i="1"/>
  <c r="R93" i="1"/>
  <c r="T98" i="1"/>
  <c r="D311" i="1"/>
  <c r="N8" i="1"/>
  <c r="S9" i="1"/>
  <c r="T9" i="1" s="1"/>
  <c r="O13" i="1"/>
  <c r="T13" i="1" s="1"/>
  <c r="N16" i="1"/>
  <c r="S17" i="1"/>
  <c r="T17" i="1" s="1"/>
  <c r="S25" i="1"/>
  <c r="T25" i="1" s="1"/>
  <c r="Q31" i="1"/>
  <c r="S33" i="1"/>
  <c r="T33" i="1" s="1"/>
  <c r="Q39" i="1"/>
  <c r="F40" i="1"/>
  <c r="R40" i="1" s="1"/>
  <c r="S41" i="1"/>
  <c r="T41" i="1" s="1"/>
  <c r="F46" i="1"/>
  <c r="R46" i="1" s="1"/>
  <c r="F47" i="1"/>
  <c r="R47" i="1" s="1"/>
  <c r="N47" i="1"/>
  <c r="S56" i="1"/>
  <c r="T56" i="1" s="1"/>
  <c r="T89" i="1"/>
  <c r="T93" i="1"/>
  <c r="R96" i="1"/>
  <c r="S12" i="1"/>
  <c r="T12" i="1" s="1"/>
  <c r="P21" i="1"/>
  <c r="O40" i="1"/>
  <c r="T40" i="1" s="1"/>
  <c r="H45" i="1"/>
  <c r="N49" i="1"/>
  <c r="H53" i="1"/>
  <c r="H54" i="1"/>
  <c r="H56" i="1"/>
  <c r="T94" i="1"/>
  <c r="S23" i="1"/>
  <c r="T23" i="1" s="1"/>
  <c r="S31" i="1"/>
  <c r="T31" i="1" s="1"/>
  <c r="P49" i="1"/>
  <c r="F49" i="1"/>
  <c r="R49" i="1" s="1"/>
  <c r="T55" i="1"/>
  <c r="P58" i="1"/>
  <c r="S59" i="1"/>
  <c r="T59" i="1" s="1"/>
  <c r="H59" i="1"/>
  <c r="H60" i="1"/>
  <c r="O60" i="1"/>
  <c r="T60" i="1" s="1"/>
  <c r="L45" i="1"/>
  <c r="H47" i="1"/>
  <c r="F48" i="1"/>
  <c r="R48" i="1" s="1"/>
  <c r="L53" i="1"/>
  <c r="L55" i="1"/>
  <c r="R55" i="1" s="1"/>
  <c r="P60" i="1"/>
  <c r="F60" i="1"/>
  <c r="R60" i="1" s="1"/>
  <c r="R87" i="1"/>
  <c r="G311" i="1"/>
  <c r="H311" i="1" s="1"/>
  <c r="H6" i="1"/>
  <c r="P6" i="1"/>
  <c r="T58" i="1"/>
  <c r="I311" i="1"/>
  <c r="Q6" i="1"/>
  <c r="H48" i="1"/>
  <c r="S49" i="1"/>
  <c r="T49" i="1" s="1"/>
  <c r="H50" i="1"/>
  <c r="F51" i="1"/>
  <c r="R51" i="1" s="1"/>
  <c r="N55" i="1"/>
  <c r="P57" i="1"/>
  <c r="F57" i="1"/>
  <c r="R57" i="1" s="1"/>
  <c r="S57" i="1"/>
  <c r="T57" i="1" s="1"/>
  <c r="T82" i="1"/>
  <c r="T90" i="1"/>
  <c r="R95" i="1"/>
  <c r="T103" i="1"/>
  <c r="F67" i="1"/>
  <c r="R67" i="1" s="1"/>
  <c r="F75" i="1"/>
  <c r="R75" i="1" s="1"/>
  <c r="F83" i="1"/>
  <c r="R83" i="1" s="1"/>
  <c r="F106" i="1"/>
  <c r="R106" i="1" s="1"/>
  <c r="F107" i="1"/>
  <c r="R107" i="1" s="1"/>
  <c r="N107" i="1"/>
  <c r="P108" i="1"/>
  <c r="T109" i="1"/>
  <c r="F62" i="1"/>
  <c r="R62" i="1" s="1"/>
  <c r="L68" i="1"/>
  <c r="F70" i="1"/>
  <c r="R70" i="1" s="1"/>
  <c r="F86" i="1"/>
  <c r="R86" i="1" s="1"/>
  <c r="F102" i="1"/>
  <c r="R102" i="1" s="1"/>
  <c r="Q108" i="1"/>
  <c r="O62" i="1"/>
  <c r="T62" i="1" s="1"/>
  <c r="L63" i="1"/>
  <c r="R63" i="1" s="1"/>
  <c r="F65" i="1"/>
  <c r="R65" i="1" s="1"/>
  <c r="N65" i="1"/>
  <c r="H67" i="1"/>
  <c r="O70" i="1"/>
  <c r="L71" i="1"/>
  <c r="R71" i="1" s="1"/>
  <c r="Q72" i="1"/>
  <c r="F73" i="1"/>
  <c r="R73" i="1" s="1"/>
  <c r="N73" i="1"/>
  <c r="H75" i="1"/>
  <c r="O78" i="1"/>
  <c r="T78" i="1" s="1"/>
  <c r="L79" i="1"/>
  <c r="R79" i="1" s="1"/>
  <c r="F81" i="1"/>
  <c r="R81" i="1" s="1"/>
  <c r="N81" i="1"/>
  <c r="H83" i="1"/>
  <c r="L87" i="1"/>
  <c r="Q88" i="1"/>
  <c r="F89" i="1"/>
  <c r="R89" i="1" s="1"/>
  <c r="N89" i="1"/>
  <c r="H91" i="1"/>
  <c r="L95" i="1"/>
  <c r="Q96" i="1"/>
  <c r="F97" i="1"/>
  <c r="R97" i="1" s="1"/>
  <c r="N97" i="1"/>
  <c r="H99" i="1"/>
  <c r="L103" i="1"/>
  <c r="R103" i="1" s="1"/>
  <c r="Q104" i="1"/>
  <c r="F105" i="1"/>
  <c r="R105" i="1" s="1"/>
  <c r="O105" i="1"/>
  <c r="T105" i="1" s="1"/>
  <c r="P106" i="1"/>
  <c r="P107" i="1"/>
  <c r="T122" i="1"/>
  <c r="T146" i="1"/>
  <c r="F68" i="1"/>
  <c r="L74" i="1"/>
  <c r="R74" i="1" s="1"/>
  <c r="F76" i="1"/>
  <c r="R76" i="1" s="1"/>
  <c r="L82" i="1"/>
  <c r="R82" i="1" s="1"/>
  <c r="F84" i="1"/>
  <c r="R84" i="1" s="1"/>
  <c r="L90" i="1"/>
  <c r="R90" i="1" s="1"/>
  <c r="F92" i="1"/>
  <c r="R92" i="1" s="1"/>
  <c r="O97" i="1"/>
  <c r="T97" i="1" s="1"/>
  <c r="L98" i="1"/>
  <c r="F100" i="1"/>
  <c r="R100" i="1" s="1"/>
  <c r="H106" i="1"/>
  <c r="H107" i="1"/>
  <c r="T151" i="1"/>
  <c r="O68" i="1"/>
  <c r="T68" i="1" s="1"/>
  <c r="O76" i="1"/>
  <c r="T76" i="1" s="1"/>
  <c r="O84" i="1"/>
  <c r="T84" i="1" s="1"/>
  <c r="O92" i="1"/>
  <c r="T92" i="1" s="1"/>
  <c r="O100" i="1"/>
  <c r="T100" i="1" s="1"/>
  <c r="R114" i="1"/>
  <c r="T117" i="1"/>
  <c r="R125" i="1"/>
  <c r="T133" i="1"/>
  <c r="R148" i="1"/>
  <c r="O63" i="1"/>
  <c r="T63" i="1" s="1"/>
  <c r="N66" i="1"/>
  <c r="O71" i="1"/>
  <c r="T71" i="1" s="1"/>
  <c r="N74" i="1"/>
  <c r="O79" i="1"/>
  <c r="T79" i="1" s="1"/>
  <c r="N82" i="1"/>
  <c r="O87" i="1"/>
  <c r="T87" i="1" s="1"/>
  <c r="O95" i="1"/>
  <c r="T95" i="1" s="1"/>
  <c r="O103" i="1"/>
  <c r="T120" i="1"/>
  <c r="T125" i="1"/>
  <c r="R138" i="1"/>
  <c r="T161" i="1"/>
  <c r="R162" i="1"/>
  <c r="N61" i="1"/>
  <c r="N69" i="1"/>
  <c r="N77" i="1"/>
  <c r="N93" i="1"/>
  <c r="T114" i="1"/>
  <c r="R151" i="1"/>
  <c r="R109" i="1"/>
  <c r="T119" i="1"/>
  <c r="L110" i="1"/>
  <c r="R110" i="1" s="1"/>
  <c r="F112" i="1"/>
  <c r="R112" i="1" s="1"/>
  <c r="F120" i="1"/>
  <c r="R120" i="1" s="1"/>
  <c r="N120" i="1"/>
  <c r="S121" i="1"/>
  <c r="T121" i="1" s="1"/>
  <c r="P122" i="1"/>
  <c r="F129" i="1"/>
  <c r="R129" i="1" s="1"/>
  <c r="S131" i="1"/>
  <c r="T131" i="1" s="1"/>
  <c r="H133" i="1"/>
  <c r="S136" i="1"/>
  <c r="T136" i="1" s="1"/>
  <c r="P137" i="1"/>
  <c r="P142" i="1"/>
  <c r="Q143" i="1"/>
  <c r="N146" i="1"/>
  <c r="N149" i="1"/>
  <c r="T152" i="1"/>
  <c r="S153" i="1"/>
  <c r="S154" i="1"/>
  <c r="S156" i="1"/>
  <c r="T156" i="1" s="1"/>
  <c r="R159" i="1"/>
  <c r="Q159" i="1"/>
  <c r="P186" i="1"/>
  <c r="F186" i="1"/>
  <c r="R186" i="1" s="1"/>
  <c r="L207" i="1"/>
  <c r="R207" i="1" s="1"/>
  <c r="P207" i="1"/>
  <c r="S210" i="1"/>
  <c r="T210" i="1" s="1"/>
  <c r="H210" i="1"/>
  <c r="F214" i="1"/>
  <c r="R214" i="1" s="1"/>
  <c r="P214" i="1"/>
  <c r="S219" i="1"/>
  <c r="T219" i="1" s="1"/>
  <c r="N219" i="1"/>
  <c r="T222" i="1"/>
  <c r="S108" i="1"/>
  <c r="T108" i="1" s="1"/>
  <c r="H109" i="1"/>
  <c r="O112" i="1"/>
  <c r="T112" i="1" s="1"/>
  <c r="L113" i="1"/>
  <c r="S116" i="1"/>
  <c r="T116" i="1" s="1"/>
  <c r="L121" i="1"/>
  <c r="R121" i="1" s="1"/>
  <c r="N123" i="1"/>
  <c r="S124" i="1"/>
  <c r="T124" i="1" s="1"/>
  <c r="H125" i="1"/>
  <c r="O129" i="1"/>
  <c r="T129" i="1" s="1"/>
  <c r="S134" i="1"/>
  <c r="T134" i="1" s="1"/>
  <c r="N135" i="1"/>
  <c r="N139" i="1"/>
  <c r="H143" i="1"/>
  <c r="P144" i="1"/>
  <c r="F145" i="1"/>
  <c r="R145" i="1" s="1"/>
  <c r="N145" i="1"/>
  <c r="P146" i="1"/>
  <c r="Q148" i="1"/>
  <c r="O151" i="1"/>
  <c r="S157" i="1"/>
  <c r="T157" i="1" s="1"/>
  <c r="H158" i="1"/>
  <c r="H159" i="1"/>
  <c r="H160" i="1"/>
  <c r="H161" i="1"/>
  <c r="P164" i="1"/>
  <c r="H166" i="1"/>
  <c r="O168" i="1"/>
  <c r="N171" i="1"/>
  <c r="F172" i="1"/>
  <c r="R172" i="1" s="1"/>
  <c r="L173" i="1"/>
  <c r="Q175" i="1"/>
  <c r="N181" i="1"/>
  <c r="S192" i="1"/>
  <c r="T192" i="1" s="1"/>
  <c r="N192" i="1"/>
  <c r="P194" i="1"/>
  <c r="Q197" i="1"/>
  <c r="F197" i="1"/>
  <c r="R197" i="1" s="1"/>
  <c r="P203" i="1"/>
  <c r="F203" i="1"/>
  <c r="R203" i="1" s="1"/>
  <c r="O209" i="1"/>
  <c r="T209" i="1" s="1"/>
  <c r="F216" i="1"/>
  <c r="R216" i="1" s="1"/>
  <c r="S111" i="1"/>
  <c r="T111" i="1" s="1"/>
  <c r="P112" i="1"/>
  <c r="P120" i="1"/>
  <c r="L124" i="1"/>
  <c r="F126" i="1"/>
  <c r="R126" i="1" s="1"/>
  <c r="P127" i="1"/>
  <c r="F130" i="1"/>
  <c r="R130" i="1" s="1"/>
  <c r="F135" i="1"/>
  <c r="R135" i="1" s="1"/>
  <c r="L141" i="1"/>
  <c r="S143" i="1"/>
  <c r="T160" i="1"/>
  <c r="N163" i="1"/>
  <c r="H165" i="1"/>
  <c r="S165" i="1"/>
  <c r="T165" i="1" s="1"/>
  <c r="H175" i="1"/>
  <c r="F177" i="1"/>
  <c r="R177" i="1" s="1"/>
  <c r="Q177" i="1"/>
  <c r="R179" i="1"/>
  <c r="O181" i="1"/>
  <c r="T184" i="1"/>
  <c r="S197" i="1"/>
  <c r="T197" i="1" s="1"/>
  <c r="H197" i="1"/>
  <c r="N198" i="1"/>
  <c r="S198" i="1"/>
  <c r="T198" i="1" s="1"/>
  <c r="Q203" i="1"/>
  <c r="N211" i="1"/>
  <c r="T212" i="1"/>
  <c r="P219" i="1"/>
  <c r="F219" i="1"/>
  <c r="R219" i="1" s="1"/>
  <c r="O110" i="1"/>
  <c r="T110" i="1" s="1"/>
  <c r="F113" i="1"/>
  <c r="R113" i="1" s="1"/>
  <c r="O126" i="1"/>
  <c r="T126" i="1" s="1"/>
  <c r="H135" i="1"/>
  <c r="P139" i="1"/>
  <c r="F140" i="1"/>
  <c r="R140" i="1" s="1"/>
  <c r="F141" i="1"/>
  <c r="R141" i="1" s="1"/>
  <c r="N141" i="1"/>
  <c r="S147" i="1"/>
  <c r="T147" i="1" s="1"/>
  <c r="P147" i="1"/>
  <c r="H148" i="1"/>
  <c r="H149" i="1"/>
  <c r="F150" i="1"/>
  <c r="R150" i="1" s="1"/>
  <c r="N151" i="1"/>
  <c r="O154" i="1"/>
  <c r="L157" i="1"/>
  <c r="R157" i="1" s="1"/>
  <c r="L160" i="1"/>
  <c r="R160" i="1" s="1"/>
  <c r="F164" i="1"/>
  <c r="R164" i="1" s="1"/>
  <c r="P168" i="1"/>
  <c r="F169" i="1"/>
  <c r="R169" i="1" s="1"/>
  <c r="N173" i="1"/>
  <c r="P176" i="1"/>
  <c r="S177" i="1"/>
  <c r="T177" i="1" s="1"/>
  <c r="H177" i="1"/>
  <c r="H179" i="1"/>
  <c r="S179" i="1"/>
  <c r="T179" i="1" s="1"/>
  <c r="T181" i="1"/>
  <c r="N187" i="1"/>
  <c r="F188" i="1"/>
  <c r="R188" i="1" s="1"/>
  <c r="F198" i="1"/>
  <c r="R198" i="1" s="1"/>
  <c r="P198" i="1"/>
  <c r="R200" i="1"/>
  <c r="F116" i="1"/>
  <c r="R116" i="1" s="1"/>
  <c r="F124" i="1"/>
  <c r="R124" i="1" s="1"/>
  <c r="T144" i="1"/>
  <c r="P163" i="1"/>
  <c r="S164" i="1"/>
  <c r="T164" i="1" s="1"/>
  <c r="H164" i="1"/>
  <c r="L165" i="1"/>
  <c r="S169" i="1"/>
  <c r="T169" i="1" s="1"/>
  <c r="H169" i="1"/>
  <c r="R171" i="1"/>
  <c r="O173" i="1"/>
  <c r="P178" i="1"/>
  <c r="F178" i="1"/>
  <c r="R178" i="1" s="1"/>
  <c r="S183" i="1"/>
  <c r="T183" i="1" s="1"/>
  <c r="N189" i="1"/>
  <c r="Q192" i="1"/>
  <c r="H193" i="1"/>
  <c r="O193" i="1"/>
  <c r="R201" i="1"/>
  <c r="P201" i="1"/>
  <c r="L206" i="1"/>
  <c r="R206" i="1" s="1"/>
  <c r="F119" i="1"/>
  <c r="R119" i="1" s="1"/>
  <c r="P131" i="1"/>
  <c r="F132" i="1"/>
  <c r="R132" i="1" s="1"/>
  <c r="H140" i="1"/>
  <c r="O143" i="1"/>
  <c r="H150" i="1"/>
  <c r="P152" i="1"/>
  <c r="F153" i="1"/>
  <c r="R153" i="1" s="1"/>
  <c r="P154" i="1"/>
  <c r="Q156" i="1"/>
  <c r="O159" i="1"/>
  <c r="T159" i="1" s="1"/>
  <c r="P162" i="1"/>
  <c r="T163" i="1"/>
  <c r="H171" i="1"/>
  <c r="S171" i="1"/>
  <c r="T171" i="1" s="1"/>
  <c r="T173" i="1"/>
  <c r="O189" i="1"/>
  <c r="T189" i="1" s="1"/>
  <c r="H192" i="1"/>
  <c r="R193" i="1"/>
  <c r="T193" i="1"/>
  <c r="T205" i="1"/>
  <c r="N210" i="1"/>
  <c r="R211" i="1"/>
  <c r="S217" i="1"/>
  <c r="T217" i="1" s="1"/>
  <c r="H217" i="1"/>
  <c r="O119" i="1"/>
  <c r="O153" i="1"/>
  <c r="F156" i="1"/>
  <c r="R156" i="1" s="1"/>
  <c r="P157" i="1"/>
  <c r="Q161" i="1"/>
  <c r="H163" i="1"/>
  <c r="P167" i="1"/>
  <c r="F167" i="1"/>
  <c r="R167" i="1" s="1"/>
  <c r="T168" i="1"/>
  <c r="P170" i="1"/>
  <c r="F170" i="1"/>
  <c r="R170" i="1" s="1"/>
  <c r="F185" i="1"/>
  <c r="R185" i="1" s="1"/>
  <c r="Q185" i="1"/>
  <c r="R187" i="1"/>
  <c r="S201" i="1"/>
  <c r="T201" i="1" s="1"/>
  <c r="H201" i="1"/>
  <c r="Q213" i="1"/>
  <c r="F213" i="1"/>
  <c r="R213" i="1" s="1"/>
  <c r="H221" i="1"/>
  <c r="O221" i="1"/>
  <c r="T221" i="1"/>
  <c r="P133" i="1"/>
  <c r="S142" i="1"/>
  <c r="T142" i="1" s="1"/>
  <c r="O146" i="1"/>
  <c r="S155" i="1"/>
  <c r="T155" i="1" s="1"/>
  <c r="P155" i="1"/>
  <c r="T175" i="1"/>
  <c r="S185" i="1"/>
  <c r="T185" i="1" s="1"/>
  <c r="H185" i="1"/>
  <c r="H187" i="1"/>
  <c r="S187" i="1"/>
  <c r="T187" i="1" s="1"/>
  <c r="N191" i="1"/>
  <c r="S191" i="1"/>
  <c r="T191" i="1" s="1"/>
  <c r="T195" i="1"/>
  <c r="S203" i="1"/>
  <c r="T203" i="1" s="1"/>
  <c r="N203" i="1"/>
  <c r="L204" i="1"/>
  <c r="R204" i="1" s="1"/>
  <c r="P204" i="1"/>
  <c r="T206" i="1"/>
  <c r="S213" i="1"/>
  <c r="T213" i="1" s="1"/>
  <c r="H213" i="1"/>
  <c r="N214" i="1"/>
  <c r="S214" i="1"/>
  <c r="T214" i="1" s="1"/>
  <c r="P230" i="1"/>
  <c r="F230" i="1"/>
  <c r="R230" i="1" s="1"/>
  <c r="N238" i="1"/>
  <c r="S238" i="1"/>
  <c r="T238" i="1" s="1"/>
  <c r="H240" i="1"/>
  <c r="O240" i="1"/>
  <c r="N241" i="1"/>
  <c r="S241" i="1"/>
  <c r="T241" i="1" s="1"/>
  <c r="L242" i="1"/>
  <c r="P242" i="1"/>
  <c r="F251" i="1"/>
  <c r="R251" i="1" s="1"/>
  <c r="P251" i="1"/>
  <c r="H254" i="1"/>
  <c r="O254" i="1"/>
  <c r="T254" i="1" s="1"/>
  <c r="O261" i="1"/>
  <c r="T261" i="1" s="1"/>
  <c r="N261" i="1"/>
  <c r="F175" i="1"/>
  <c r="R175" i="1" s="1"/>
  <c r="F183" i="1"/>
  <c r="R183" i="1" s="1"/>
  <c r="P191" i="1"/>
  <c r="F192" i="1"/>
  <c r="R192" i="1" s="1"/>
  <c r="S199" i="1"/>
  <c r="T199" i="1" s="1"/>
  <c r="P199" i="1"/>
  <c r="Q201" i="1"/>
  <c r="F202" i="1"/>
  <c r="R202" i="1" s="1"/>
  <c r="O206" i="1"/>
  <c r="L209" i="1"/>
  <c r="R209" i="1" s="1"/>
  <c r="S215" i="1"/>
  <c r="T215" i="1" s="1"/>
  <c r="F218" i="1"/>
  <c r="R218" i="1" s="1"/>
  <c r="O222" i="1"/>
  <c r="O225" i="1"/>
  <c r="H227" i="1"/>
  <c r="Q230" i="1"/>
  <c r="Q234" i="1"/>
  <c r="S256" i="1"/>
  <c r="T256" i="1" s="1"/>
  <c r="N256" i="1"/>
  <c r="P260" i="1"/>
  <c r="F260" i="1"/>
  <c r="R260" i="1" s="1"/>
  <c r="F276" i="1"/>
  <c r="R276" i="1" s="1"/>
  <c r="Q276" i="1"/>
  <c r="H172" i="1"/>
  <c r="H180" i="1"/>
  <c r="H188" i="1"/>
  <c r="H199" i="1"/>
  <c r="S200" i="1"/>
  <c r="T200" i="1" s="1"/>
  <c r="S202" i="1"/>
  <c r="T202" i="1" s="1"/>
  <c r="O204" i="1"/>
  <c r="T204" i="1" s="1"/>
  <c r="Q205" i="1"/>
  <c r="N206" i="1"/>
  <c r="P208" i="1"/>
  <c r="N209" i="1"/>
  <c r="H215" i="1"/>
  <c r="S216" i="1"/>
  <c r="T216" i="1" s="1"/>
  <c r="S218" i="1"/>
  <c r="T218" i="1" s="1"/>
  <c r="O220" i="1"/>
  <c r="Q221" i="1"/>
  <c r="N222" i="1"/>
  <c r="P224" i="1"/>
  <c r="P225" i="1"/>
  <c r="F226" i="1"/>
  <c r="R226" i="1" s="1"/>
  <c r="T233" i="1"/>
  <c r="F238" i="1"/>
  <c r="R238" i="1" s="1"/>
  <c r="Q240" i="1"/>
  <c r="F241" i="1"/>
  <c r="R241" i="1" s="1"/>
  <c r="P241" i="1"/>
  <c r="L249" i="1"/>
  <c r="P249" i="1"/>
  <c r="S258" i="1"/>
  <c r="T258" i="1" s="1"/>
  <c r="H258" i="1"/>
  <c r="F165" i="1"/>
  <c r="O170" i="1"/>
  <c r="T170" i="1" s="1"/>
  <c r="F173" i="1"/>
  <c r="R173" i="1" s="1"/>
  <c r="O178" i="1"/>
  <c r="T178" i="1" s="1"/>
  <c r="F181" i="1"/>
  <c r="R181" i="1" s="1"/>
  <c r="O186" i="1"/>
  <c r="T186" i="1" s="1"/>
  <c r="F189" i="1"/>
  <c r="R189" i="1" s="1"/>
  <c r="O190" i="1"/>
  <c r="T190" i="1" s="1"/>
  <c r="P193" i="1"/>
  <c r="O195" i="1"/>
  <c r="H202" i="1"/>
  <c r="H203" i="1"/>
  <c r="F205" i="1"/>
  <c r="R205" i="1" s="1"/>
  <c r="P206" i="1"/>
  <c r="Q208" i="1"/>
  <c r="O211" i="1"/>
  <c r="T211" i="1" s="1"/>
  <c r="H218" i="1"/>
  <c r="H219" i="1"/>
  <c r="P220" i="1"/>
  <c r="F221" i="1"/>
  <c r="R221" i="1" s="1"/>
  <c r="P222" i="1"/>
  <c r="Q224" i="1"/>
  <c r="S226" i="1"/>
  <c r="T226" i="1" s="1"/>
  <c r="H231" i="1"/>
  <c r="O231" i="1"/>
  <c r="T231" i="1" s="1"/>
  <c r="H236" i="1"/>
  <c r="S236" i="1"/>
  <c r="T236" i="1" s="1"/>
  <c r="Q241" i="1"/>
  <c r="S243" i="1"/>
  <c r="T243" i="1" s="1"/>
  <c r="N243" i="1"/>
  <c r="F263" i="1"/>
  <c r="R263" i="1" s="1"/>
  <c r="P263" i="1"/>
  <c r="N194" i="1"/>
  <c r="P231" i="1"/>
  <c r="F231" i="1"/>
  <c r="R231" i="1" s="1"/>
  <c r="R232" i="1"/>
  <c r="T245" i="1"/>
  <c r="O264" i="1"/>
  <c r="H206" i="1"/>
  <c r="T207" i="1"/>
  <c r="H208" i="1"/>
  <c r="H222" i="1"/>
  <c r="T223" i="1"/>
  <c r="P223" i="1"/>
  <c r="H224" i="1"/>
  <c r="T225" i="1"/>
  <c r="S232" i="1"/>
  <c r="T232" i="1" s="1"/>
  <c r="F237" i="1"/>
  <c r="R237" i="1" s="1"/>
  <c r="P243" i="1"/>
  <c r="F243" i="1"/>
  <c r="R243" i="1" s="1"/>
  <c r="N250" i="1"/>
  <c r="S250" i="1"/>
  <c r="T250" i="1" s="1"/>
  <c r="L253" i="1"/>
  <c r="Q253" i="1"/>
  <c r="F275" i="1"/>
  <c r="R275" i="1" s="1"/>
  <c r="P275" i="1"/>
  <c r="S280" i="1"/>
  <c r="N280" i="1"/>
  <c r="S296" i="1"/>
  <c r="T296" i="1" s="1"/>
  <c r="N296" i="1"/>
  <c r="T220" i="1"/>
  <c r="S229" i="1"/>
  <c r="T229" i="1" s="1"/>
  <c r="H229" i="1"/>
  <c r="P244" i="1"/>
  <c r="F244" i="1"/>
  <c r="R244" i="1" s="1"/>
  <c r="O247" i="1"/>
  <c r="T247" i="1" s="1"/>
  <c r="H247" i="1"/>
  <c r="P255" i="1"/>
  <c r="F255" i="1"/>
  <c r="R255" i="1" s="1"/>
  <c r="Q257" i="1"/>
  <c r="F257" i="1"/>
  <c r="R257" i="1" s="1"/>
  <c r="H262" i="1"/>
  <c r="O262" i="1"/>
  <c r="T262" i="1" s="1"/>
  <c r="F267" i="1"/>
  <c r="R267" i="1" s="1"/>
  <c r="P267" i="1"/>
  <c r="F287" i="1"/>
  <c r="R287" i="1" s="1"/>
  <c r="P287" i="1"/>
  <c r="N287" i="1"/>
  <c r="S287" i="1"/>
  <c r="P227" i="1"/>
  <c r="F227" i="1"/>
  <c r="R227" i="1" s="1"/>
  <c r="S237" i="1"/>
  <c r="T237" i="1" s="1"/>
  <c r="H237" i="1"/>
  <c r="T239" i="1"/>
  <c r="S240" i="1"/>
  <c r="T240" i="1" s="1"/>
  <c r="N240" i="1"/>
  <c r="F250" i="1"/>
  <c r="R250" i="1" s="1"/>
  <c r="P250" i="1"/>
  <c r="H252" i="1"/>
  <c r="S252" i="1"/>
  <c r="T252" i="1" s="1"/>
  <c r="L254" i="1"/>
  <c r="Q254" i="1"/>
  <c r="P237" i="1"/>
  <c r="H238" i="1"/>
  <c r="F240" i="1"/>
  <c r="R240" i="1" s="1"/>
  <c r="Q243" i="1"/>
  <c r="F246" i="1"/>
  <c r="R246" i="1" s="1"/>
  <c r="F247" i="1"/>
  <c r="R247" i="1" s="1"/>
  <c r="H248" i="1"/>
  <c r="P253" i="1"/>
  <c r="F253" i="1"/>
  <c r="R253" i="1" s="1"/>
  <c r="R254" i="1"/>
  <c r="H265" i="1"/>
  <c r="O269" i="1"/>
  <c r="H271" i="1"/>
  <c r="Q273" i="1"/>
  <c r="F273" i="1"/>
  <c r="R273" i="1" s="1"/>
  <c r="P277" i="1"/>
  <c r="L288" i="1"/>
  <c r="P288" i="1"/>
  <c r="R289" i="1"/>
  <c r="H230" i="1"/>
  <c r="H239" i="1"/>
  <c r="F242" i="1"/>
  <c r="R242" i="1" s="1"/>
  <c r="H244" i="1"/>
  <c r="S244" i="1"/>
  <c r="T244" i="1" s="1"/>
  <c r="H245" i="1"/>
  <c r="S246" i="1"/>
  <c r="T246" i="1" s="1"/>
  <c r="F256" i="1"/>
  <c r="R256" i="1" s="1"/>
  <c r="S267" i="1"/>
  <c r="T267" i="1" s="1"/>
  <c r="H267" i="1"/>
  <c r="H270" i="1"/>
  <c r="P270" i="1"/>
  <c r="F279" i="1"/>
  <c r="R279" i="1" s="1"/>
  <c r="P279" i="1"/>
  <c r="S294" i="1"/>
  <c r="T294" i="1" s="1"/>
  <c r="H294" i="1"/>
  <c r="F303" i="1"/>
  <c r="R303" i="1" s="1"/>
  <c r="P303" i="1"/>
  <c r="N303" i="1"/>
  <c r="S303" i="1"/>
  <c r="Q308" i="1"/>
  <c r="O233" i="1"/>
  <c r="H241" i="1"/>
  <c r="S242" i="1"/>
  <c r="T242" i="1" s="1"/>
  <c r="H243" i="1"/>
  <c r="H246" i="1"/>
  <c r="L248" i="1"/>
  <c r="R248" i="1" s="1"/>
  <c r="P248" i="1"/>
  <c r="H250" i="1"/>
  <c r="N252" i="1"/>
  <c r="H253" i="1"/>
  <c r="S253" i="1"/>
  <c r="T253" i="1" s="1"/>
  <c r="R262" i="1"/>
  <c r="R264" i="1"/>
  <c r="P264" i="1"/>
  <c r="R266" i="1"/>
  <c r="P266" i="1"/>
  <c r="O272" i="1"/>
  <c r="S272" i="1"/>
  <c r="T272" i="1" s="1"/>
  <c r="N272" i="1"/>
  <c r="R274" i="1"/>
  <c r="R277" i="1"/>
  <c r="Q278" i="1"/>
  <c r="L278" i="1"/>
  <c r="F286" i="1"/>
  <c r="P286" i="1"/>
  <c r="R292" i="1"/>
  <c r="L304" i="1"/>
  <c r="P304" i="1"/>
  <c r="S310" i="1"/>
  <c r="T310" i="1" s="1"/>
  <c r="H310" i="1"/>
  <c r="F233" i="1"/>
  <c r="R233" i="1" s="1"/>
  <c r="N233" i="1"/>
  <c r="P235" i="1"/>
  <c r="N236" i="1"/>
  <c r="L239" i="1"/>
  <c r="R239" i="1" s="1"/>
  <c r="L245" i="1"/>
  <c r="R245" i="1" s="1"/>
  <c r="P252" i="1"/>
  <c r="F252" i="1"/>
  <c r="R252" i="1" s="1"/>
  <c r="P257" i="1"/>
  <c r="L257" i="1"/>
  <c r="P261" i="1"/>
  <c r="N263" i="1"/>
  <c r="S263" i="1"/>
  <c r="T263" i="1" s="1"/>
  <c r="S266" i="1"/>
  <c r="T266" i="1" s="1"/>
  <c r="S269" i="1"/>
  <c r="P273" i="1"/>
  <c r="L273" i="1"/>
  <c r="P274" i="1"/>
  <c r="R308" i="1"/>
  <c r="R278" i="1"/>
  <c r="F282" i="1"/>
  <c r="R282" i="1" s="1"/>
  <c r="P282" i="1"/>
  <c r="R288" i="1"/>
  <c r="S290" i="1"/>
  <c r="T290" i="1" s="1"/>
  <c r="H290" i="1"/>
  <c r="F302" i="1"/>
  <c r="R302" i="1" s="1"/>
  <c r="P302" i="1"/>
  <c r="T234" i="1"/>
  <c r="Q262" i="1"/>
  <c r="L262" i="1"/>
  <c r="R270" i="1"/>
  <c r="T278" i="1"/>
  <c r="P278" i="1"/>
  <c r="F298" i="1"/>
  <c r="R298" i="1" s="1"/>
  <c r="P298" i="1"/>
  <c r="R304" i="1"/>
  <c r="S306" i="1"/>
  <c r="T306" i="1" s="1"/>
  <c r="H306" i="1"/>
  <c r="R309" i="1"/>
  <c r="P289" i="1"/>
  <c r="L289" i="1"/>
  <c r="R291" i="1"/>
  <c r="N291" i="1"/>
  <c r="O295" i="1"/>
  <c r="H297" i="1"/>
  <c r="S297" i="1"/>
  <c r="T297" i="1" s="1"/>
  <c r="P300" i="1"/>
  <c r="H301" i="1"/>
  <c r="S301" i="1"/>
  <c r="T301" i="1" s="1"/>
  <c r="Q305" i="1"/>
  <c r="P310" i="1"/>
  <c r="Q249" i="1"/>
  <c r="Q250" i="1"/>
  <c r="R259" i="1"/>
  <c r="N259" i="1"/>
  <c r="P269" i="1"/>
  <c r="R271" i="1"/>
  <c r="N271" i="1"/>
  <c r="L280" i="1"/>
  <c r="P280" i="1"/>
  <c r="R290" i="1"/>
  <c r="P291" i="1"/>
  <c r="S292" i="1"/>
  <c r="R294" i="1"/>
  <c r="F295" i="1"/>
  <c r="R295" i="1" s="1"/>
  <c r="N295" i="1"/>
  <c r="S295" i="1"/>
  <c r="F296" i="1"/>
  <c r="R296" i="1" s="1"/>
  <c r="F249" i="1"/>
  <c r="R249" i="1" s="1"/>
  <c r="S251" i="1"/>
  <c r="T251" i="1" s="1"/>
  <c r="O255" i="1"/>
  <c r="T255" i="1" s="1"/>
  <c r="Q258" i="1"/>
  <c r="H261" i="1"/>
  <c r="P265" i="1"/>
  <c r="L265" i="1"/>
  <c r="R265" i="1" s="1"/>
  <c r="P268" i="1"/>
  <c r="P271" i="1"/>
  <c r="P272" i="1"/>
  <c r="H273" i="1"/>
  <c r="S273" i="1"/>
  <c r="T273" i="1" s="1"/>
  <c r="P276" i="1"/>
  <c r="S277" i="1"/>
  <c r="T277" i="1" s="1"/>
  <c r="O280" i="1"/>
  <c r="Q281" i="1"/>
  <c r="Q290" i="1"/>
  <c r="S291" i="1"/>
  <c r="T291" i="1" s="1"/>
  <c r="Q294" i="1"/>
  <c r="P297" i="1"/>
  <c r="L297" i="1"/>
  <c r="R297" i="1" s="1"/>
  <c r="F299" i="1"/>
  <c r="R299" i="1" s="1"/>
  <c r="L301" i="1"/>
  <c r="R301" i="1" s="1"/>
  <c r="O303" i="1"/>
  <c r="H305" i="1"/>
  <c r="S305" i="1"/>
  <c r="T305" i="1" s="1"/>
  <c r="P308" i="1"/>
  <c r="H309" i="1"/>
  <c r="S309" i="1"/>
  <c r="T309" i="1" s="1"/>
  <c r="H281" i="1"/>
  <c r="S281" i="1"/>
  <c r="T281" i="1" s="1"/>
  <c r="S285" i="1"/>
  <c r="T285" i="1" s="1"/>
  <c r="P305" i="1"/>
  <c r="L305" i="1"/>
  <c r="R305" i="1" s="1"/>
  <c r="R307" i="1"/>
  <c r="L309" i="1"/>
  <c r="P309" i="1"/>
  <c r="N279" i="1"/>
  <c r="S279" i="1"/>
  <c r="T279" i="1" s="1"/>
  <c r="F280" i="1"/>
  <c r="R280" i="1" s="1"/>
  <c r="Q284" i="1"/>
  <c r="T288" i="1"/>
  <c r="L296" i="1"/>
  <c r="P296" i="1"/>
  <c r="R306" i="1"/>
  <c r="P307" i="1"/>
  <c r="T308" i="1"/>
  <c r="R310" i="1"/>
  <c r="S257" i="1"/>
  <c r="T257" i="1" s="1"/>
  <c r="O263" i="1"/>
  <c r="T264" i="1"/>
  <c r="Q265" i="1"/>
  <c r="L269" i="1"/>
  <c r="R269" i="1" s="1"/>
  <c r="Q274" i="1"/>
  <c r="S275" i="1"/>
  <c r="T275" i="1" s="1"/>
  <c r="P281" i="1"/>
  <c r="L281" i="1"/>
  <c r="R281" i="1" s="1"/>
  <c r="F283" i="1"/>
  <c r="R283" i="1" s="1"/>
  <c r="N283" i="1"/>
  <c r="L285" i="1"/>
  <c r="R285" i="1" s="1"/>
  <c r="L286" i="1"/>
  <c r="O287" i="1"/>
  <c r="N288" i="1"/>
  <c r="H289" i="1"/>
  <c r="S289" i="1"/>
  <c r="T289" i="1" s="1"/>
  <c r="P292" i="1"/>
  <c r="H293" i="1"/>
  <c r="S293" i="1"/>
  <c r="T293" i="1" s="1"/>
  <c r="O296" i="1"/>
  <c r="Q297" i="1"/>
  <c r="H298" i="1"/>
  <c r="Q306" i="1"/>
  <c r="S307" i="1"/>
  <c r="T307" i="1" s="1"/>
  <c r="Q310" i="1"/>
  <c r="S260" i="1"/>
  <c r="T260" i="1" s="1"/>
  <c r="S268" i="1"/>
  <c r="T268" i="1" s="1"/>
  <c r="S276" i="1"/>
  <c r="T276" i="1" s="1"/>
  <c r="S284" i="1"/>
  <c r="T284" i="1" s="1"/>
  <c r="S300" i="1"/>
  <c r="T300" i="1" s="1"/>
  <c r="O292" i="1"/>
  <c r="O308" i="1"/>
  <c r="T292" i="1" l="1"/>
  <c r="T303" i="1"/>
  <c r="R165" i="1"/>
  <c r="F311" i="1"/>
  <c r="R6" i="1"/>
  <c r="R311" i="1" s="1"/>
  <c r="N311" i="1"/>
  <c r="T269" i="1"/>
  <c r="T154" i="1"/>
  <c r="T153" i="1"/>
  <c r="R68" i="1"/>
  <c r="P311" i="1"/>
  <c r="R53" i="1"/>
  <c r="T295" i="1"/>
  <c r="T287" i="1"/>
  <c r="Q311" i="1"/>
  <c r="T280" i="1"/>
  <c r="T10" i="1"/>
  <c r="R45" i="1"/>
  <c r="S311" i="1"/>
  <c r="T311" i="1" s="1"/>
  <c r="R286" i="1"/>
  <c r="T143" i="1"/>
</calcChain>
</file>

<file path=xl/sharedStrings.xml><?xml version="1.0" encoding="utf-8"?>
<sst xmlns="http://schemas.openxmlformats.org/spreadsheetml/2006/main" count="332" uniqueCount="319">
  <si>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</si>
  <si>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</si>
  <si>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</si>
  <si>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</si>
  <si>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</si>
  <si>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</si>
  <si>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</si>
  <si>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</si>
  <si>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</si>
  <si>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</si>
  <si>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</si>
  <si>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</si>
  <si>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</si>
  <si>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01031</t>
  </si>
  <si>
    <t>11009</t>
  </si>
  <si>
    <t>01038</t>
  </si>
  <si>
    <t>22006</t>
  </si>
  <si>
    <t>08007</t>
  </si>
  <si>
    <t>01001</t>
  </si>
  <si>
    <t>07021</t>
  </si>
  <si>
    <t>01042</t>
  </si>
  <si>
    <t>23004</t>
  </si>
  <si>
    <t>12003</t>
  </si>
  <si>
    <t>08003</t>
  </si>
  <si>
    <t>18003</t>
  </si>
  <si>
    <t>11002</t>
  </si>
  <si>
    <t>01004</t>
  </si>
  <si>
    <t>23051</t>
  </si>
  <si>
    <t>15002</t>
  </si>
  <si>
    <t>01041</t>
  </si>
  <si>
    <t>23002</t>
  </si>
  <si>
    <t>05003</t>
  </si>
  <si>
    <t>23053</t>
  </si>
  <si>
    <t>09006</t>
  </si>
  <si>
    <t>03002</t>
  </si>
  <si>
    <t>25016</t>
  </si>
  <si>
    <t>18006</t>
  </si>
  <si>
    <t>07008</t>
  </si>
  <si>
    <t>08009</t>
  </si>
  <si>
    <t>01035</t>
  </si>
  <si>
    <t>23005</t>
  </si>
  <si>
    <t>23052</t>
  </si>
  <si>
    <t>01007</t>
  </si>
  <si>
    <t>23003</t>
  </si>
  <si>
    <t>13007</t>
  </si>
  <si>
    <t>12005</t>
  </si>
  <si>
    <t>23013</t>
  </si>
  <si>
    <t>16010</t>
  </si>
  <si>
    <t>13008</t>
  </si>
  <si>
    <t>13004</t>
  </si>
  <si>
    <t>23037</t>
  </si>
  <si>
    <t>18004</t>
  </si>
  <si>
    <t>23021</t>
  </si>
  <si>
    <t>03005</t>
  </si>
  <si>
    <t>23020</t>
  </si>
  <si>
    <t>22003</t>
  </si>
  <si>
    <t>09008</t>
  </si>
  <si>
    <t>01002</t>
  </si>
  <si>
    <t>16009</t>
  </si>
  <si>
    <t>09005</t>
  </si>
  <si>
    <t>18005</t>
  </si>
  <si>
    <t>23045</t>
  </si>
  <si>
    <t>03008</t>
  </si>
  <si>
    <t>08002</t>
  </si>
  <si>
    <t>23035</t>
  </si>
  <si>
    <t>09012</t>
  </si>
  <si>
    <t>08006</t>
  </si>
  <si>
    <t>05006</t>
  </si>
  <si>
    <t>22004</t>
  </si>
  <si>
    <t>20003</t>
  </si>
  <si>
    <t>25003</t>
  </si>
  <si>
    <t>05002</t>
  </si>
  <si>
    <t>23036</t>
  </si>
  <si>
    <t>01021</t>
  </si>
  <si>
    <t>23038</t>
  </si>
  <si>
    <t>23015</t>
  </si>
  <si>
    <t>08012</t>
  </si>
  <si>
    <t>23058</t>
  </si>
  <si>
    <t>23030</t>
  </si>
  <si>
    <t>22005</t>
  </si>
  <si>
    <t>23039</t>
  </si>
  <si>
    <t>06007</t>
  </si>
  <si>
    <t>07003</t>
  </si>
  <si>
    <t>03004</t>
  </si>
  <si>
    <t>02005</t>
  </si>
  <si>
    <t>08004</t>
  </si>
  <si>
    <t>09007</t>
  </si>
  <si>
    <t>21007</t>
  </si>
  <si>
    <t>23019</t>
  </si>
  <si>
    <t>06004</t>
  </si>
  <si>
    <t>23049</t>
  </si>
  <si>
    <t>21017</t>
  </si>
  <si>
    <t>75003</t>
  </si>
  <si>
    <t>23024</t>
  </si>
  <si>
    <t>23040</t>
  </si>
  <si>
    <t>23055</t>
  </si>
  <si>
    <t>25006</t>
  </si>
  <si>
    <t>13013</t>
  </si>
  <si>
    <t>09003</t>
  </si>
  <si>
    <t>23022</t>
  </si>
  <si>
    <t>07015</t>
  </si>
  <si>
    <t>21005</t>
  </si>
  <si>
    <t>23029</t>
  </si>
  <si>
    <t>09011</t>
  </si>
  <si>
    <t>23016</t>
  </si>
  <si>
    <t>23047</t>
  </si>
  <si>
    <t>23034</t>
  </si>
  <si>
    <t>23046</t>
  </si>
  <si>
    <t>23033</t>
  </si>
  <si>
    <t>21003</t>
  </si>
  <si>
    <t>23018</t>
  </si>
  <si>
    <t>15007</t>
  </si>
  <si>
    <t>23044</t>
  </si>
  <si>
    <t>60001</t>
  </si>
  <si>
    <t>07014</t>
  </si>
  <si>
    <t>23042</t>
  </si>
  <si>
    <t>23041</t>
  </si>
  <si>
    <t>08008</t>
  </si>
  <si>
    <t>15004</t>
  </si>
  <si>
    <t>23056</t>
  </si>
  <si>
    <t>12004</t>
  </si>
  <si>
    <t>15005</t>
  </si>
  <si>
    <t>23026</t>
  </si>
  <si>
    <t>23057</t>
  </si>
  <si>
    <t>02006</t>
  </si>
  <si>
    <t>01008</t>
  </si>
  <si>
    <t>23043</t>
  </si>
  <si>
    <t>03006</t>
  </si>
  <si>
    <t>23011</t>
  </si>
  <si>
    <t>13003</t>
  </si>
  <si>
    <t>01012</t>
  </si>
  <si>
    <t>09009</t>
  </si>
  <si>
    <t>21006</t>
  </si>
  <si>
    <t>21004</t>
  </si>
  <si>
    <t>23059</t>
  </si>
  <si>
    <t>06003</t>
  </si>
  <si>
    <t>23028</t>
  </si>
  <si>
    <t>06008</t>
  </si>
  <si>
    <t>23025</t>
  </si>
  <si>
    <t>23014</t>
  </si>
  <si>
    <t>23023</t>
  </si>
  <si>
    <t>23017</t>
  </si>
  <si>
    <t>09002</t>
  </si>
  <si>
    <t>01003</t>
  </si>
  <si>
    <t>23031</t>
  </si>
  <si>
    <t>09004</t>
  </si>
  <si>
    <t>17004</t>
  </si>
  <si>
    <t>23060</t>
  </si>
  <si>
    <t>11005</t>
  </si>
  <si>
    <t>02004</t>
  </si>
  <si>
    <t>16003</t>
  </si>
  <si>
    <t>23048</t>
  </si>
  <si>
    <t>25008</t>
  </si>
  <si>
    <t>06002</t>
  </si>
  <si>
    <t>23050</t>
  </si>
  <si>
    <t>20006</t>
  </si>
  <si>
    <t>07013</t>
  </si>
  <si>
    <t>16002</t>
  </si>
  <si>
    <t>18002</t>
  </si>
  <si>
    <t>18008</t>
  </si>
  <si>
    <t>07005</t>
  </si>
  <si>
    <t>07006</t>
  </si>
  <si>
    <t>01006</t>
  </si>
  <si>
    <t>23027</t>
  </si>
  <si>
    <t>07011</t>
  </si>
  <si>
    <t>07009</t>
  </si>
  <si>
    <t>12002</t>
  </si>
  <si>
    <t>25007</t>
  </si>
  <si>
    <t>23009</t>
  </si>
  <si>
    <t>23012</t>
  </si>
  <si>
    <t>15006</t>
  </si>
  <si>
    <t>12006</t>
  </si>
  <si>
    <t>27001</t>
  </si>
  <si>
    <t>03007</t>
  </si>
  <si>
    <t>07020</t>
  </si>
  <si>
    <t>16004</t>
  </si>
  <si>
    <t>22008</t>
  </si>
  <si>
    <t>16006</t>
  </si>
  <si>
    <t>17003</t>
  </si>
  <si>
    <t>01011</t>
  </si>
  <si>
    <t>21009</t>
  </si>
  <si>
    <t>16007</t>
  </si>
  <si>
    <t>01009</t>
  </si>
  <si>
    <t>28003</t>
  </si>
  <si>
    <t>21010</t>
  </si>
  <si>
    <t>01005</t>
  </si>
  <si>
    <t>25017</t>
  </si>
  <si>
    <t>15003</t>
  </si>
  <si>
    <t>21008</t>
  </si>
  <si>
    <t>23062</t>
  </si>
  <si>
    <t>17005</t>
  </si>
  <si>
    <t>29002</t>
  </si>
  <si>
    <t>02008</t>
  </si>
  <si>
    <t>07004</t>
  </si>
  <si>
    <t>16005</t>
  </si>
  <si>
    <t>23010</t>
  </si>
  <si>
    <t>20004</t>
  </si>
  <si>
    <t>22002</t>
  </si>
  <si>
    <t>07002</t>
  </si>
  <si>
    <t>23054</t>
  </si>
  <si>
    <t>29004</t>
  </si>
  <si>
    <t>21002</t>
  </si>
  <si>
    <t>20002</t>
  </si>
  <si>
    <t>07012</t>
  </si>
  <si>
    <t>11004</t>
  </si>
  <si>
    <t>06005</t>
  </si>
  <si>
    <t>05004</t>
  </si>
  <si>
    <t>13002</t>
  </si>
  <si>
    <t>23032</t>
  </si>
  <si>
    <t>18007</t>
  </si>
  <si>
    <t>16008</t>
  </si>
  <si>
    <t>16011</t>
  </si>
  <si>
    <t>29006</t>
  </si>
  <si>
    <t>23007</t>
  </si>
  <si>
    <t>17002</t>
  </si>
  <si>
    <t>04002</t>
  </si>
  <si>
    <t>23061</t>
  </si>
  <si>
    <t>02001</t>
  </si>
  <si>
    <t>75002</t>
  </si>
  <si>
    <t>22007</t>
  </si>
  <si>
    <t>23074</t>
  </si>
  <si>
    <t>01019</t>
  </si>
  <si>
    <t>15008</t>
  </si>
  <si>
    <t>07018</t>
  </si>
  <si>
    <t>23008</t>
  </si>
  <si>
    <t>27002</t>
  </si>
  <si>
    <t>25004</t>
  </si>
  <si>
    <t>01032</t>
  </si>
  <si>
    <t>13009</t>
  </si>
  <si>
    <t>28002</t>
  </si>
  <si>
    <t>21013</t>
  </si>
  <si>
    <t>23006</t>
  </si>
  <si>
    <t>13006</t>
  </si>
  <si>
    <t>28001</t>
  </si>
  <si>
    <t>29005</t>
  </si>
  <si>
    <t>23068</t>
  </si>
  <si>
    <t>06006</t>
  </si>
  <si>
    <t>20302</t>
  </si>
  <si>
    <t>25020</t>
  </si>
  <si>
    <t>17006</t>
  </si>
  <si>
    <t>29003</t>
  </si>
  <si>
    <t>16013</t>
  </si>
  <si>
    <t>16014</t>
  </si>
  <si>
    <t>01028</t>
  </si>
  <si>
    <t>23072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</si>
  <si>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</si>
  <si>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</si>
  <si>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</si>
  <si>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</si>
  <si>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</si>
  <si>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</si>
  <si>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</si>
  <si>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</si>
  <si>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</si>
  <si>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</si>
  <si>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</si>
  <si>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</si>
  <si>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29001</t>
  </si>
  <si>
    <t>09013</t>
  </si>
  <si>
    <t>01029</t>
  </si>
  <si>
    <t>20332</t>
  </si>
  <si>
    <t>09014</t>
  </si>
  <si>
    <t>01027</t>
  </si>
  <si>
    <t>23067</t>
  </si>
  <si>
    <t>20309</t>
  </si>
  <si>
    <t>23096</t>
  </si>
  <si>
    <t>18009</t>
  </si>
  <si>
    <t>23097</t>
  </si>
  <si>
    <t>03009</t>
  </si>
  <si>
    <t>01025</t>
  </si>
  <si>
    <t>23064</t>
  </si>
  <si>
    <t>23100</t>
  </si>
  <si>
    <t>18010</t>
  </si>
  <si>
    <t>23069</t>
  </si>
  <si>
    <t>23093</t>
  </si>
  <si>
    <t>27003</t>
  </si>
  <si>
    <t>23078</t>
  </si>
  <si>
    <t>23076</t>
  </si>
  <si>
    <t>07017</t>
  </si>
  <si>
    <t>23082</t>
  </si>
  <si>
    <t>23075</t>
  </si>
  <si>
    <t>23088</t>
  </si>
  <si>
    <t>13012</t>
  </si>
  <si>
    <t>23091</t>
  </si>
  <si>
    <t>05007</t>
  </si>
  <si>
    <t>23089</t>
  </si>
  <si>
    <t>23079</t>
  </si>
  <si>
    <t>17007</t>
  </si>
  <si>
    <t>01037</t>
  </si>
  <si>
    <t>23080</t>
  </si>
  <si>
    <t>23081</t>
  </si>
  <si>
    <t>21014</t>
  </si>
  <si>
    <t>23090</t>
  </si>
  <si>
    <t>11006</t>
  </si>
  <si>
    <t>13015</t>
  </si>
  <si>
    <t>23099</t>
  </si>
  <si>
    <t>07019</t>
  </si>
  <si>
    <t>23077</t>
  </si>
  <si>
    <t>23083</t>
  </si>
  <si>
    <t>23094</t>
  </si>
  <si>
    <t>23092</t>
  </si>
  <si>
    <t>23087</t>
  </si>
  <si>
    <t>23070</t>
  </si>
  <si>
    <t>02009</t>
  </si>
  <si>
    <t>23063</t>
  </si>
  <si>
    <t>23095</t>
  </si>
  <si>
    <t>23065</t>
  </si>
  <si>
    <t>03003</t>
  </si>
  <si>
    <t>23084</t>
  </si>
  <si>
    <t>11007</t>
  </si>
  <si>
    <t>21012</t>
  </si>
  <si>
    <t>23071</t>
  </si>
  <si>
    <t>23066</t>
  </si>
  <si>
    <t>23085</t>
  </si>
  <si>
    <t>03011</t>
  </si>
  <si>
    <t>01039</t>
  </si>
  <si>
    <t>01034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</si>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</sst>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8944.42759\2564.12.3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C3" t="str">
            <v>ธันวาคม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31 ธันวาคม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132000.54379662999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1341101.6224</v>
          </cell>
          <cell r="S39">
            <v>0</v>
          </cell>
          <cell r="T39">
            <v>0</v>
          </cell>
          <cell r="U39">
            <v>132000.54379662999</v>
          </cell>
          <cell r="V39">
            <v>622435.71011356998</v>
          </cell>
          <cell r="W39">
            <v>754436.25391019997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 YTM</v>
          </cell>
          <cell r="G41" t="str">
            <v>PO ทั้งสิ้น YTM</v>
          </cell>
          <cell r="H41" t="str">
            <v>เบิกจ่ายทั้งสิ้น YTM</v>
          </cell>
          <cell r="I41" t="str">
            <v>เบิกจ่าย+PO+สำรองเงินแบบมีหนี้ 
YTM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 YTM</v>
          </cell>
          <cell r="N41" t="str">
            <v>PO ทั้งสิ้น YTM</v>
          </cell>
          <cell r="O41" t="str">
            <v>เบิกจ่ายทั้งสิ้น YTM</v>
          </cell>
          <cell r="P41" t="str">
            <v>เบิกจ่าย+PO+สำรองเงินแบบมีหนี้ 
YTM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 YTM</v>
          </cell>
          <cell r="U41" t="str">
            <v>PO ทั้งสิ้น YTM</v>
          </cell>
          <cell r="V41" t="str">
            <v>เบิกจ่ายทั้งสิ้น YTM</v>
          </cell>
          <cell r="W41" t="str">
            <v>เบิกจ่าย+PO+สำรองเงินแบบมีหนี้ 
YTM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1590904.21702228</v>
          </cell>
          <cell r="D43">
            <v>841777.43132227997</v>
          </cell>
          <cell r="E43">
            <v>0</v>
          </cell>
          <cell r="G43">
            <v>9161.3870815400005</v>
          </cell>
          <cell r="H43">
            <v>533716.97254405997</v>
          </cell>
          <cell r="I43">
            <v>542878.35962560005</v>
          </cell>
          <cell r="J43">
            <v>494320.80857772002</v>
          </cell>
          <cell r="K43">
            <v>487230.58147772</v>
          </cell>
          <cell r="L43">
            <v>0</v>
          </cell>
          <cell r="N43">
            <v>122839.15671508999</v>
          </cell>
          <cell r="O43">
            <v>82125.260557670001</v>
          </cell>
          <cell r="P43">
            <v>204964.41727276001</v>
          </cell>
          <cell r="Q43">
            <v>2085225.0256000001</v>
          </cell>
          <cell r="R43">
            <v>1329008.0127999999</v>
          </cell>
          <cell r="S43">
            <v>0</v>
          </cell>
          <cell r="U43">
            <v>132000.54379662999</v>
          </cell>
          <cell r="V43">
            <v>615842.23310173</v>
          </cell>
          <cell r="W43">
            <v>747842.77689836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405.6669</v>
          </cell>
          <cell r="E44">
            <v>0</v>
          </cell>
          <cell r="G44">
            <v>69.371685790000001</v>
          </cell>
          <cell r="H44">
            <v>123.11426948</v>
          </cell>
          <cell r="I44">
            <v>192.48595527000001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2156.3213999999998</v>
          </cell>
          <cell r="S44">
            <v>0</v>
          </cell>
          <cell r="U44">
            <v>69.371685790000001</v>
          </cell>
          <cell r="V44">
            <v>123.11426948</v>
          </cell>
          <cell r="W44">
            <v>192.48595527000001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50.53765705</v>
          </cell>
          <cell r="H45">
            <v>358.71763731999999</v>
          </cell>
          <cell r="I45">
            <v>409.25529437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16.86</v>
          </cell>
          <cell r="O45">
            <v>0</v>
          </cell>
          <cell r="P45">
            <v>16.86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67.397657050000007</v>
          </cell>
          <cell r="V45">
            <v>358.71763731999999</v>
          </cell>
          <cell r="W45">
            <v>426.11529437000002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8.0122017700000008</v>
          </cell>
          <cell r="H46">
            <v>38.155031350000002</v>
          </cell>
          <cell r="I46">
            <v>46.167233119999999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8.0122017700000008</v>
          </cell>
          <cell r="V46">
            <v>38.155031350000002</v>
          </cell>
          <cell r="W46">
            <v>46.167233119999999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52.966880349999997</v>
          </cell>
          <cell r="H47">
            <v>328.95576420999998</v>
          </cell>
          <cell r="I47">
            <v>381.92264455999998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0.24770500000000001</v>
          </cell>
          <cell r="O47">
            <v>39.640312170000001</v>
          </cell>
          <cell r="P47">
            <v>39.888017169999998</v>
          </cell>
          <cell r="Q47">
            <v>4339.9548999999997</v>
          </cell>
          <cell r="R47">
            <v>2949.4933999999998</v>
          </cell>
          <cell r="S47">
            <v>0</v>
          </cell>
          <cell r="U47">
            <v>53.21458535</v>
          </cell>
          <cell r="V47">
            <v>368.59607638</v>
          </cell>
          <cell r="W47">
            <v>421.81066172999999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232.98842070000001</v>
          </cell>
          <cell r="H48">
            <v>167.80066590000001</v>
          </cell>
          <cell r="I48">
            <v>400.78908660000002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4.7891000000000004</v>
          </cell>
          <cell r="O48">
            <v>0</v>
          </cell>
          <cell r="P48">
            <v>4.7891000000000004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237.7775207</v>
          </cell>
          <cell r="V48">
            <v>167.80066590000001</v>
          </cell>
          <cell r="W48">
            <v>405.57818659999998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1.8107261699999999</v>
          </cell>
          <cell r="H49">
            <v>119.33268925</v>
          </cell>
          <cell r="I49">
            <v>121.14341542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93.838695799999996</v>
          </cell>
          <cell r="O49">
            <v>37.659105840000002</v>
          </cell>
          <cell r="P49">
            <v>131.49780164000001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95.649421970000006</v>
          </cell>
          <cell r="V49">
            <v>156.99179509000001</v>
          </cell>
          <cell r="W49">
            <v>252.64121706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644.73812499999997</v>
          </cell>
          <cell r="D50">
            <v>308.23162500000001</v>
          </cell>
          <cell r="E50">
            <v>0</v>
          </cell>
          <cell r="G50">
            <v>35.683212470000001</v>
          </cell>
          <cell r="H50">
            <v>125.37710457</v>
          </cell>
          <cell r="I50">
            <v>161.06031704</v>
          </cell>
          <cell r="J50">
            <v>386.46667500000001</v>
          </cell>
          <cell r="K50">
            <v>386.46667500000001</v>
          </cell>
          <cell r="L50">
            <v>0</v>
          </cell>
          <cell r="N50">
            <v>256.22179999999997</v>
          </cell>
          <cell r="O50">
            <v>0</v>
          </cell>
          <cell r="P50">
            <v>256.22179999999997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291.90501246999997</v>
          </cell>
          <cell r="V50">
            <v>125.37710457</v>
          </cell>
          <cell r="W50">
            <v>417.28211704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198.89060000000001</v>
          </cell>
          <cell r="D51">
            <v>99.161100000000005</v>
          </cell>
          <cell r="E51">
            <v>0</v>
          </cell>
          <cell r="G51">
            <v>6.3693750600000003</v>
          </cell>
          <cell r="H51">
            <v>39.463994399999997</v>
          </cell>
          <cell r="I51">
            <v>45.83336946</v>
          </cell>
          <cell r="J51">
            <v>12.808199999999999</v>
          </cell>
          <cell r="K51">
            <v>12.808199999999999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6.3693750600000003</v>
          </cell>
          <cell r="V51">
            <v>39.463994399999997</v>
          </cell>
          <cell r="W51">
            <v>45.83336946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16.645197469999999</v>
          </cell>
          <cell r="H52">
            <v>100.52547036</v>
          </cell>
          <cell r="I52">
            <v>117.17066783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2.1935E-2</v>
          </cell>
          <cell r="P52">
            <v>2.1935E-2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16.645197469999999</v>
          </cell>
          <cell r="V52">
            <v>100.54740536</v>
          </cell>
          <cell r="W52">
            <v>117.19260283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46.475830430000002</v>
          </cell>
          <cell r="H53">
            <v>316.59962501000001</v>
          </cell>
          <cell r="I53">
            <v>363.07545543999998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46.475830430000002</v>
          </cell>
          <cell r="V53">
            <v>316.59962501000001</v>
          </cell>
          <cell r="W53">
            <v>363.07545543999998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288.80130000000003</v>
          </cell>
          <cell r="E54">
            <v>0</v>
          </cell>
          <cell r="G54">
            <v>22.794000560000001</v>
          </cell>
          <cell r="H54">
            <v>102.21146729</v>
          </cell>
          <cell r="I54">
            <v>125.00546785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2.4849999999999999</v>
          </cell>
          <cell r="O54">
            <v>1.8998549999999999E-2</v>
          </cell>
          <cell r="P54">
            <v>2.5039985499999999</v>
          </cell>
          <cell r="Q54">
            <v>541.89459999999997</v>
          </cell>
          <cell r="R54">
            <v>341.69229999999999</v>
          </cell>
          <cell r="S54">
            <v>0</v>
          </cell>
          <cell r="U54">
            <v>25.27900056</v>
          </cell>
          <cell r="V54">
            <v>102.23046583999999</v>
          </cell>
          <cell r="W54">
            <v>127.50946639999999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74.363289039999998</v>
          </cell>
          <cell r="H55">
            <v>2454.3192417800001</v>
          </cell>
          <cell r="I55">
            <v>2528.68253082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74.363289039999998</v>
          </cell>
          <cell r="V55">
            <v>2454.3192417800001</v>
          </cell>
          <cell r="W55">
            <v>2528.68253082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7.7492099000000003</v>
          </cell>
          <cell r="H56">
            <v>37.84038864</v>
          </cell>
          <cell r="I56">
            <v>45.589598539999997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7.7492099000000003</v>
          </cell>
          <cell r="V56">
            <v>37.84038864</v>
          </cell>
          <cell r="W56">
            <v>45.589598539999997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18.740215920000001</v>
          </cell>
          <cell r="H63">
            <v>187.78032095</v>
          </cell>
          <cell r="I63">
            <v>206.52053687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18.740215920000001</v>
          </cell>
          <cell r="V63">
            <v>187.78032095</v>
          </cell>
          <cell r="W63">
            <v>206.52053687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33.10000041</v>
          </cell>
          <cell r="H65">
            <v>68.557679440000001</v>
          </cell>
          <cell r="I65">
            <v>101.65767984999999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349.35428227</v>
          </cell>
          <cell r="O65">
            <v>45.518299800000001</v>
          </cell>
          <cell r="P65">
            <v>394.87258207000002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382.45428268000001</v>
          </cell>
          <cell r="V65">
            <v>114.07597924</v>
          </cell>
          <cell r="W65">
            <v>496.53026191999999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26.475166460000001</v>
          </cell>
          <cell r="H68">
            <v>33.448837240000003</v>
          </cell>
          <cell r="I68">
            <v>59.9240037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1.581</v>
          </cell>
          <cell r="O68">
            <v>2.1103999999999998</v>
          </cell>
          <cell r="P68">
            <v>3.6913999999999998</v>
          </cell>
          <cell r="Q68">
            <v>1354.8831</v>
          </cell>
          <cell r="R68">
            <v>1109.7109</v>
          </cell>
          <cell r="S68">
            <v>0</v>
          </cell>
          <cell r="U68">
            <v>28.05616646</v>
          </cell>
          <cell r="V68">
            <v>35.559237240000002</v>
          </cell>
          <cell r="W68">
            <v>63.615403700000002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0.38969999999999999</v>
          </cell>
          <cell r="H70">
            <v>3.9111295699999999</v>
          </cell>
          <cell r="I70">
            <v>4.3008295700000003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0.38969999999999999</v>
          </cell>
          <cell r="V70">
            <v>3.9111295699999999</v>
          </cell>
          <cell r="W70">
            <v>4.3008295700000003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3.7237940699999998</v>
          </cell>
          <cell r="H71">
            <v>2.2382263500000001</v>
          </cell>
          <cell r="I71">
            <v>5.96202042</v>
          </cell>
          <cell r="Q71">
            <v>38.8934</v>
          </cell>
          <cell r="R71">
            <v>19.4452</v>
          </cell>
          <cell r="S71">
            <v>0</v>
          </cell>
          <cell r="U71">
            <v>3.7237940699999998</v>
          </cell>
          <cell r="V71">
            <v>2.2382263500000001</v>
          </cell>
          <cell r="W71">
            <v>5.96202042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63.119094949999997</v>
          </cell>
          <cell r="H72">
            <v>2523.07821444</v>
          </cell>
          <cell r="I72">
            <v>2586.1973093900001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1671.7150650000001</v>
          </cell>
          <cell r="O72">
            <v>268.93394950999999</v>
          </cell>
          <cell r="P72">
            <v>1940.6490145099999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1734.83415995</v>
          </cell>
          <cell r="V72">
            <v>2792.0121639499998</v>
          </cell>
          <cell r="W72">
            <v>4526.8463239000002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362.72219758</v>
          </cell>
          <cell r="H73">
            <v>16079.80050564</v>
          </cell>
          <cell r="I73">
            <v>16442.522703219998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911.11934399999996</v>
          </cell>
          <cell r="O73">
            <v>3332.4347180099999</v>
          </cell>
          <cell r="P73">
            <v>4243.5540620100001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1273.84154158</v>
          </cell>
          <cell r="V73">
            <v>19412.235223650001</v>
          </cell>
          <cell r="W73">
            <v>20686.076765229998</v>
          </cell>
        </row>
        <row r="74">
          <cell r="A74" t="str">
            <v>02005</v>
          </cell>
          <cell r="B74" t="str">
            <v>กองทัพเรือ</v>
          </cell>
          <cell r="C74">
            <v>31333.291894999998</v>
          </cell>
          <cell r="D74">
            <v>15894.230095000001</v>
          </cell>
          <cell r="E74">
            <v>0</v>
          </cell>
          <cell r="G74">
            <v>157.08779820999999</v>
          </cell>
          <cell r="H74">
            <v>6154.6675816400002</v>
          </cell>
          <cell r="I74">
            <v>6311.7553798500003</v>
          </cell>
          <cell r="J74">
            <v>8873.9016049999991</v>
          </cell>
          <cell r="K74">
            <v>8873.9016049999991</v>
          </cell>
          <cell r="L74">
            <v>0</v>
          </cell>
          <cell r="N74">
            <v>370.85347569999999</v>
          </cell>
          <cell r="O74">
            <v>507.60195353</v>
          </cell>
          <cell r="P74">
            <v>878.45542923000005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527.94127390999995</v>
          </cell>
          <cell r="V74">
            <v>6662.2695351700004</v>
          </cell>
          <cell r="W74">
            <v>7190.2108090800002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11888.1134</v>
          </cell>
          <cell r="E75">
            <v>0</v>
          </cell>
          <cell r="G75">
            <v>1539.1121431500001</v>
          </cell>
          <cell r="H75">
            <v>4232.7200848000002</v>
          </cell>
          <cell r="I75">
            <v>5771.8322279499998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2777.9386142899998</v>
          </cell>
          <cell r="O75">
            <v>2792.01048687</v>
          </cell>
          <cell r="P75">
            <v>5569.9491011600003</v>
          </cell>
          <cell r="Q75">
            <v>37794.544699999999</v>
          </cell>
          <cell r="R75">
            <v>25906.430400000001</v>
          </cell>
          <cell r="S75">
            <v>0</v>
          </cell>
          <cell r="U75">
            <v>4317.0507574399999</v>
          </cell>
          <cell r="V75">
            <v>7024.7305716700002</v>
          </cell>
          <cell r="W75">
            <v>11341.781329109999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191.66978173000001</v>
          </cell>
          <cell r="H76">
            <v>2314.8176231799998</v>
          </cell>
          <cell r="I76">
            <v>2506.4874049099999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855.26602920000005</v>
          </cell>
          <cell r="O76">
            <v>1080.4843435600001</v>
          </cell>
          <cell r="P76">
            <v>1935.7503727599999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1046.9358109299999</v>
          </cell>
          <cell r="V76">
            <v>3395.3019667399999</v>
          </cell>
          <cell r="W76">
            <v>4442.2377776699996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170.23971675999999</v>
          </cell>
          <cell r="H78">
            <v>103.85693409</v>
          </cell>
          <cell r="I78">
            <v>274.09665085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170.23971675999999</v>
          </cell>
          <cell r="V78">
            <v>103.85693409</v>
          </cell>
          <cell r="W78">
            <v>274.09665085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105.47858137999999</v>
          </cell>
          <cell r="H79">
            <v>218.08024872999999</v>
          </cell>
          <cell r="I79">
            <v>323.55883010999997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95.01</v>
          </cell>
          <cell r="O79">
            <v>2529.9648000000002</v>
          </cell>
          <cell r="P79">
            <v>2624.9748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200.48858138</v>
          </cell>
          <cell r="V79">
            <v>2748.04504873</v>
          </cell>
          <cell r="W79">
            <v>2948.5336301100001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85.551384380000002</v>
          </cell>
          <cell r="H80">
            <v>244.44147057999999</v>
          </cell>
          <cell r="I80">
            <v>329.99285495999999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3.49058</v>
          </cell>
          <cell r="O80">
            <v>1.0509999999999999</v>
          </cell>
          <cell r="P80">
            <v>4.5415799999999997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89.041964379999996</v>
          </cell>
          <cell r="V80">
            <v>245.49247058</v>
          </cell>
          <cell r="W80">
            <v>334.53443496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179.17516312999999</v>
          </cell>
          <cell r="H81">
            <v>574.92248056999995</v>
          </cell>
          <cell r="I81">
            <v>754.09764370000005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248.99098599999999</v>
          </cell>
          <cell r="O81">
            <v>7.0473999999999997</v>
          </cell>
          <cell r="P81">
            <v>256.038386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428.16614913000001</v>
          </cell>
          <cell r="V81">
            <v>581.96988056999999</v>
          </cell>
          <cell r="W81">
            <v>1010.1360297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34.40986882</v>
          </cell>
          <cell r="H82">
            <v>408.94515690999998</v>
          </cell>
          <cell r="I82">
            <v>443.35502573000002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34.40986882</v>
          </cell>
          <cell r="V82">
            <v>408.94515690999998</v>
          </cell>
          <cell r="W82">
            <v>443.35502573000002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4347.933</v>
          </cell>
          <cell r="E83">
            <v>0</v>
          </cell>
          <cell r="G83">
            <v>94.570688849999996</v>
          </cell>
          <cell r="H83">
            <v>2055.7975172599999</v>
          </cell>
          <cell r="I83">
            <v>2150.3682061099998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510.47</v>
          </cell>
          <cell r="O83">
            <v>7.4074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605.04068885000004</v>
          </cell>
          <cell r="V83">
            <v>2063.20491726</v>
          </cell>
          <cell r="W83">
            <v>2668.2456061100002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22.137675789999999</v>
          </cell>
          <cell r="H84">
            <v>20.6905888</v>
          </cell>
          <cell r="I84">
            <v>42.828264590000003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11.516</v>
          </cell>
          <cell r="O84">
            <v>0</v>
          </cell>
          <cell r="P84">
            <v>11.516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33.653675790000001</v>
          </cell>
          <cell r="V84">
            <v>20.6905888</v>
          </cell>
          <cell r="W84">
            <v>54.344264590000002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10.85073117</v>
          </cell>
          <cell r="H85">
            <v>135889.61480616999</v>
          </cell>
          <cell r="I85">
            <v>135900.46553734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2.7759999999999998</v>
          </cell>
          <cell r="O85">
            <v>0.69399999999999995</v>
          </cell>
          <cell r="P85">
            <v>3.47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13.626731169999999</v>
          </cell>
          <cell r="V85">
            <v>135890.30880617001</v>
          </cell>
          <cell r="W85">
            <v>135903.93553734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7.53474617</v>
          </cell>
          <cell r="H86">
            <v>55.557661060000001</v>
          </cell>
          <cell r="I86">
            <v>63.092407229999999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7.53474617</v>
          </cell>
          <cell r="V86">
            <v>715.66319089000001</v>
          </cell>
          <cell r="W86">
            <v>723.19793705999996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85.914636869999995</v>
          </cell>
          <cell r="H88">
            <v>2175.7080702500002</v>
          </cell>
          <cell r="I88">
            <v>2261.6227071200001</v>
          </cell>
          <cell r="J88">
            <v>304.1891</v>
          </cell>
          <cell r="K88">
            <v>304.1891</v>
          </cell>
          <cell r="L88">
            <v>0</v>
          </cell>
          <cell r="N88">
            <v>0.10763654</v>
          </cell>
          <cell r="O88">
            <v>58.317819389999997</v>
          </cell>
          <cell r="P88">
            <v>58.425455929999998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86.022273409999997</v>
          </cell>
          <cell r="V88">
            <v>2234.0258896400001</v>
          </cell>
          <cell r="W88">
            <v>2320.0481630499999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564.59469999999999</v>
          </cell>
          <cell r="D89">
            <v>278.69049999999999</v>
          </cell>
          <cell r="E89">
            <v>0</v>
          </cell>
          <cell r="G89">
            <v>29.509921129999999</v>
          </cell>
          <cell r="H89">
            <v>91.48368017</v>
          </cell>
          <cell r="I89">
            <v>120.99360129999999</v>
          </cell>
          <cell r="J89">
            <v>27.467700000000001</v>
          </cell>
          <cell r="K89">
            <v>27.467700000000001</v>
          </cell>
          <cell r="L89">
            <v>0</v>
          </cell>
          <cell r="N89">
            <v>1.6659077099999999</v>
          </cell>
          <cell r="O89">
            <v>2.2692933000000002</v>
          </cell>
          <cell r="P89">
            <v>3.9352010100000001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31.175828840000001</v>
          </cell>
          <cell r="V89">
            <v>93.752973470000001</v>
          </cell>
          <cell r="W89">
            <v>124.92880230999999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16.036856019999998</v>
          </cell>
          <cell r="H90">
            <v>63.222016529999998</v>
          </cell>
          <cell r="I90">
            <v>79.258872550000007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16.036856019999998</v>
          </cell>
          <cell r="V90">
            <v>63.222016529999998</v>
          </cell>
          <cell r="W90">
            <v>79.258872550000007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45.330449780000002</v>
          </cell>
          <cell r="H91">
            <v>335.96960023000003</v>
          </cell>
          <cell r="I91">
            <v>381.30005001000001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87.293869999999998</v>
          </cell>
          <cell r="O91">
            <v>103.28193</v>
          </cell>
          <cell r="P91">
            <v>190.57579999999999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132.62431978000001</v>
          </cell>
          <cell r="V91">
            <v>439.25153023000001</v>
          </cell>
          <cell r="W91">
            <v>571.87585001000002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1167.8258000000001</v>
          </cell>
          <cell r="D92">
            <v>582.45799999999997</v>
          </cell>
          <cell r="E92">
            <v>0</v>
          </cell>
          <cell r="G92">
            <v>10.795963199999999</v>
          </cell>
          <cell r="H92">
            <v>257.18129335999998</v>
          </cell>
          <cell r="I92">
            <v>267.97725656</v>
          </cell>
          <cell r="J92">
            <v>667.58029999999997</v>
          </cell>
          <cell r="K92">
            <v>667.58029999999997</v>
          </cell>
          <cell r="L92">
            <v>0</v>
          </cell>
          <cell r="N92">
            <v>101.978838</v>
          </cell>
          <cell r="O92">
            <v>27.393146000000002</v>
          </cell>
          <cell r="P92">
            <v>129.371984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112.7748012</v>
          </cell>
          <cell r="V92">
            <v>284.57443935999999</v>
          </cell>
          <cell r="W92">
            <v>397.34924056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12.721297610000001</v>
          </cell>
          <cell r="H94">
            <v>294.26331155999998</v>
          </cell>
          <cell r="I94">
            <v>306.98460917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4.8712999999999997</v>
          </cell>
          <cell r="O94">
            <v>6.1697230000000003</v>
          </cell>
          <cell r="P94">
            <v>11.041022999999999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17.592597609999999</v>
          </cell>
          <cell r="V94">
            <v>300.43303456000001</v>
          </cell>
          <cell r="W94">
            <v>318.02563216999999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15.08947616</v>
          </cell>
          <cell r="H95">
            <v>320.22806618999999</v>
          </cell>
          <cell r="I95">
            <v>335.31754235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12.614993999999999</v>
          </cell>
          <cell r="O95">
            <v>11.269362149999999</v>
          </cell>
          <cell r="P95">
            <v>23.884356149999999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27.70447016</v>
          </cell>
          <cell r="V95">
            <v>331.49742834</v>
          </cell>
          <cell r="W95">
            <v>359.20189850000003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6.0826118100000004</v>
          </cell>
          <cell r="H96">
            <v>84.450130279999996</v>
          </cell>
          <cell r="I96">
            <v>90.532742089999999</v>
          </cell>
          <cell r="J96">
            <v>17.8855</v>
          </cell>
          <cell r="K96">
            <v>17.8855</v>
          </cell>
          <cell r="L96">
            <v>0</v>
          </cell>
          <cell r="N96">
            <v>1.6759999999999999</v>
          </cell>
          <cell r="O96">
            <v>3.407</v>
          </cell>
          <cell r="P96">
            <v>5.0830000000000002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7.7586118099999997</v>
          </cell>
          <cell r="V96">
            <v>87.857130280000007</v>
          </cell>
          <cell r="W96">
            <v>95.615742089999998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13.28065597</v>
          </cell>
          <cell r="H97">
            <v>4650.5728854600002</v>
          </cell>
          <cell r="I97">
            <v>4663.8535414300004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7.4791480000000004</v>
          </cell>
          <cell r="O97">
            <v>7.15259</v>
          </cell>
          <cell r="P97">
            <v>14.631738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20.75980397</v>
          </cell>
          <cell r="V97">
            <v>4657.7254754599999</v>
          </cell>
          <cell r="W97">
            <v>4678.4852794300004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10.686407730000001</v>
          </cell>
          <cell r="H99">
            <v>106.35329367</v>
          </cell>
          <cell r="I99">
            <v>117.0397014</v>
          </cell>
          <cell r="J99">
            <v>102.3496</v>
          </cell>
          <cell r="K99">
            <v>102.3496</v>
          </cell>
          <cell r="L99">
            <v>0</v>
          </cell>
          <cell r="N99">
            <v>3.9456000000000002</v>
          </cell>
          <cell r="O99">
            <v>10.3260196</v>
          </cell>
          <cell r="P99">
            <v>14.271619599999999</v>
          </cell>
          <cell r="Q99">
            <v>708.63189999999997</v>
          </cell>
          <cell r="R99">
            <v>405.4907</v>
          </cell>
          <cell r="S99">
            <v>0</v>
          </cell>
          <cell r="U99">
            <v>14.63200773</v>
          </cell>
          <cell r="V99">
            <v>116.67931326999999</v>
          </cell>
          <cell r="W99">
            <v>131.31132099999999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342.56720000000001</v>
          </cell>
          <cell r="E100">
            <v>0</v>
          </cell>
          <cell r="G100">
            <v>1.5669968400000001</v>
          </cell>
          <cell r="H100">
            <v>114.81295357</v>
          </cell>
          <cell r="I100">
            <v>116.37995041000001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0.53359920000000005</v>
          </cell>
          <cell r="O100">
            <v>18.880431439999999</v>
          </cell>
          <cell r="P100">
            <v>19.41403064</v>
          </cell>
          <cell r="Q100">
            <v>688.87609999999995</v>
          </cell>
          <cell r="R100">
            <v>555.44749999999999</v>
          </cell>
          <cell r="S100">
            <v>0</v>
          </cell>
          <cell r="U100">
            <v>2.1005960400000001</v>
          </cell>
          <cell r="V100">
            <v>133.69338500999999</v>
          </cell>
          <cell r="W100">
            <v>135.79398105000001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24.273701750000001</v>
          </cell>
          <cell r="H101">
            <v>259.24044609999999</v>
          </cell>
          <cell r="I101">
            <v>283.51414784999997</v>
          </cell>
          <cell r="J101">
            <v>16.5274</v>
          </cell>
          <cell r="K101">
            <v>16.5274</v>
          </cell>
          <cell r="L101">
            <v>0</v>
          </cell>
          <cell r="N101">
            <v>6.9444999999999997</v>
          </cell>
          <cell r="O101">
            <v>8.8095415399999997</v>
          </cell>
          <cell r="P101">
            <v>15.754041539999999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31.218201749999999</v>
          </cell>
          <cell r="V101">
            <v>268.04998763999998</v>
          </cell>
          <cell r="W101">
            <v>299.26818938999997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7118.6962999999996</v>
          </cell>
          <cell r="D102">
            <v>3691.8424</v>
          </cell>
          <cell r="E102">
            <v>0</v>
          </cell>
          <cell r="G102">
            <v>40.133888829999997</v>
          </cell>
          <cell r="H102">
            <v>1749.8873404399999</v>
          </cell>
          <cell r="I102">
            <v>1790.02122927</v>
          </cell>
          <cell r="J102">
            <v>70024.737599999993</v>
          </cell>
          <cell r="K102">
            <v>70024.737599999993</v>
          </cell>
          <cell r="L102">
            <v>0</v>
          </cell>
          <cell r="N102">
            <v>12940.84969331</v>
          </cell>
          <cell r="O102">
            <v>10973.40891756</v>
          </cell>
          <cell r="P102">
            <v>23914.258610870002</v>
          </cell>
          <cell r="Q102">
            <v>77143.433900000004</v>
          </cell>
          <cell r="R102">
            <v>73716.58</v>
          </cell>
          <cell r="S102">
            <v>0</v>
          </cell>
          <cell r="U102">
            <v>12980.983582139999</v>
          </cell>
          <cell r="V102">
            <v>12723.296258</v>
          </cell>
          <cell r="W102">
            <v>25704.27984014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11.919213190000001</v>
          </cell>
          <cell r="H103">
            <v>268.75979672</v>
          </cell>
          <cell r="I103">
            <v>280.67900990999999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6.324999</v>
          </cell>
          <cell r="O103">
            <v>21.140092599999999</v>
          </cell>
          <cell r="P103">
            <v>27.465091600000001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18.244212189999999</v>
          </cell>
          <cell r="V103">
            <v>289.89988932</v>
          </cell>
          <cell r="W103">
            <v>308.14410150999998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3140.1596500000001</v>
          </cell>
          <cell r="D104">
            <v>1567.89005</v>
          </cell>
          <cell r="E104">
            <v>0</v>
          </cell>
          <cell r="G104">
            <v>13.68446372</v>
          </cell>
          <cell r="H104">
            <v>699.67086499000004</v>
          </cell>
          <cell r="I104">
            <v>713.35532870999998</v>
          </cell>
          <cell r="J104">
            <v>311.26715000000002</v>
          </cell>
          <cell r="K104">
            <v>311.26715000000002</v>
          </cell>
          <cell r="L104">
            <v>0</v>
          </cell>
          <cell r="N104">
            <v>112.58191253</v>
          </cell>
          <cell r="O104">
            <v>9.2300445</v>
          </cell>
          <cell r="P104">
            <v>121.81195703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126.26637624999999</v>
          </cell>
          <cell r="V104">
            <v>708.90090949</v>
          </cell>
          <cell r="W104">
            <v>835.16728574000001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25.803293140000001</v>
          </cell>
          <cell r="H105">
            <v>1004.99688571</v>
          </cell>
          <cell r="I105">
            <v>1030.8001788500001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122.25476200999999</v>
          </cell>
          <cell r="O105">
            <v>59.3841307</v>
          </cell>
          <cell r="P105">
            <v>181.63889270999999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148.05805515</v>
          </cell>
          <cell r="V105">
            <v>1064.38101641</v>
          </cell>
          <cell r="W105">
            <v>1212.43907156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1990.7798299999999</v>
          </cell>
          <cell r="D106">
            <v>1017.51323</v>
          </cell>
          <cell r="E106">
            <v>0</v>
          </cell>
          <cell r="G106">
            <v>17.638121170000002</v>
          </cell>
          <cell r="H106">
            <v>375.47482279000002</v>
          </cell>
          <cell r="I106">
            <v>393.11294396</v>
          </cell>
          <cell r="J106">
            <v>1957.7445700000001</v>
          </cell>
          <cell r="K106">
            <v>1957.7445700000001</v>
          </cell>
          <cell r="L106">
            <v>0</v>
          </cell>
          <cell r="N106">
            <v>325.22060325000001</v>
          </cell>
          <cell r="O106">
            <v>82.027768530000003</v>
          </cell>
          <cell r="P106">
            <v>407.24837178000001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342.85872441999999</v>
          </cell>
          <cell r="V106">
            <v>457.50259132000002</v>
          </cell>
          <cell r="W106">
            <v>800.36131574000001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30.282187879999999</v>
          </cell>
          <cell r="H107">
            <v>627.83922530999996</v>
          </cell>
          <cell r="I107">
            <v>658.12141319</v>
          </cell>
          <cell r="J107">
            <v>257.1234</v>
          </cell>
          <cell r="K107">
            <v>257.1234</v>
          </cell>
          <cell r="L107">
            <v>0</v>
          </cell>
          <cell r="N107">
            <v>43.751657029999997</v>
          </cell>
          <cell r="O107">
            <v>12.153234700000001</v>
          </cell>
          <cell r="P107">
            <v>55.904891730000003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74.033844909999999</v>
          </cell>
          <cell r="V107">
            <v>639.99246000999995</v>
          </cell>
          <cell r="W107">
            <v>714.02630492000003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56.008852310000002</v>
          </cell>
          <cell r="H108">
            <v>1019.54467627</v>
          </cell>
          <cell r="I108">
            <v>1075.5535285799999</v>
          </cell>
          <cell r="J108">
            <v>246.1249</v>
          </cell>
          <cell r="K108">
            <v>246.1249</v>
          </cell>
          <cell r="L108">
            <v>0</v>
          </cell>
          <cell r="N108">
            <v>53.477399800000001</v>
          </cell>
          <cell r="O108">
            <v>8.5154599999999991</v>
          </cell>
          <cell r="P108">
            <v>61.992859799999998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109.48625211</v>
          </cell>
          <cell r="V108">
            <v>1028.0601362699999</v>
          </cell>
          <cell r="W108">
            <v>1137.5463883800001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17.84236559</v>
          </cell>
          <cell r="H109">
            <v>611.74083283000004</v>
          </cell>
          <cell r="I109">
            <v>629.58319842000003</v>
          </cell>
          <cell r="J109">
            <v>123.0429</v>
          </cell>
          <cell r="K109">
            <v>123.0429</v>
          </cell>
          <cell r="L109">
            <v>0</v>
          </cell>
          <cell r="N109">
            <v>33.216431</v>
          </cell>
          <cell r="O109">
            <v>45.910194799999999</v>
          </cell>
          <cell r="P109">
            <v>79.126625799999999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51.05879659</v>
          </cell>
          <cell r="V109">
            <v>657.65102763000004</v>
          </cell>
          <cell r="W109">
            <v>708.70982421999997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15.6347743</v>
          </cell>
          <cell r="H110">
            <v>263.36340958</v>
          </cell>
          <cell r="I110">
            <v>278.99818388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17.803836</v>
          </cell>
          <cell r="O110">
            <v>7.0584499999999997</v>
          </cell>
          <cell r="P110">
            <v>24.862286000000001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33.438610300000001</v>
          </cell>
          <cell r="V110">
            <v>270.42185957999999</v>
          </cell>
          <cell r="W110">
            <v>303.86046987999998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15.85551442</v>
          </cell>
          <cell r="H111">
            <v>40.405034049999998</v>
          </cell>
          <cell r="I111">
            <v>56.260548470000003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13.946999999999999</v>
          </cell>
          <cell r="O111">
            <v>0</v>
          </cell>
          <cell r="P111">
            <v>13.946999999999999</v>
          </cell>
          <cell r="Q111">
            <v>223.4699</v>
          </cell>
          <cell r="R111">
            <v>122.0371</v>
          </cell>
          <cell r="S111">
            <v>0</v>
          </cell>
          <cell r="U111">
            <v>29.802514420000001</v>
          </cell>
          <cell r="V111">
            <v>40.405034049999998</v>
          </cell>
          <cell r="W111">
            <v>70.207548470000006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13.00881066</v>
          </cell>
          <cell r="H112">
            <v>102.60253658000001</v>
          </cell>
          <cell r="I112">
            <v>115.61134724</v>
          </cell>
          <cell r="J112">
            <v>100.9522</v>
          </cell>
          <cell r="K112">
            <v>100.9522</v>
          </cell>
          <cell r="L112">
            <v>0</v>
          </cell>
          <cell r="N112">
            <v>7.4848579300000004</v>
          </cell>
          <cell r="O112">
            <v>0.39204800000000001</v>
          </cell>
          <cell r="P112">
            <v>7.8769059300000004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20.493668589999999</v>
          </cell>
          <cell r="V112">
            <v>102.99458457999999</v>
          </cell>
          <cell r="W112">
            <v>123.48825316999999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1167.8647000000001</v>
          </cell>
          <cell r="E114">
            <v>0</v>
          </cell>
          <cell r="G114">
            <v>47.109122409999998</v>
          </cell>
          <cell r="H114">
            <v>681.15806684999995</v>
          </cell>
          <cell r="I114">
            <v>728.26718926000001</v>
          </cell>
          <cell r="J114">
            <v>259.6028</v>
          </cell>
          <cell r="K114">
            <v>259.6028</v>
          </cell>
          <cell r="L114">
            <v>0</v>
          </cell>
          <cell r="N114">
            <v>55.580339469999998</v>
          </cell>
          <cell r="O114">
            <v>9.1868563999999999</v>
          </cell>
          <cell r="P114">
            <v>64.767195869999995</v>
          </cell>
          <cell r="Q114">
            <v>2037.886</v>
          </cell>
          <cell r="R114">
            <v>1427.4675</v>
          </cell>
          <cell r="S114">
            <v>0</v>
          </cell>
          <cell r="U114">
            <v>102.68946188</v>
          </cell>
          <cell r="V114">
            <v>690.34492324999997</v>
          </cell>
          <cell r="W114">
            <v>793.03438513000003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2.6079823200000001</v>
          </cell>
          <cell r="H116">
            <v>105.32774242000001</v>
          </cell>
          <cell r="I116">
            <v>107.93572474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7.4137199999999996</v>
          </cell>
          <cell r="O116">
            <v>4.3041609999999997</v>
          </cell>
          <cell r="P116">
            <v>11.717881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10.021702319999999</v>
          </cell>
          <cell r="V116">
            <v>109.63190342</v>
          </cell>
          <cell r="W116">
            <v>119.65360574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38.007595850000001</v>
          </cell>
          <cell r="H117">
            <v>88.597723959999996</v>
          </cell>
          <cell r="I117">
            <v>126.60531981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429.69002399999999</v>
          </cell>
          <cell r="O117">
            <v>17.87331</v>
          </cell>
          <cell r="P117">
            <v>447.563334</v>
          </cell>
          <cell r="Q117">
            <v>1910.8154</v>
          </cell>
          <cell r="R117">
            <v>1189.3296</v>
          </cell>
          <cell r="S117">
            <v>0</v>
          </cell>
          <cell r="U117">
            <v>467.69761985000002</v>
          </cell>
          <cell r="V117">
            <v>106.47103396</v>
          </cell>
          <cell r="W117">
            <v>574.16865381000002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43.929619959999997</v>
          </cell>
          <cell r="H118">
            <v>78.465252950000007</v>
          </cell>
          <cell r="I118">
            <v>122.39487291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2.8271999999999999E-2</v>
          </cell>
          <cell r="O118">
            <v>0.27570050000000001</v>
          </cell>
          <cell r="P118">
            <v>0.30397249999999998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43.957891959999998</v>
          </cell>
          <cell r="V118">
            <v>78.740953450000006</v>
          </cell>
          <cell r="W118">
            <v>122.69884541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7.7329806200000002</v>
          </cell>
          <cell r="H119">
            <v>220.82515427000001</v>
          </cell>
          <cell r="I119">
            <v>228.55813488999999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1589.8433536099999</v>
          </cell>
          <cell r="O119">
            <v>129.43776367999999</v>
          </cell>
          <cell r="P119">
            <v>1719.2811172900001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1597.5763342299999</v>
          </cell>
          <cell r="V119">
            <v>350.26291794999997</v>
          </cell>
          <cell r="W119">
            <v>1947.8392521799999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69.130148879999993</v>
          </cell>
          <cell r="H120">
            <v>552.77755996999997</v>
          </cell>
          <cell r="I120">
            <v>621.90770884999995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375.51560482999997</v>
          </cell>
          <cell r="O120">
            <v>18.826708969999999</v>
          </cell>
          <cell r="P120">
            <v>394.3423138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444.64575371000001</v>
          </cell>
          <cell r="V120">
            <v>571.60426894</v>
          </cell>
          <cell r="W120">
            <v>1016.25002265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5357.8322580000004</v>
          </cell>
          <cell r="D121">
            <v>2693.665958</v>
          </cell>
          <cell r="E121">
            <v>0</v>
          </cell>
          <cell r="G121">
            <v>83.637215909999995</v>
          </cell>
          <cell r="H121">
            <v>1312.36292768</v>
          </cell>
          <cell r="I121">
            <v>1396.0001435900001</v>
          </cell>
          <cell r="J121">
            <v>107990.216342</v>
          </cell>
          <cell r="K121">
            <v>107990.216342</v>
          </cell>
          <cell r="L121">
            <v>0</v>
          </cell>
          <cell r="N121">
            <v>37226.303848249998</v>
          </cell>
          <cell r="O121">
            <v>16093.183714160001</v>
          </cell>
          <cell r="P121">
            <v>53319.487562410002</v>
          </cell>
          <cell r="Q121">
            <v>113348.04859999999</v>
          </cell>
          <cell r="R121">
            <v>110683.8823</v>
          </cell>
          <cell r="S121">
            <v>0</v>
          </cell>
          <cell r="U121">
            <v>37309.941064159997</v>
          </cell>
          <cell r="V121">
            <v>17405.546641839999</v>
          </cell>
          <cell r="W121">
            <v>54715.487706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5.1797147800000003</v>
          </cell>
          <cell r="H122">
            <v>366.56455541000003</v>
          </cell>
          <cell r="I122">
            <v>371.74427019000001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15101.94949467</v>
          </cell>
          <cell r="O122">
            <v>1760.62010553</v>
          </cell>
          <cell r="P122">
            <v>16862.5696002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15107.12920945</v>
          </cell>
          <cell r="V122">
            <v>2127.18466094</v>
          </cell>
          <cell r="W122">
            <v>17234.31387039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14.528600839999999</v>
          </cell>
          <cell r="H123">
            <v>39.486635679999999</v>
          </cell>
          <cell r="I123">
            <v>54.015236520000002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72.8786475</v>
          </cell>
          <cell r="O123">
            <v>8.3028525000000002</v>
          </cell>
          <cell r="P123">
            <v>81.1815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87.407248339999995</v>
          </cell>
          <cell r="V123">
            <v>47.789488179999999</v>
          </cell>
          <cell r="W123">
            <v>135.19673652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5.1556464200000001</v>
          </cell>
          <cell r="H124">
            <v>112.68954475</v>
          </cell>
          <cell r="I124">
            <v>117.84519117000001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2563.4932389099999</v>
          </cell>
          <cell r="O124">
            <v>479.08037517000002</v>
          </cell>
          <cell r="P124">
            <v>3042.57361408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2568.6488853300002</v>
          </cell>
          <cell r="V124">
            <v>591.76991992000001</v>
          </cell>
          <cell r="W124">
            <v>3160.4188052499999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3.3970956600000002</v>
          </cell>
          <cell r="H125">
            <v>16.427857849999999</v>
          </cell>
          <cell r="I125">
            <v>19.82495351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36.553800000000003</v>
          </cell>
          <cell r="O125">
            <v>2.3321000000000001</v>
          </cell>
          <cell r="P125">
            <v>38.885899999999999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39.95089566</v>
          </cell>
          <cell r="V125">
            <v>18.759957849999999</v>
          </cell>
          <cell r="W125">
            <v>58.71085351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13.215976080000001</v>
          </cell>
          <cell r="H126">
            <v>282.42468922</v>
          </cell>
          <cell r="I126">
            <v>295.64066530000002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14.03069032</v>
          </cell>
          <cell r="O126">
            <v>4.2867300000000004</v>
          </cell>
          <cell r="P126">
            <v>18.31742032</v>
          </cell>
          <cell r="Q126">
            <v>1465.5853</v>
          </cell>
          <cell r="R126">
            <v>735.4674</v>
          </cell>
          <cell r="S126">
            <v>0</v>
          </cell>
          <cell r="U126">
            <v>27.246666399999999</v>
          </cell>
          <cell r="V126">
            <v>286.71141921999998</v>
          </cell>
          <cell r="W126">
            <v>313.95808562000002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172.79820000000001</v>
          </cell>
          <cell r="E127">
            <v>0</v>
          </cell>
          <cell r="G127">
            <v>10.527675889999999</v>
          </cell>
          <cell r="H127">
            <v>79.060632530000007</v>
          </cell>
          <cell r="I127">
            <v>89.588308420000004</v>
          </cell>
          <cell r="J127">
            <v>142.6318</v>
          </cell>
          <cell r="K127">
            <v>142.6318</v>
          </cell>
          <cell r="L127">
            <v>0</v>
          </cell>
          <cell r="N127">
            <v>117.735964</v>
          </cell>
          <cell r="O127">
            <v>4.0119220000000002</v>
          </cell>
          <cell r="P127">
            <v>121.74788599999999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128.26363989000001</v>
          </cell>
          <cell r="V127">
            <v>83.072554530000005</v>
          </cell>
          <cell r="W127">
            <v>211.33619442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27.536631530000001</v>
          </cell>
          <cell r="H128">
            <v>165.99246285999999</v>
          </cell>
          <cell r="I128">
            <v>193.52909439000001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164.2391203</v>
          </cell>
          <cell r="O128">
            <v>97.033191009999996</v>
          </cell>
          <cell r="P128">
            <v>261.27231131000002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191.77575182999999</v>
          </cell>
          <cell r="V128">
            <v>263.02565386999999</v>
          </cell>
          <cell r="W128">
            <v>454.80140569999998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16.841369350000001</v>
          </cell>
          <cell r="H129">
            <v>74.311495370000003</v>
          </cell>
          <cell r="I129">
            <v>91.152864719999997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13.66635</v>
          </cell>
          <cell r="O129">
            <v>7.3575600000000003</v>
          </cell>
          <cell r="P129">
            <v>21.023910000000001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30.507719349999999</v>
          </cell>
          <cell r="V129">
            <v>81.669055369999995</v>
          </cell>
          <cell r="W129">
            <v>112.17677472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18.99796585</v>
          </cell>
          <cell r="H130">
            <v>204.70262178999999</v>
          </cell>
          <cell r="I130">
            <v>223.70058764000001</v>
          </cell>
          <cell r="J130">
            <v>3946.4627</v>
          </cell>
          <cell r="K130">
            <v>3946.4627</v>
          </cell>
          <cell r="L130">
            <v>0</v>
          </cell>
          <cell r="N130">
            <v>3132.3736617499999</v>
          </cell>
          <cell r="O130">
            <v>295.30576380000002</v>
          </cell>
          <cell r="P130">
            <v>3427.6794255499999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3151.3716276</v>
          </cell>
          <cell r="V130">
            <v>500.00838558999999</v>
          </cell>
          <cell r="W130">
            <v>3651.3800131900002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460.44369999999998</v>
          </cell>
          <cell r="D131">
            <v>231.31469999999999</v>
          </cell>
          <cell r="E131">
            <v>0</v>
          </cell>
          <cell r="G131">
            <v>7.4604970599999998</v>
          </cell>
          <cell r="H131">
            <v>113.74113165</v>
          </cell>
          <cell r="I131">
            <v>121.20162870999999</v>
          </cell>
          <cell r="J131">
            <v>2412.9519</v>
          </cell>
          <cell r="K131">
            <v>2412.9519</v>
          </cell>
          <cell r="L131">
            <v>0</v>
          </cell>
          <cell r="N131">
            <v>1702.0238454600001</v>
          </cell>
          <cell r="O131">
            <v>365.42847253999997</v>
          </cell>
          <cell r="P131">
            <v>2067.4523180000001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1709.4843425199999</v>
          </cell>
          <cell r="V131">
            <v>479.16960418999997</v>
          </cell>
          <cell r="W131">
            <v>2188.6539467100001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256.48270000000002</v>
          </cell>
          <cell r="E132">
            <v>0</v>
          </cell>
          <cell r="G132">
            <v>29.026513000000001</v>
          </cell>
          <cell r="H132">
            <v>66.428248049999993</v>
          </cell>
          <cell r="I132">
            <v>95.454761050000002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2.5933693799999999</v>
          </cell>
          <cell r="O132">
            <v>0</v>
          </cell>
          <cell r="P132">
            <v>2.5933693799999999</v>
          </cell>
          <cell r="Q132">
            <v>453.47480000000002</v>
          </cell>
          <cell r="R132">
            <v>285.69400000000002</v>
          </cell>
          <cell r="S132">
            <v>0</v>
          </cell>
          <cell r="U132">
            <v>31.61988238</v>
          </cell>
          <cell r="V132">
            <v>66.428248049999993</v>
          </cell>
          <cell r="W132">
            <v>98.048130430000001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38.181611400000001</v>
          </cell>
          <cell r="H133">
            <v>1746.8381849</v>
          </cell>
          <cell r="I133">
            <v>1785.0197963000001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394.25909910000001</v>
          </cell>
          <cell r="O133">
            <v>135.99918915999999</v>
          </cell>
          <cell r="P133">
            <v>530.25828825999997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432.44071050000002</v>
          </cell>
          <cell r="V133">
            <v>1882.83737406</v>
          </cell>
          <cell r="W133">
            <v>2315.27808456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212.37746250000001</v>
          </cell>
          <cell r="E134">
            <v>0</v>
          </cell>
          <cell r="G134">
            <v>52.699346310000003</v>
          </cell>
          <cell r="H134">
            <v>99.752606749999998</v>
          </cell>
          <cell r="I134">
            <v>152.45195305999999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104.59994849</v>
          </cell>
          <cell r="O134">
            <v>76.174889010000001</v>
          </cell>
          <cell r="P134">
            <v>180.77483749999999</v>
          </cell>
          <cell r="Q134">
            <v>1019.4086</v>
          </cell>
          <cell r="R134">
            <v>854.09500000000003</v>
          </cell>
          <cell r="S134">
            <v>0</v>
          </cell>
          <cell r="U134">
            <v>157.29929480000001</v>
          </cell>
          <cell r="V134">
            <v>175.92749576</v>
          </cell>
          <cell r="W134">
            <v>333.22679055999998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3152.0697</v>
          </cell>
          <cell r="D135">
            <v>1557.7910999999999</v>
          </cell>
          <cell r="E135">
            <v>0</v>
          </cell>
          <cell r="G135">
            <v>18.757683279999998</v>
          </cell>
          <cell r="H135">
            <v>690.33828676999997</v>
          </cell>
          <cell r="I135">
            <v>709.09597005000001</v>
          </cell>
          <cell r="J135">
            <v>1724.1321</v>
          </cell>
          <cell r="K135">
            <v>1724.1321</v>
          </cell>
          <cell r="L135">
            <v>0</v>
          </cell>
          <cell r="N135">
            <v>143.92783747999999</v>
          </cell>
          <cell r="O135">
            <v>53.932304180000003</v>
          </cell>
          <cell r="P135">
            <v>197.86014166000001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162.68552076</v>
          </cell>
          <cell r="V135">
            <v>744.27059095000004</v>
          </cell>
          <cell r="W135">
            <v>906.95611170999996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393.12450000000001</v>
          </cell>
          <cell r="E138">
            <v>0</v>
          </cell>
          <cell r="G138">
            <v>193.21369261999999</v>
          </cell>
          <cell r="H138">
            <v>111.5766868</v>
          </cell>
          <cell r="I138">
            <v>304.79037942000002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1245.4110000000001</v>
          </cell>
          <cell r="S138">
            <v>0</v>
          </cell>
          <cell r="U138">
            <v>193.21369261999999</v>
          </cell>
          <cell r="V138">
            <v>111.5766868</v>
          </cell>
          <cell r="W138">
            <v>304.79037942000002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28.471990630000001</v>
          </cell>
          <cell r="H139">
            <v>130.17582433000001</v>
          </cell>
          <cell r="I139">
            <v>158.64781496000001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319.57497999999998</v>
          </cell>
          <cell r="P139">
            <v>435.74849999999998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144.64551062999999</v>
          </cell>
          <cell r="V139">
            <v>449.75080432999999</v>
          </cell>
          <cell r="W139">
            <v>594.39631496000004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564.85850000000005</v>
          </cell>
          <cell r="E140">
            <v>0</v>
          </cell>
          <cell r="G140">
            <v>29.04640049</v>
          </cell>
          <cell r="H140">
            <v>225.04890698</v>
          </cell>
          <cell r="I140">
            <v>254.09530746999999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0.59440199999999999</v>
          </cell>
          <cell r="P140">
            <v>0.59440199999999999</v>
          </cell>
          <cell r="Q140">
            <v>1137.9322</v>
          </cell>
          <cell r="R140">
            <v>585.0625</v>
          </cell>
          <cell r="S140">
            <v>0</v>
          </cell>
          <cell r="U140">
            <v>29.04640049</v>
          </cell>
          <cell r="V140">
            <v>225.64330898</v>
          </cell>
          <cell r="W140">
            <v>254.68970947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3.9286890300000001</v>
          </cell>
          <cell r="H143">
            <v>16.361533420000001</v>
          </cell>
          <cell r="I143">
            <v>20.290222450000002</v>
          </cell>
          <cell r="Q143">
            <v>1244.5544</v>
          </cell>
          <cell r="R143">
            <v>496.9126</v>
          </cell>
          <cell r="S143">
            <v>0</v>
          </cell>
          <cell r="U143">
            <v>3.9286890300000001</v>
          </cell>
          <cell r="V143">
            <v>16.361533420000001</v>
          </cell>
          <cell r="W143">
            <v>20.290222450000002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17.639479219999998</v>
          </cell>
          <cell r="H144">
            <v>81.92018702</v>
          </cell>
          <cell r="I144">
            <v>99.559666239999999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4.6477697300000003</v>
          </cell>
          <cell r="O144">
            <v>19.791353000000001</v>
          </cell>
          <cell r="P144">
            <v>24.439122730000001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22.287248949999999</v>
          </cell>
          <cell r="V144">
            <v>101.71154002</v>
          </cell>
          <cell r="W144">
            <v>123.99878897000001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2.22398695</v>
          </cell>
          <cell r="H145">
            <v>26.498619139999999</v>
          </cell>
          <cell r="I145">
            <v>28.722606089999999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2.22398695</v>
          </cell>
          <cell r="V145">
            <v>26.498619139999999</v>
          </cell>
          <cell r="W145">
            <v>28.722606089999999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9.8906857699999993</v>
          </cell>
          <cell r="H146">
            <v>41.590481799999999</v>
          </cell>
          <cell r="I146">
            <v>51.481167569999997</v>
          </cell>
          <cell r="J146">
            <v>11.339</v>
          </cell>
          <cell r="K146">
            <v>11.339</v>
          </cell>
          <cell r="L146">
            <v>0</v>
          </cell>
          <cell r="N146">
            <v>0</v>
          </cell>
          <cell r="O146">
            <v>0.20844028000000001</v>
          </cell>
          <cell r="P146">
            <v>0.20844028000000001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9.8906857699999993</v>
          </cell>
          <cell r="V146">
            <v>41.798922079999997</v>
          </cell>
          <cell r="W146">
            <v>51.689607850000002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13.342570050000001</v>
          </cell>
          <cell r="H147">
            <v>87.743716180000007</v>
          </cell>
          <cell r="I147">
            <v>101.08628623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92.483014900000001</v>
          </cell>
          <cell r="O147">
            <v>112.64230044</v>
          </cell>
          <cell r="P147">
            <v>205.12531533999999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105.82558495000001</v>
          </cell>
          <cell r="V147">
            <v>200.38601661999999</v>
          </cell>
          <cell r="W147">
            <v>306.21160157000003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46.481200000000001</v>
          </cell>
          <cell r="E148">
            <v>0</v>
          </cell>
          <cell r="G148">
            <v>4.9878028199999997</v>
          </cell>
          <cell r="H148">
            <v>20.922224589999999</v>
          </cell>
          <cell r="I148">
            <v>25.910027410000001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46.715200000000003</v>
          </cell>
          <cell r="S148">
            <v>0</v>
          </cell>
          <cell r="U148">
            <v>4.9878028199999997</v>
          </cell>
          <cell r="V148">
            <v>20.922224589999999</v>
          </cell>
          <cell r="W148">
            <v>25.910027410000001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1239.4010000000001</v>
          </cell>
          <cell r="D149">
            <v>722.77890000000002</v>
          </cell>
          <cell r="E149">
            <v>0</v>
          </cell>
          <cell r="G149">
            <v>98.722707099999994</v>
          </cell>
          <cell r="H149">
            <v>309.84429619999997</v>
          </cell>
          <cell r="I149">
            <v>408.56700330000001</v>
          </cell>
          <cell r="J149">
            <v>334.39479999999998</v>
          </cell>
          <cell r="K149">
            <v>334.39479999999998</v>
          </cell>
          <cell r="L149">
            <v>0</v>
          </cell>
          <cell r="N149">
            <v>35.958344660000002</v>
          </cell>
          <cell r="O149">
            <v>110.23760804</v>
          </cell>
          <cell r="P149">
            <v>146.19595269999999</v>
          </cell>
          <cell r="Q149">
            <v>1573.7958000000001</v>
          </cell>
          <cell r="R149">
            <v>1057.1737000000001</v>
          </cell>
          <cell r="S149">
            <v>0</v>
          </cell>
          <cell r="U149">
            <v>134.68105176</v>
          </cell>
          <cell r="V149">
            <v>420.08190423999997</v>
          </cell>
          <cell r="W149">
            <v>554.76295600000003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13.550477709999999</v>
          </cell>
          <cell r="H150">
            <v>67.233704230000001</v>
          </cell>
          <cell r="I150">
            <v>80.784181939999996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1.2418800000000001</v>
          </cell>
          <cell r="O150">
            <v>0.30430000000000001</v>
          </cell>
          <cell r="P150">
            <v>1.5461800000000001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14.792357709999999</v>
          </cell>
          <cell r="V150">
            <v>67.538004229999999</v>
          </cell>
          <cell r="W150">
            <v>82.330361940000003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545.60360000000003</v>
          </cell>
          <cell r="E151">
            <v>0</v>
          </cell>
          <cell r="G151">
            <v>132.46360007999999</v>
          </cell>
          <cell r="H151">
            <v>120.9107315</v>
          </cell>
          <cell r="I151">
            <v>253.37433157999999</v>
          </cell>
          <cell r="J151">
            <v>115.7162</v>
          </cell>
          <cell r="K151">
            <v>115.7162</v>
          </cell>
          <cell r="L151">
            <v>0</v>
          </cell>
          <cell r="N151">
            <v>2.7609460000000001</v>
          </cell>
          <cell r="O151">
            <v>2.0348331000000002</v>
          </cell>
          <cell r="P151">
            <v>4.7957790999999999</v>
          </cell>
          <cell r="Q151">
            <v>878.16279999999995</v>
          </cell>
          <cell r="R151">
            <v>661.31979999999999</v>
          </cell>
          <cell r="S151">
            <v>0</v>
          </cell>
          <cell r="U151">
            <v>135.22454608000001</v>
          </cell>
          <cell r="V151">
            <v>122.9455646</v>
          </cell>
          <cell r="W151">
            <v>258.17011067999999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0.59936933000000003</v>
          </cell>
          <cell r="H152">
            <v>119.01000098999999</v>
          </cell>
          <cell r="I152">
            <v>119.60937032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0.59936933000000003</v>
          </cell>
          <cell r="V152">
            <v>119.01000098999999</v>
          </cell>
          <cell r="W152">
            <v>119.60937032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31.793452429999999</v>
          </cell>
          <cell r="H153">
            <v>57.332941759999997</v>
          </cell>
          <cell r="I153">
            <v>89.126394189999999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31.793452429999999</v>
          </cell>
          <cell r="V153">
            <v>57.332941759999997</v>
          </cell>
          <cell r="W153">
            <v>89.126394189999999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43.892000199999998</v>
          </cell>
          <cell r="H154">
            <v>67.726610399999998</v>
          </cell>
          <cell r="I154">
            <v>111.6186106</v>
          </cell>
          <cell r="J154">
            <v>145.8878</v>
          </cell>
          <cell r="K154">
            <v>145.8878</v>
          </cell>
          <cell r="L154">
            <v>0</v>
          </cell>
          <cell r="N154">
            <v>15.823555000000001</v>
          </cell>
          <cell r="O154">
            <v>0</v>
          </cell>
          <cell r="P154">
            <v>15.823555000000001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59.715555199999997</v>
          </cell>
          <cell r="V154">
            <v>67.726610399999998</v>
          </cell>
          <cell r="W154">
            <v>127.4421656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36.929388420000002</v>
          </cell>
          <cell r="H155">
            <v>616.05260996000004</v>
          </cell>
          <cell r="I155">
            <v>652.98199838000005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5.0840397299999998</v>
          </cell>
          <cell r="O155">
            <v>37.481238320000003</v>
          </cell>
          <cell r="P155">
            <v>42.565278050000003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42.013428150000003</v>
          </cell>
          <cell r="V155">
            <v>653.53384828000003</v>
          </cell>
          <cell r="W155">
            <v>695.54727643000001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12.573995999999999</v>
          </cell>
          <cell r="H158">
            <v>23.225505380000001</v>
          </cell>
          <cell r="I158">
            <v>35.799501380000002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2.7439680000000002</v>
          </cell>
          <cell r="O158">
            <v>0.30641910999999999</v>
          </cell>
          <cell r="P158">
            <v>3.05038711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15.317964</v>
          </cell>
          <cell r="V158">
            <v>23.531924490000002</v>
          </cell>
          <cell r="W158">
            <v>38.849888489999998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3055.0624200000002</v>
          </cell>
          <cell r="D160">
            <v>1527.6724200000001</v>
          </cell>
          <cell r="E160">
            <v>0</v>
          </cell>
          <cell r="G160">
            <v>102.87487204999999</v>
          </cell>
          <cell r="H160">
            <v>541.49839868000004</v>
          </cell>
          <cell r="I160">
            <v>644.37327072999994</v>
          </cell>
          <cell r="J160">
            <v>3114.1110800000001</v>
          </cell>
          <cell r="K160">
            <v>3114.1110800000001</v>
          </cell>
          <cell r="L160">
            <v>0</v>
          </cell>
          <cell r="N160">
            <v>207.87350651</v>
          </cell>
          <cell r="O160">
            <v>56.702119349999997</v>
          </cell>
          <cell r="P160">
            <v>264.57562586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310.74837855999999</v>
          </cell>
          <cell r="V160">
            <v>598.20051803000001</v>
          </cell>
          <cell r="W160">
            <v>908.94889659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39172.212723730001</v>
          </cell>
          <cell r="D161">
            <v>19585.184223730001</v>
          </cell>
          <cell r="E161">
            <v>0</v>
          </cell>
          <cell r="G161">
            <v>185.21771371</v>
          </cell>
          <cell r="H161">
            <v>9429.8347177300002</v>
          </cell>
          <cell r="I161">
            <v>9615.0524314400009</v>
          </cell>
          <cell r="J161">
            <v>3058.5504762700002</v>
          </cell>
          <cell r="K161">
            <v>3058.5504762700002</v>
          </cell>
          <cell r="L161">
            <v>0</v>
          </cell>
          <cell r="N161">
            <v>1560.4795810099999</v>
          </cell>
          <cell r="O161">
            <v>278.36955904000001</v>
          </cell>
          <cell r="P161">
            <v>1838.84914005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1745.6972947199999</v>
          </cell>
          <cell r="V161">
            <v>9708.2042767700004</v>
          </cell>
          <cell r="W161">
            <v>11453.90157149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32.914642399999998</v>
          </cell>
          <cell r="H162">
            <v>913.96942047000005</v>
          </cell>
          <cell r="I162">
            <v>946.88406286999998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42.466590240000002</v>
          </cell>
          <cell r="O162">
            <v>0.58548999999999995</v>
          </cell>
          <cell r="P162">
            <v>43.052080240000002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75.381232639999993</v>
          </cell>
          <cell r="V162">
            <v>914.55491046999998</v>
          </cell>
          <cell r="W162">
            <v>989.93614310999999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71.289933849999997</v>
          </cell>
          <cell r="H163">
            <v>1193.5456721099999</v>
          </cell>
          <cell r="I163">
            <v>1264.8356059600001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117.40899294</v>
          </cell>
          <cell r="O163">
            <v>13.453488</v>
          </cell>
          <cell r="P163">
            <v>130.86248094000001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188.69892679</v>
          </cell>
          <cell r="V163">
            <v>1206.99916011</v>
          </cell>
          <cell r="W163">
            <v>1395.6980868999999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129.60033752999999</v>
          </cell>
          <cell r="H164">
            <v>421.54432202999999</v>
          </cell>
          <cell r="I164">
            <v>551.14465956000004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74.296593000000001</v>
          </cell>
          <cell r="O164">
            <v>569.90929149999999</v>
          </cell>
          <cell r="P164">
            <v>644.20588450000002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203.89693052999999</v>
          </cell>
          <cell r="V164">
            <v>991.45361352999998</v>
          </cell>
          <cell r="W164">
            <v>1195.3505440599999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9.0590148300000006</v>
          </cell>
          <cell r="H165">
            <v>362.23223128000001</v>
          </cell>
          <cell r="I165">
            <v>371.29124610999997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14196.964630549999</v>
          </cell>
          <cell r="O165">
            <v>5263.2350259699997</v>
          </cell>
          <cell r="P165">
            <v>19460.199656519999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14206.023645380001</v>
          </cell>
          <cell r="V165">
            <v>5625.4672572500003</v>
          </cell>
          <cell r="W165">
            <v>19831.490902630001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41.760024100000003</v>
          </cell>
          <cell r="H166">
            <v>73801.817056240005</v>
          </cell>
          <cell r="I166">
            <v>73843.577080339994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19.379617339999999</v>
          </cell>
          <cell r="O166">
            <v>546.89821709</v>
          </cell>
          <cell r="P166">
            <v>566.27783442999998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61.139641439999998</v>
          </cell>
          <cell r="V166">
            <v>74348.715273330003</v>
          </cell>
          <cell r="W166">
            <v>74409.854914769996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38.974798190000001</v>
          </cell>
          <cell r="H167">
            <v>128.21843114999999</v>
          </cell>
          <cell r="I167">
            <v>167.19322933999999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88.300700000000006</v>
          </cell>
          <cell r="O167">
            <v>4.0199999999999996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127.27549818999999</v>
          </cell>
          <cell r="V167">
            <v>132.23843115</v>
          </cell>
          <cell r="W167">
            <v>259.51392934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109.33825797999999</v>
          </cell>
          <cell r="H168">
            <v>414.39815526000001</v>
          </cell>
          <cell r="I168">
            <v>523.73641324000005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1.9013148</v>
          </cell>
          <cell r="O168">
            <v>2.2054987000000001</v>
          </cell>
          <cell r="P168">
            <v>4.1068135000000003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111.23957278</v>
          </cell>
          <cell r="V168">
            <v>416.60365395999997</v>
          </cell>
          <cell r="W168">
            <v>527.84322673999998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4.1628561499999996</v>
          </cell>
          <cell r="H169">
            <v>146.62618578999999</v>
          </cell>
          <cell r="I169">
            <v>150.78904194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4.0250000000000004</v>
          </cell>
          <cell r="O169">
            <v>0</v>
          </cell>
          <cell r="P169">
            <v>4.0250000000000004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8.18785615</v>
          </cell>
          <cell r="V169">
            <v>146.62618578999999</v>
          </cell>
          <cell r="W169">
            <v>154.81404194000001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4.8973758800000002</v>
          </cell>
          <cell r="H170">
            <v>239.35160680999999</v>
          </cell>
          <cell r="I170">
            <v>244.24898268999999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6.1159999999999997</v>
          </cell>
          <cell r="O170">
            <v>0.47453070000000003</v>
          </cell>
          <cell r="P170">
            <v>6.5905307000000004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11.01337588</v>
          </cell>
          <cell r="V170">
            <v>239.82613751</v>
          </cell>
          <cell r="W170">
            <v>250.83951339000001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43.031928499999999</v>
          </cell>
          <cell r="H171">
            <v>419.09862500000003</v>
          </cell>
          <cell r="I171">
            <v>462.13055350000002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12.3522</v>
          </cell>
          <cell r="O171">
            <v>16.068088939999999</v>
          </cell>
          <cell r="P171">
            <v>28.420288939999999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55.384128500000003</v>
          </cell>
          <cell r="V171">
            <v>435.16671394000002</v>
          </cell>
          <cell r="W171">
            <v>490.55084244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107.75868145</v>
          </cell>
          <cell r="H172">
            <v>2917.45462094</v>
          </cell>
          <cell r="I172">
            <v>3025.2133023900001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562.91852990999996</v>
          </cell>
          <cell r="O172">
            <v>100.69114103</v>
          </cell>
          <cell r="P172">
            <v>663.60967094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670.67721136</v>
          </cell>
          <cell r="V172">
            <v>3018.14576197</v>
          </cell>
          <cell r="W172">
            <v>3688.82297333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27.44025413</v>
          </cell>
          <cell r="H173">
            <v>230.65932293</v>
          </cell>
          <cell r="I173">
            <v>258.09957706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0</v>
          </cell>
          <cell r="O173">
            <v>83.0304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27.44025413</v>
          </cell>
          <cell r="V173">
            <v>313.68972293000002</v>
          </cell>
          <cell r="W173">
            <v>341.12997705999999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7.0131758599999996</v>
          </cell>
          <cell r="H174">
            <v>15.37391219</v>
          </cell>
          <cell r="I174">
            <v>22.387088049999999</v>
          </cell>
          <cell r="J174">
            <v>25.4132</v>
          </cell>
          <cell r="K174">
            <v>25.4132</v>
          </cell>
          <cell r="L174">
            <v>0</v>
          </cell>
          <cell r="N174">
            <v>24.882100000000001</v>
          </cell>
          <cell r="O174">
            <v>0.33489999999999998</v>
          </cell>
          <cell r="P174">
            <v>25.216999999999999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31.895275860000002</v>
          </cell>
          <cell r="V174">
            <v>15.70881219</v>
          </cell>
          <cell r="W174">
            <v>47.604088050000001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20.450599629999999</v>
          </cell>
          <cell r="H175">
            <v>40.266098290000002</v>
          </cell>
          <cell r="I175">
            <v>60.716697920000001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45.402458680000002</v>
          </cell>
          <cell r="O175">
            <v>36.338527540000001</v>
          </cell>
          <cell r="P175">
            <v>81.740986219999996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65.853058309999994</v>
          </cell>
          <cell r="V175">
            <v>76.604625830000003</v>
          </cell>
          <cell r="W175">
            <v>142.45768414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51.103990119999999</v>
          </cell>
          <cell r="H176">
            <v>572.23967846000005</v>
          </cell>
          <cell r="I176">
            <v>623.34366857999999</v>
          </cell>
          <cell r="J176">
            <v>83.9405</v>
          </cell>
          <cell r="K176">
            <v>83.9405</v>
          </cell>
          <cell r="L176">
            <v>0</v>
          </cell>
          <cell r="N176">
            <v>34.873440000000002</v>
          </cell>
          <cell r="O176">
            <v>3.0996920000000001</v>
          </cell>
          <cell r="P176">
            <v>37.973132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85.977430119999994</v>
          </cell>
          <cell r="V176">
            <v>575.33937046000005</v>
          </cell>
          <cell r="W176">
            <v>661.31680057999995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498.42399999999998</v>
          </cell>
          <cell r="E179">
            <v>0</v>
          </cell>
          <cell r="G179">
            <v>16.664959960000001</v>
          </cell>
          <cell r="H179">
            <v>289.04909791</v>
          </cell>
          <cell r="I179">
            <v>305.71405786999998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</v>
          </cell>
          <cell r="O179">
            <v>2.3754</v>
          </cell>
          <cell r="P179">
            <v>2.3754</v>
          </cell>
          <cell r="Q179">
            <v>981.62750000000005</v>
          </cell>
          <cell r="R179">
            <v>534.67060000000004</v>
          </cell>
          <cell r="S179">
            <v>0</v>
          </cell>
          <cell r="U179">
            <v>16.664959960000001</v>
          </cell>
          <cell r="V179">
            <v>291.42449791000001</v>
          </cell>
          <cell r="W179">
            <v>308.08945786999999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30.121323539999999</v>
          </cell>
          <cell r="H180">
            <v>235.27649642</v>
          </cell>
          <cell r="I180">
            <v>265.39781995999999</v>
          </cell>
          <cell r="J180">
            <v>66.503</v>
          </cell>
          <cell r="K180">
            <v>66.503</v>
          </cell>
          <cell r="L180">
            <v>0</v>
          </cell>
          <cell r="N180">
            <v>5.5040500000000003</v>
          </cell>
          <cell r="O180">
            <v>4.09</v>
          </cell>
          <cell r="P180">
            <v>9.5940499999999993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35.625373539999998</v>
          </cell>
          <cell r="V180">
            <v>239.36649642</v>
          </cell>
          <cell r="W180">
            <v>274.99186995999997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1386.3051</v>
          </cell>
          <cell r="D181">
            <v>693.15989999999999</v>
          </cell>
          <cell r="E181">
            <v>0</v>
          </cell>
          <cell r="G181">
            <v>14.94207084</v>
          </cell>
          <cell r="H181">
            <v>306.93356624</v>
          </cell>
          <cell r="I181">
            <v>321.87563707999999</v>
          </cell>
          <cell r="J181">
            <v>198.4734</v>
          </cell>
          <cell r="K181">
            <v>198.4734</v>
          </cell>
          <cell r="L181">
            <v>0</v>
          </cell>
          <cell r="N181">
            <v>9.4664260000000002</v>
          </cell>
          <cell r="O181">
            <v>6.4927599999999996</v>
          </cell>
          <cell r="P181">
            <v>15.959186000000001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24.408496840000002</v>
          </cell>
          <cell r="V181">
            <v>313.42632623999998</v>
          </cell>
          <cell r="W181">
            <v>337.83482307999998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2.5036998700000002</v>
          </cell>
          <cell r="H182">
            <v>234.18801543000001</v>
          </cell>
          <cell r="I182">
            <v>236.6917153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3.3929999999999998</v>
          </cell>
          <cell r="O182">
            <v>0.70720000000000005</v>
          </cell>
          <cell r="P182">
            <v>4.1002000000000001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5.89669987</v>
          </cell>
          <cell r="V182">
            <v>234.89521543000001</v>
          </cell>
          <cell r="W182">
            <v>240.7919153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22278.663229350001</v>
          </cell>
          <cell r="I183">
            <v>22278.663229350001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22278.663229350001</v>
          </cell>
          <cell r="W183">
            <v>22278.663229350001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963.11890000000005</v>
          </cell>
          <cell r="E185">
            <v>0</v>
          </cell>
          <cell r="G185">
            <v>115.46984993</v>
          </cell>
          <cell r="H185">
            <v>414.19000018000003</v>
          </cell>
          <cell r="I185">
            <v>529.65985010999998</v>
          </cell>
          <cell r="J185">
            <v>138.1405</v>
          </cell>
          <cell r="K185">
            <v>138.1405</v>
          </cell>
          <cell r="L185">
            <v>0</v>
          </cell>
          <cell r="N185">
            <v>12.441420409999999</v>
          </cell>
          <cell r="O185">
            <v>14.082755000000001</v>
          </cell>
          <cell r="P185">
            <v>26.524175410000002</v>
          </cell>
          <cell r="Q185">
            <v>2111.1763000000001</v>
          </cell>
          <cell r="R185">
            <v>1101.2593999999999</v>
          </cell>
          <cell r="S185">
            <v>0</v>
          </cell>
          <cell r="U185">
            <v>127.91127034</v>
          </cell>
          <cell r="V185">
            <v>428.27275517999999</v>
          </cell>
          <cell r="W185">
            <v>556.18402551999998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5.8599166</v>
          </cell>
          <cell r="H186">
            <v>25.695994750000001</v>
          </cell>
          <cell r="I186">
            <v>31.555911349999999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5.8599166</v>
          </cell>
          <cell r="V186">
            <v>25.695994750000001</v>
          </cell>
          <cell r="W186">
            <v>31.555911349999999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889.28772000000004</v>
          </cell>
          <cell r="D187">
            <v>442.93022000000002</v>
          </cell>
          <cell r="E187">
            <v>0</v>
          </cell>
          <cell r="G187">
            <v>19.01150414</v>
          </cell>
          <cell r="H187">
            <v>194.20677724000001</v>
          </cell>
          <cell r="I187">
            <v>213.21828138000001</v>
          </cell>
          <cell r="J187">
            <v>1643.4073800000001</v>
          </cell>
          <cell r="K187">
            <v>1643.4073800000001</v>
          </cell>
          <cell r="L187">
            <v>0</v>
          </cell>
          <cell r="N187">
            <v>167.29715758</v>
          </cell>
          <cell r="O187">
            <v>163.88792692000001</v>
          </cell>
          <cell r="P187">
            <v>331.18508450000002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186.30866172</v>
          </cell>
          <cell r="V187">
            <v>358.09470415999999</v>
          </cell>
          <cell r="W187">
            <v>544.40336588000002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33.901444859999998</v>
          </cell>
          <cell r="H188">
            <v>79.437286200000003</v>
          </cell>
          <cell r="I188">
            <v>113.33873106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3.8485</v>
          </cell>
          <cell r="P188">
            <v>3.8485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33.901444859999998</v>
          </cell>
          <cell r="V188">
            <v>83.285786200000004</v>
          </cell>
          <cell r="W188">
            <v>117.18723106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25.829677109999999</v>
          </cell>
          <cell r="H189">
            <v>21.60926722</v>
          </cell>
          <cell r="I189">
            <v>47.438944329999998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25.829677109999999</v>
          </cell>
          <cell r="V189">
            <v>21.60926722</v>
          </cell>
          <cell r="W189">
            <v>47.438944329999998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6.2194732999999998</v>
          </cell>
          <cell r="H191">
            <v>173.24219657</v>
          </cell>
          <cell r="I191">
            <v>179.46166987000001</v>
          </cell>
          <cell r="J191">
            <v>267.7364</v>
          </cell>
          <cell r="K191">
            <v>263.6354</v>
          </cell>
          <cell r="L191">
            <v>0</v>
          </cell>
          <cell r="N191">
            <v>182.96557963000001</v>
          </cell>
          <cell r="O191">
            <v>34.087969999999999</v>
          </cell>
          <cell r="P191">
            <v>217.05354962999999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189.18505293000001</v>
          </cell>
          <cell r="V191">
            <v>207.33016656999999</v>
          </cell>
          <cell r="W191">
            <v>396.5152195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47744.417062</v>
          </cell>
          <cell r="D194">
            <v>22942.183261999999</v>
          </cell>
          <cell r="E194">
            <v>0</v>
          </cell>
          <cell r="G194">
            <v>60.419556589999999</v>
          </cell>
          <cell r="H194">
            <v>12036.00799373</v>
          </cell>
          <cell r="I194">
            <v>12096.427550320001</v>
          </cell>
          <cell r="J194">
            <v>605.14893800000004</v>
          </cell>
          <cell r="K194">
            <v>561.48143800000003</v>
          </cell>
          <cell r="L194">
            <v>0</v>
          </cell>
          <cell r="N194">
            <v>143.86108267</v>
          </cell>
          <cell r="O194">
            <v>224.17271959000001</v>
          </cell>
          <cell r="P194">
            <v>368.03380226000002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204.28063925999999</v>
          </cell>
          <cell r="V194">
            <v>12260.18071332</v>
          </cell>
          <cell r="W194">
            <v>12464.46135258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5.8543222999999998</v>
          </cell>
          <cell r="H195">
            <v>26.151671990000001</v>
          </cell>
          <cell r="I195">
            <v>32.005994289999997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0.22289999999999999</v>
          </cell>
          <cell r="P195">
            <v>0.22289999999999999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5.8543222999999998</v>
          </cell>
          <cell r="V195">
            <v>26.37457199</v>
          </cell>
          <cell r="W195">
            <v>32.22889429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244788.90227471999</v>
          </cell>
          <cell r="D196">
            <v>122364.37627471999</v>
          </cell>
          <cell r="E196">
            <v>0</v>
          </cell>
          <cell r="G196">
            <v>56.521300709999998</v>
          </cell>
          <cell r="H196">
            <v>60726.343697349999</v>
          </cell>
          <cell r="I196">
            <v>60782.864998060002</v>
          </cell>
          <cell r="J196">
            <v>11616.364125280001</v>
          </cell>
          <cell r="K196">
            <v>11616.364125280001</v>
          </cell>
          <cell r="L196">
            <v>0</v>
          </cell>
          <cell r="N196">
            <v>3522.3049470699998</v>
          </cell>
          <cell r="O196">
            <v>629.22552186999997</v>
          </cell>
          <cell r="P196">
            <v>4151.53046894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3578.8262477799999</v>
          </cell>
          <cell r="V196">
            <v>61355.56921922</v>
          </cell>
          <cell r="W196">
            <v>64934.395467000002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20495.58467</v>
          </cell>
          <cell r="D197">
            <v>10237.44217</v>
          </cell>
          <cell r="E197">
            <v>0</v>
          </cell>
          <cell r="G197">
            <v>67.131967230000001</v>
          </cell>
          <cell r="H197">
            <v>4656.3400135600004</v>
          </cell>
          <cell r="I197">
            <v>4723.4719807900001</v>
          </cell>
          <cell r="J197">
            <v>2586.8112299999998</v>
          </cell>
          <cell r="K197">
            <v>2586.8112299999998</v>
          </cell>
          <cell r="L197">
            <v>0</v>
          </cell>
          <cell r="N197">
            <v>440.74689054999999</v>
          </cell>
          <cell r="O197">
            <v>15.4965537</v>
          </cell>
          <cell r="P197">
            <v>456.24344424999998</v>
          </cell>
          <cell r="Q197">
            <v>23082.3959</v>
          </cell>
          <cell r="R197">
            <v>12824.2534</v>
          </cell>
          <cell r="S197">
            <v>0</v>
          </cell>
          <cell r="U197">
            <v>507.87885777999998</v>
          </cell>
          <cell r="V197">
            <v>4671.8365672600003</v>
          </cell>
          <cell r="W197">
            <v>5179.7154250399999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52555.928399999997</v>
          </cell>
          <cell r="E204">
            <v>0</v>
          </cell>
          <cell r="G204">
            <v>92.919258279999994</v>
          </cell>
          <cell r="H204">
            <v>27854.979593010001</v>
          </cell>
          <cell r="I204">
            <v>27947.89885129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6970.6712802100001</v>
          </cell>
          <cell r="O204">
            <v>2027.5140248099999</v>
          </cell>
          <cell r="P204">
            <v>8998.1853050200007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7063.5905384899997</v>
          </cell>
          <cell r="V204">
            <v>29882.493617820001</v>
          </cell>
          <cell r="W204">
            <v>36946.084156309997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5535.2578432999999</v>
          </cell>
          <cell r="D205">
            <v>2782.5365433000002</v>
          </cell>
          <cell r="E205">
            <v>0</v>
          </cell>
          <cell r="G205">
            <v>41.834413359999999</v>
          </cell>
          <cell r="H205">
            <v>1339.0868967900001</v>
          </cell>
          <cell r="I205">
            <v>1380.92131015</v>
          </cell>
          <cell r="J205">
            <v>2273.7576567000001</v>
          </cell>
          <cell r="K205">
            <v>2273.7576567000001</v>
          </cell>
          <cell r="L205">
            <v>0</v>
          </cell>
          <cell r="N205">
            <v>740.0758644</v>
          </cell>
          <cell r="O205">
            <v>38.531084329999999</v>
          </cell>
          <cell r="P205">
            <v>778.60694873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781.91027775999999</v>
          </cell>
          <cell r="V205">
            <v>1377.61798112</v>
          </cell>
          <cell r="W205">
            <v>2159.5282588800001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32.088914240000001</v>
          </cell>
          <cell r="H206">
            <v>659.04887640000004</v>
          </cell>
          <cell r="I206">
            <v>691.13779064000005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183.51442041999999</v>
          </cell>
          <cell r="O206">
            <v>17.123242210000001</v>
          </cell>
          <cell r="P206">
            <v>200.63766262999999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215.60333466</v>
          </cell>
          <cell r="V206">
            <v>676.17211860999998</v>
          </cell>
          <cell r="W206">
            <v>891.77545326999996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11.180569009999999</v>
          </cell>
          <cell r="H207">
            <v>44.947306480000002</v>
          </cell>
          <cell r="I207">
            <v>56.127875490000001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5.9355190000000002</v>
          </cell>
          <cell r="O207">
            <v>2.7544764399999999</v>
          </cell>
          <cell r="P207">
            <v>8.6899954400000006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17.116088009999999</v>
          </cell>
          <cell r="V207">
            <v>47.701782919999999</v>
          </cell>
          <cell r="W207">
            <v>64.817870929999998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23.970319799999999</v>
          </cell>
          <cell r="H208">
            <v>194.14796674999999</v>
          </cell>
          <cell r="I208">
            <v>218.11828654999999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242.90244748999999</v>
          </cell>
          <cell r="O208">
            <v>40.630244500000003</v>
          </cell>
          <cell r="P208">
            <v>283.53269198999999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266.87276729000001</v>
          </cell>
          <cell r="V208">
            <v>234.77821125</v>
          </cell>
          <cell r="W208">
            <v>501.65097853999998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10.19451392</v>
          </cell>
          <cell r="H209">
            <v>2187.6826349200001</v>
          </cell>
          <cell r="I209">
            <v>2197.8771488399998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0.3175</v>
          </cell>
          <cell r="O209">
            <v>4.1442040000000002</v>
          </cell>
          <cell r="P209">
            <v>4.4617040000000001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10.512013919999999</v>
          </cell>
          <cell r="V209">
            <v>2191.8268389199998</v>
          </cell>
          <cell r="W209">
            <v>2202.3388528400001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34.92394436</v>
          </cell>
          <cell r="H210">
            <v>611.97087024999996</v>
          </cell>
          <cell r="I210">
            <v>646.89481461000003</v>
          </cell>
          <cell r="J210">
            <v>306.6345</v>
          </cell>
          <cell r="K210">
            <v>306.6345</v>
          </cell>
          <cell r="L210">
            <v>0</v>
          </cell>
          <cell r="N210">
            <v>125.11443995</v>
          </cell>
          <cell r="O210">
            <v>29.07647424</v>
          </cell>
          <cell r="P210">
            <v>154.19091419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160.03838431</v>
          </cell>
          <cell r="V210">
            <v>641.04734449</v>
          </cell>
          <cell r="W210">
            <v>801.08572879999997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44.411545629999999</v>
          </cell>
          <cell r="H211">
            <v>374.72095844</v>
          </cell>
          <cell r="I211">
            <v>419.13250406999998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38.906854000000003</v>
          </cell>
          <cell r="O211">
            <v>28.000798899999999</v>
          </cell>
          <cell r="P211">
            <v>66.907652900000002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83.318399630000002</v>
          </cell>
          <cell r="V211">
            <v>402.72175734000001</v>
          </cell>
          <cell r="W211">
            <v>486.04015697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1.8775708600000001</v>
          </cell>
          <cell r="H212">
            <v>142.38949952999999</v>
          </cell>
          <cell r="I212">
            <v>144.26707038999999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100.36434690999999</v>
          </cell>
          <cell r="O212">
            <v>62.74340471</v>
          </cell>
          <cell r="P212">
            <v>163.10775161999999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102.24191777</v>
          </cell>
          <cell r="V212">
            <v>205.13290423999999</v>
          </cell>
          <cell r="W212">
            <v>307.37482201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18.989599999999999</v>
          </cell>
          <cell r="L214">
            <v>0</v>
          </cell>
          <cell r="N214">
            <v>0</v>
          </cell>
          <cell r="O214">
            <v>18.989599999999999</v>
          </cell>
          <cell r="P214">
            <v>18.989599999999999</v>
          </cell>
          <cell r="Q214">
            <v>25.8</v>
          </cell>
          <cell r="R214">
            <v>18.989599999999999</v>
          </cell>
          <cell r="S214">
            <v>0</v>
          </cell>
          <cell r="U214">
            <v>0</v>
          </cell>
          <cell r="V214">
            <v>18.989599999999999</v>
          </cell>
          <cell r="W214">
            <v>18.989599999999999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435.54149999999998</v>
          </cell>
          <cell r="I215">
            <v>435.54149999999998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479.45276000000001</v>
          </cell>
          <cell r="W215">
            <v>479.45276000000001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2.8254152600000002</v>
          </cell>
          <cell r="H219">
            <v>350.13777293999999</v>
          </cell>
          <cell r="I219">
            <v>352.96318819999999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225.20002500000001</v>
          </cell>
          <cell r="O219">
            <v>42.507044999999998</v>
          </cell>
          <cell r="P219">
            <v>267.70706999999999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228.02544026000001</v>
          </cell>
          <cell r="V219">
            <v>392.64481794</v>
          </cell>
          <cell r="W219">
            <v>620.67025820000003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872.38930000000005</v>
          </cell>
          <cell r="D220">
            <v>574.23889999999994</v>
          </cell>
          <cell r="E220">
            <v>0</v>
          </cell>
          <cell r="G220">
            <v>91.733441139999996</v>
          </cell>
          <cell r="H220">
            <v>220.18859055999999</v>
          </cell>
          <cell r="I220">
            <v>311.92203169999999</v>
          </cell>
          <cell r="J220">
            <v>45.948099999999997</v>
          </cell>
          <cell r="K220">
            <v>45.948099999999997</v>
          </cell>
          <cell r="L220">
            <v>0</v>
          </cell>
          <cell r="N220">
            <v>20.110299999999999</v>
          </cell>
          <cell r="O220">
            <v>0.57120000000000004</v>
          </cell>
          <cell r="P220">
            <v>20.6815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111.84374114000001</v>
          </cell>
          <cell r="V220">
            <v>220.75979056</v>
          </cell>
          <cell r="W220">
            <v>332.60353170000002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404.08839999999998</v>
          </cell>
          <cell r="D221">
            <v>263.0564</v>
          </cell>
          <cell r="E221">
            <v>0</v>
          </cell>
          <cell r="G221">
            <v>27.607902289999998</v>
          </cell>
          <cell r="H221">
            <v>70.114081189999993</v>
          </cell>
          <cell r="I221">
            <v>97.721983480000006</v>
          </cell>
          <cell r="J221">
            <v>74.581900000000005</v>
          </cell>
          <cell r="K221">
            <v>74.581900000000005</v>
          </cell>
          <cell r="L221">
            <v>0</v>
          </cell>
          <cell r="N221">
            <v>2.6421100000000002</v>
          </cell>
          <cell r="O221">
            <v>0</v>
          </cell>
          <cell r="P221">
            <v>2.6421100000000002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30.250012290000001</v>
          </cell>
          <cell r="V221">
            <v>70.114081189999993</v>
          </cell>
          <cell r="W221">
            <v>100.36409347999999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529.5412</v>
          </cell>
          <cell r="E222">
            <v>0</v>
          </cell>
          <cell r="G222">
            <v>129.21282167000001</v>
          </cell>
          <cell r="H222">
            <v>149.71883242999999</v>
          </cell>
          <cell r="I222">
            <v>278.9316541</v>
          </cell>
          <cell r="J222">
            <v>56.7622</v>
          </cell>
          <cell r="K222">
            <v>56.7622</v>
          </cell>
          <cell r="L222">
            <v>0</v>
          </cell>
          <cell r="N222">
            <v>7.0730510000000004</v>
          </cell>
          <cell r="O222">
            <v>7.4672999999999998</v>
          </cell>
          <cell r="P222">
            <v>14.540350999999999</v>
          </cell>
          <cell r="Q222">
            <v>1010.5184</v>
          </cell>
          <cell r="R222">
            <v>586.30340000000001</v>
          </cell>
          <cell r="S222">
            <v>0</v>
          </cell>
          <cell r="U222">
            <v>136.28587267</v>
          </cell>
          <cell r="V222">
            <v>157.18613242999999</v>
          </cell>
          <cell r="W222">
            <v>293.47200509999999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4.6142113699999996</v>
          </cell>
          <cell r="H223">
            <v>60.137095449999997</v>
          </cell>
          <cell r="I223">
            <v>64.751306819999996</v>
          </cell>
          <cell r="J223">
            <v>66.2911</v>
          </cell>
          <cell r="K223">
            <v>66.2911</v>
          </cell>
          <cell r="L223">
            <v>0</v>
          </cell>
          <cell r="N223">
            <v>3.4580000000000002</v>
          </cell>
          <cell r="O223">
            <v>8.5999999999999993E-2</v>
          </cell>
          <cell r="P223">
            <v>3.544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8.0722113699999998</v>
          </cell>
          <cell r="V223">
            <v>60.223095450000002</v>
          </cell>
          <cell r="W223">
            <v>68.295306819999993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21.1219517</v>
          </cell>
          <cell r="H224">
            <v>21.243880539999999</v>
          </cell>
          <cell r="I224">
            <v>42.365832240000003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52.738999999999997</v>
          </cell>
          <cell r="O224">
            <v>0.2268</v>
          </cell>
          <cell r="P224">
            <v>52.965800000000002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73.860951700000001</v>
          </cell>
          <cell r="V224">
            <v>21.47068054</v>
          </cell>
          <cell r="W224">
            <v>95.331632240000005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21.0948791</v>
          </cell>
          <cell r="H225">
            <v>58.387288740000002</v>
          </cell>
          <cell r="I225">
            <v>79.482167840000002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194.44637739999999</v>
          </cell>
          <cell r="O225">
            <v>174.10778339000001</v>
          </cell>
          <cell r="P225">
            <v>368.55416079000003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215.5412565</v>
          </cell>
          <cell r="V225">
            <v>232.49507213000001</v>
          </cell>
          <cell r="W225">
            <v>448.03632863000001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42.470503829999998</v>
          </cell>
          <cell r="H226">
            <v>50.226887730000001</v>
          </cell>
          <cell r="I226">
            <v>92.69739156</v>
          </cell>
          <cell r="J226">
            <v>28.8278</v>
          </cell>
          <cell r="K226">
            <v>28.8278</v>
          </cell>
          <cell r="L226">
            <v>0</v>
          </cell>
          <cell r="N226">
            <v>9.6422761799999996</v>
          </cell>
          <cell r="O226">
            <v>0</v>
          </cell>
          <cell r="P226">
            <v>9.6422761799999996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52.112780010000002</v>
          </cell>
          <cell r="V226">
            <v>50.226887730000001</v>
          </cell>
          <cell r="W226">
            <v>102.33966774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3988.7334999999998</v>
          </cell>
          <cell r="E227">
            <v>0</v>
          </cell>
          <cell r="G227">
            <v>21.577252390000002</v>
          </cell>
          <cell r="H227">
            <v>661.01705227000002</v>
          </cell>
          <cell r="I227">
            <v>682.59430466000003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72.784999999999997</v>
          </cell>
          <cell r="O227">
            <v>114.37949958</v>
          </cell>
          <cell r="P227">
            <v>187.16449958000001</v>
          </cell>
          <cell r="Q227">
            <v>7634.9224000000004</v>
          </cell>
          <cell r="R227">
            <v>4730.5916999999999</v>
          </cell>
          <cell r="S227">
            <v>0</v>
          </cell>
          <cell r="U227">
            <v>94.362252389999995</v>
          </cell>
          <cell r="V227">
            <v>775.39655185000004</v>
          </cell>
          <cell r="W227">
            <v>869.75880424000002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1.3304974199999999</v>
          </cell>
          <cell r="H228">
            <v>57.298104510000002</v>
          </cell>
          <cell r="I228">
            <v>58.628601930000002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2.9424299999999999</v>
          </cell>
          <cell r="O228">
            <v>0</v>
          </cell>
          <cell r="P228">
            <v>2.9424299999999999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4.2729274200000003</v>
          </cell>
          <cell r="V228">
            <v>57.298104510000002</v>
          </cell>
          <cell r="W228">
            <v>61.571031929999997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7.6021780000000003</v>
          </cell>
          <cell r="H229">
            <v>40.314346499999999</v>
          </cell>
          <cell r="I229">
            <v>47.916524500000001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7.6021780000000003</v>
          </cell>
          <cell r="V229">
            <v>40.314346499999999</v>
          </cell>
          <cell r="W229">
            <v>47.916524500000001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2.3323550000000002</v>
          </cell>
          <cell r="H230">
            <v>47.820160440000002</v>
          </cell>
          <cell r="I230">
            <v>50.152515440000002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0.23150999999999999</v>
          </cell>
          <cell r="O230">
            <v>0.32838299999999998</v>
          </cell>
          <cell r="P230">
            <v>0.55989299999999997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2.5638649999999998</v>
          </cell>
          <cell r="V230">
            <v>48.148543439999997</v>
          </cell>
          <cell r="W230">
            <v>50.712408439999997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435.30022590999999</v>
          </cell>
          <cell r="I231">
            <v>435.30022590999999</v>
          </cell>
          <cell r="J231">
            <v>91.5715</v>
          </cell>
          <cell r="K231">
            <v>67.5715</v>
          </cell>
          <cell r="L231">
            <v>0</v>
          </cell>
          <cell r="N231">
            <v>2.2323149999999998</v>
          </cell>
          <cell r="O231">
            <v>0</v>
          </cell>
          <cell r="P231">
            <v>2.2323149999999998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2.2323149999999998</v>
          </cell>
          <cell r="V231">
            <v>435.30022590999999</v>
          </cell>
          <cell r="W231">
            <v>437.53254091000002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6.3683500000000004</v>
          </cell>
          <cell r="H232">
            <v>170.63183989999999</v>
          </cell>
          <cell r="I232">
            <v>177.00018990000001</v>
          </cell>
          <cell r="J232">
            <v>176.982</v>
          </cell>
          <cell r="K232">
            <v>176.982</v>
          </cell>
          <cell r="L232">
            <v>0</v>
          </cell>
          <cell r="N232">
            <v>91.752633000000003</v>
          </cell>
          <cell r="O232">
            <v>80.488454000000004</v>
          </cell>
          <cell r="P232">
            <v>172.24108699999999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98.120982999999995</v>
          </cell>
          <cell r="V232">
            <v>251.12029390000001</v>
          </cell>
          <cell r="W232">
            <v>349.2412769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2.05786742</v>
          </cell>
          <cell r="H233">
            <v>793.93934369999999</v>
          </cell>
          <cell r="I233">
            <v>795.99721111999997</v>
          </cell>
          <cell r="J233">
            <v>378.6696</v>
          </cell>
          <cell r="K233">
            <v>378.6696</v>
          </cell>
          <cell r="L233">
            <v>0</v>
          </cell>
          <cell r="N233">
            <v>25.96330073</v>
          </cell>
          <cell r="O233">
            <v>2.2679800000000001</v>
          </cell>
          <cell r="P233">
            <v>28.231280730000002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28.021168150000001</v>
          </cell>
          <cell r="V233">
            <v>796.20732369999996</v>
          </cell>
          <cell r="W233">
            <v>824.22849184999995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1.7972800000000001E-2</v>
          </cell>
          <cell r="H234">
            <v>151.21029131</v>
          </cell>
          <cell r="I234">
            <v>151.22826411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63.767170749999998</v>
          </cell>
          <cell r="O234">
            <v>5.7992900000000001</v>
          </cell>
          <cell r="P234">
            <v>69.566460750000005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63.785143550000001</v>
          </cell>
          <cell r="V234">
            <v>157.00958130999999</v>
          </cell>
          <cell r="W234">
            <v>220.79472486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260.25025870000002</v>
          </cell>
          <cell r="I235">
            <v>260.25025870000002</v>
          </cell>
          <cell r="J235">
            <v>211.2963</v>
          </cell>
          <cell r="K235">
            <v>211.2963</v>
          </cell>
          <cell r="L235">
            <v>0</v>
          </cell>
          <cell r="N235">
            <v>17.712060000000001</v>
          </cell>
          <cell r="O235">
            <v>0.33439999999999998</v>
          </cell>
          <cell r="P235">
            <v>18.04646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17.712060000000001</v>
          </cell>
          <cell r="V235">
            <v>260.58465869999998</v>
          </cell>
          <cell r="W235">
            <v>278.29671869999999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0</v>
          </cell>
          <cell r="H236">
            <v>65.689698289999995</v>
          </cell>
          <cell r="I236">
            <v>65.689698289999995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40.591219019999997</v>
          </cell>
          <cell r="O236">
            <v>6.0598000000000001</v>
          </cell>
          <cell r="P236">
            <v>46.65101902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40.591219019999997</v>
          </cell>
          <cell r="V236">
            <v>71.749498290000005</v>
          </cell>
          <cell r="W236">
            <v>112.34071731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5.9499160000000002E-2</v>
          </cell>
          <cell r="H237">
            <v>59.436202569999999</v>
          </cell>
          <cell r="I237">
            <v>59.49570173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0.89291500000000001</v>
          </cell>
          <cell r="O237">
            <v>0</v>
          </cell>
          <cell r="P237">
            <v>0.89291500000000001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0.95241416000000001</v>
          </cell>
          <cell r="V237">
            <v>59.436202569999999</v>
          </cell>
          <cell r="W237">
            <v>60.388616730000003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0</v>
          </cell>
          <cell r="H238">
            <v>84.129566510000004</v>
          </cell>
          <cell r="I238">
            <v>84.129566510000004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47.402200000000001</v>
          </cell>
          <cell r="O238">
            <v>0.37940000000000002</v>
          </cell>
          <cell r="P238">
            <v>47.781599999999997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47.402200000000001</v>
          </cell>
          <cell r="V238">
            <v>84.508966509999993</v>
          </cell>
          <cell r="W238">
            <v>131.91116650999999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2.1873748399999999</v>
          </cell>
          <cell r="H239">
            <v>104.1373296</v>
          </cell>
          <cell r="I239">
            <v>106.32470444</v>
          </cell>
          <cell r="J239">
            <v>176.1035</v>
          </cell>
          <cell r="K239">
            <v>176.1035</v>
          </cell>
          <cell r="L239">
            <v>0</v>
          </cell>
          <cell r="N239">
            <v>49.099179999999997</v>
          </cell>
          <cell r="O239">
            <v>20.018820000000002</v>
          </cell>
          <cell r="P239">
            <v>69.117999999999995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51.286554840000001</v>
          </cell>
          <cell r="V239">
            <v>124.15614960000001</v>
          </cell>
          <cell r="W239">
            <v>175.44270444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5.0599369799999998</v>
          </cell>
          <cell r="H240">
            <v>102.99736074</v>
          </cell>
          <cell r="I240">
            <v>108.05729771999999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6.5297999999999998</v>
          </cell>
          <cell r="O240">
            <v>5.0566639999999996</v>
          </cell>
          <cell r="P240">
            <v>11.586463999999999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11.58973698</v>
          </cell>
          <cell r="V240">
            <v>108.05402474</v>
          </cell>
          <cell r="W240">
            <v>119.64376172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0.80466800000000005</v>
          </cell>
          <cell r="H241">
            <v>103.90394723</v>
          </cell>
          <cell r="I241">
            <v>104.70861523000001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0.39599997999999997</v>
          </cell>
          <cell r="O241">
            <v>0.88952200000000003</v>
          </cell>
          <cell r="P241">
            <v>1.28552198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1.20066798</v>
          </cell>
          <cell r="V241">
            <v>104.79346923</v>
          </cell>
          <cell r="W241">
            <v>105.99413721000001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</v>
          </cell>
          <cell r="H242">
            <v>131.85359378999999</v>
          </cell>
          <cell r="I242">
            <v>131.85359378999999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23.504253729999999</v>
          </cell>
          <cell r="O242">
            <v>0</v>
          </cell>
          <cell r="P242">
            <v>23.504253729999999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23.504253729999999</v>
          </cell>
          <cell r="V242">
            <v>131.85359378999999</v>
          </cell>
          <cell r="W242">
            <v>155.35784752000001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0.47013290000000002</v>
          </cell>
          <cell r="H243">
            <v>77.64143962</v>
          </cell>
          <cell r="I243">
            <v>78.111572519999996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1.8460000000000001</v>
          </cell>
          <cell r="O243">
            <v>0.38817000000000002</v>
          </cell>
          <cell r="P243">
            <v>2.2341700000000002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2.3161328999999999</v>
          </cell>
          <cell r="V243">
            <v>78.029609620000002</v>
          </cell>
          <cell r="W243">
            <v>80.345742520000002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0.36435693000000002</v>
          </cell>
          <cell r="H244">
            <v>79.403410840000006</v>
          </cell>
          <cell r="I244">
            <v>79.767767770000006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20.245699999999999</v>
          </cell>
          <cell r="O244">
            <v>0</v>
          </cell>
          <cell r="P244">
            <v>20.245699999999999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20.610056929999999</v>
          </cell>
          <cell r="V244">
            <v>79.403410840000006</v>
          </cell>
          <cell r="W244">
            <v>100.01346777000001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0.45332</v>
          </cell>
          <cell r="H245">
            <v>61.723822079999998</v>
          </cell>
          <cell r="I245">
            <v>62.177142080000003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</v>
          </cell>
          <cell r="O245">
            <v>1.1259999999999999</v>
          </cell>
          <cell r="P245">
            <v>1.1259999999999999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0.45332</v>
          </cell>
          <cell r="V245">
            <v>62.849822080000003</v>
          </cell>
          <cell r="W245">
            <v>63.303142080000001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2.3E-2</v>
          </cell>
          <cell r="H246">
            <v>90.147590679999993</v>
          </cell>
          <cell r="I246">
            <v>90.170590680000004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7.4866000000000001</v>
          </cell>
          <cell r="O246">
            <v>0</v>
          </cell>
          <cell r="P246">
            <v>7.4866000000000001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7.5095999999999998</v>
          </cell>
          <cell r="V246">
            <v>90.147590679999993</v>
          </cell>
          <cell r="W246">
            <v>97.657190679999999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2.066395E-2</v>
          </cell>
          <cell r="H247">
            <v>91.127173069999998</v>
          </cell>
          <cell r="I247">
            <v>91.147837019999997</v>
          </cell>
          <cell r="J247">
            <v>116.1378</v>
          </cell>
          <cell r="K247">
            <v>84.9328</v>
          </cell>
          <cell r="L247">
            <v>0</v>
          </cell>
          <cell r="N247">
            <v>2.0911</v>
          </cell>
          <cell r="O247">
            <v>0.11799999999999999</v>
          </cell>
          <cell r="P247">
            <v>2.2090999999999998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2.1117639499999998</v>
          </cell>
          <cell r="V247">
            <v>91.245173070000007</v>
          </cell>
          <cell r="W247">
            <v>93.356937020000004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0</v>
          </cell>
          <cell r="H248">
            <v>68.468806700000002</v>
          </cell>
          <cell r="I248">
            <v>68.468806700000002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32.017505999999997</v>
          </cell>
          <cell r="O248">
            <v>5.0311899999999996</v>
          </cell>
          <cell r="P248">
            <v>37.048696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32.017505999999997</v>
          </cell>
          <cell r="V248">
            <v>73.499996699999997</v>
          </cell>
          <cell r="W248">
            <v>105.51750269999999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0.12448438000000001</v>
          </cell>
          <cell r="H249">
            <v>69.202591029999994</v>
          </cell>
          <cell r="I249">
            <v>69.327075410000006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14.309514</v>
          </cell>
          <cell r="O249">
            <v>5.760186</v>
          </cell>
          <cell r="P249">
            <v>20.069700000000001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14.43399838</v>
          </cell>
          <cell r="V249">
            <v>74.962777029999998</v>
          </cell>
          <cell r="W249">
            <v>89.396775410000004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4.7800000000000002E-2</v>
          </cell>
          <cell r="H250">
            <v>75.230088539999997</v>
          </cell>
          <cell r="I250">
            <v>75.277888540000006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0.14499999999999999</v>
          </cell>
          <cell r="P250">
            <v>0.14499999999999999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4.7800000000000002E-2</v>
          </cell>
          <cell r="V250">
            <v>75.375088539999993</v>
          </cell>
          <cell r="W250">
            <v>75.422888540000002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2.5215200000000002</v>
          </cell>
          <cell r="H251">
            <v>84.891955390000007</v>
          </cell>
          <cell r="I251">
            <v>87.413475390000002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49.424548999999999</v>
          </cell>
          <cell r="O251">
            <v>2.6360999999999999</v>
          </cell>
          <cell r="P251">
            <v>52.060648999999998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51.946069000000001</v>
          </cell>
          <cell r="V251">
            <v>87.528055390000006</v>
          </cell>
          <cell r="W251">
            <v>139.47412438999999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0.34136347</v>
          </cell>
          <cell r="H252">
            <v>116.25054454000001</v>
          </cell>
          <cell r="I252">
            <v>116.59190801</v>
          </cell>
          <cell r="J252">
            <v>105.4684</v>
          </cell>
          <cell r="K252">
            <v>105.4684</v>
          </cell>
          <cell r="L252">
            <v>0</v>
          </cell>
          <cell r="N252">
            <v>5.9030849999999999</v>
          </cell>
          <cell r="O252">
            <v>0</v>
          </cell>
          <cell r="P252">
            <v>5.9030849999999999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6.24444847</v>
          </cell>
          <cell r="V252">
            <v>116.25054454000001</v>
          </cell>
          <cell r="W252">
            <v>122.49499301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0.26871800000000001</v>
          </cell>
          <cell r="H253">
            <v>95.33272221</v>
          </cell>
          <cell r="I253">
            <v>95.601440210000007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6.1565089999999998</v>
          </cell>
          <cell r="O253">
            <v>0.10580000000000001</v>
          </cell>
          <cell r="P253">
            <v>6.2623090000000001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6.4252269999999996</v>
          </cell>
          <cell r="V253">
            <v>95.438522210000002</v>
          </cell>
          <cell r="W253">
            <v>101.86374920999999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0</v>
          </cell>
          <cell r="H254">
            <v>82.716058489999995</v>
          </cell>
          <cell r="I254">
            <v>82.716058489999995</v>
          </cell>
          <cell r="J254">
            <v>156.6705</v>
          </cell>
          <cell r="K254">
            <v>156.6705</v>
          </cell>
          <cell r="L254">
            <v>0</v>
          </cell>
          <cell r="N254">
            <v>5.0462499999999997</v>
          </cell>
          <cell r="O254">
            <v>0.30120000000000002</v>
          </cell>
          <cell r="P254">
            <v>5.3474500000000003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5.0462499999999997</v>
          </cell>
          <cell r="V254">
            <v>83.017258490000003</v>
          </cell>
          <cell r="W254">
            <v>88.063508490000004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0.22709399999999999</v>
          </cell>
          <cell r="H255">
            <v>77.555053770000001</v>
          </cell>
          <cell r="I255">
            <v>77.782147769999995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2.90869</v>
          </cell>
          <cell r="O255">
            <v>0.26960000000000001</v>
          </cell>
          <cell r="P255">
            <v>3.1782900000000001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3.1357840000000001</v>
          </cell>
          <cell r="V255">
            <v>77.824653769999998</v>
          </cell>
          <cell r="W255">
            <v>80.960437769999999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</v>
          </cell>
          <cell r="H256">
            <v>108.86449962</v>
          </cell>
          <cell r="I256">
            <v>108.86449962</v>
          </cell>
          <cell r="J256">
            <v>111.3287</v>
          </cell>
          <cell r="K256">
            <v>111.3287</v>
          </cell>
          <cell r="L256">
            <v>0</v>
          </cell>
          <cell r="N256">
            <v>9.8346029999999995</v>
          </cell>
          <cell r="O256">
            <v>0.85289300000000001</v>
          </cell>
          <cell r="P256">
            <v>10.687495999999999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9.8346029999999995</v>
          </cell>
          <cell r="V256">
            <v>109.71739262</v>
          </cell>
          <cell r="W256">
            <v>119.55199562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1.5049999999999999E-2</v>
          </cell>
          <cell r="H257">
            <v>101.7619681</v>
          </cell>
          <cell r="I257">
            <v>101.77701810000001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0</v>
          </cell>
          <cell r="O257">
            <v>0.499</v>
          </cell>
          <cell r="P257">
            <v>0.499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1.5049999999999999E-2</v>
          </cell>
          <cell r="V257">
            <v>102.2609681</v>
          </cell>
          <cell r="W257">
            <v>102.2760181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0.38329940000000001</v>
          </cell>
          <cell r="H258">
            <v>66.982763360000007</v>
          </cell>
          <cell r="I258">
            <v>67.366062760000005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0.74470000000000003</v>
          </cell>
          <cell r="O258">
            <v>5.0053099999999997</v>
          </cell>
          <cell r="P258">
            <v>5.7500099999999996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1.1279994</v>
          </cell>
          <cell r="V258">
            <v>71.988073360000001</v>
          </cell>
          <cell r="W258">
            <v>73.116072759999994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70.144102489999995</v>
          </cell>
          <cell r="I259">
            <v>70.144102489999995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3.7449999999999997E-2</v>
          </cell>
          <cell r="O259">
            <v>0</v>
          </cell>
          <cell r="P259">
            <v>3.7449999999999997E-2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3.7449999999999997E-2</v>
          </cell>
          <cell r="V259">
            <v>70.144102489999995</v>
          </cell>
          <cell r="W259">
            <v>70.181552490000001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0.84524765000000002</v>
          </cell>
          <cell r="H260">
            <v>84.713406759999998</v>
          </cell>
          <cell r="I260">
            <v>85.558654410000003</v>
          </cell>
          <cell r="J260">
            <v>175.0925</v>
          </cell>
          <cell r="K260">
            <v>175.0925</v>
          </cell>
          <cell r="L260">
            <v>0</v>
          </cell>
          <cell r="N260">
            <v>0</v>
          </cell>
          <cell r="O260">
            <v>0.7641</v>
          </cell>
          <cell r="P260">
            <v>0.7641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0.84524765000000002</v>
          </cell>
          <cell r="V260">
            <v>85.477506759999997</v>
          </cell>
          <cell r="W260">
            <v>86.322754410000002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1.599005</v>
          </cell>
          <cell r="H261">
            <v>75.043591309999996</v>
          </cell>
          <cell r="I261">
            <v>76.642596310000002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1.599005</v>
          </cell>
          <cell r="V261">
            <v>75.043591309999996</v>
          </cell>
          <cell r="W261">
            <v>76.642596310000002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0.10211099999999999</v>
          </cell>
          <cell r="H262">
            <v>50.592964440000003</v>
          </cell>
          <cell r="I262">
            <v>50.695075439999997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6.7427506900000003</v>
          </cell>
          <cell r="O262">
            <v>4.7595900000000002</v>
          </cell>
          <cell r="P262">
            <v>11.50234069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6.8448616900000001</v>
          </cell>
          <cell r="V262">
            <v>55.352554439999999</v>
          </cell>
          <cell r="W262">
            <v>62.197416130000001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412.75505199999998</v>
          </cell>
          <cell r="D263">
            <v>206.76375200000001</v>
          </cell>
          <cell r="E263">
            <v>0</v>
          </cell>
          <cell r="G263">
            <v>4.3528337500000003</v>
          </cell>
          <cell r="H263">
            <v>86.206443030000003</v>
          </cell>
          <cell r="I263">
            <v>90.559276780000005</v>
          </cell>
          <cell r="J263">
            <v>121.299448</v>
          </cell>
          <cell r="K263">
            <v>121.299448</v>
          </cell>
          <cell r="L263">
            <v>0</v>
          </cell>
          <cell r="N263">
            <v>33.047648000000002</v>
          </cell>
          <cell r="O263">
            <v>0</v>
          </cell>
          <cell r="P263">
            <v>33.047648000000002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37.400481749999997</v>
          </cell>
          <cell r="V263">
            <v>86.206443030000003</v>
          </cell>
          <cell r="W263">
            <v>123.60692478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0.15687980000000001</v>
          </cell>
          <cell r="H264">
            <v>75.786702930000004</v>
          </cell>
          <cell r="I264">
            <v>75.943582730000003</v>
          </cell>
          <cell r="J264">
            <v>281.7681</v>
          </cell>
          <cell r="K264">
            <v>281.7681</v>
          </cell>
          <cell r="L264">
            <v>0</v>
          </cell>
          <cell r="N264">
            <v>168.35846000000001</v>
          </cell>
          <cell r="O264">
            <v>26.5167</v>
          </cell>
          <cell r="P264">
            <v>194.87515999999999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168.51533979999999</v>
          </cell>
          <cell r="V264">
            <v>102.30340293</v>
          </cell>
          <cell r="W264">
            <v>270.81874273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53.479260230000001</v>
          </cell>
          <cell r="I265">
            <v>53.479260230000001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1.9259999999999999E-2</v>
          </cell>
          <cell r="P265">
            <v>1.9259999999999999E-2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53.498520229999997</v>
          </cell>
          <cell r="W265">
            <v>53.498520229999997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0</v>
          </cell>
          <cell r="H266">
            <v>76.826306270000003</v>
          </cell>
          <cell r="I266">
            <v>76.826306270000003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1.4714400000000001</v>
          </cell>
          <cell r="P266">
            <v>1.4714400000000001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0</v>
          </cell>
          <cell r="V266">
            <v>78.297746270000005</v>
          </cell>
          <cell r="W266">
            <v>78.297746270000005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0.24371399999999999</v>
          </cell>
          <cell r="H267">
            <v>63.99536011</v>
          </cell>
          <cell r="I267">
            <v>64.239074110000004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25.176145200000001</v>
          </cell>
          <cell r="O267">
            <v>7.0839078500000001</v>
          </cell>
          <cell r="P267">
            <v>32.260053050000003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25.419859200000001</v>
          </cell>
          <cell r="V267">
            <v>71.079267959999996</v>
          </cell>
          <cell r="W267">
            <v>96.49912716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</v>
          </cell>
          <cell r="H268">
            <v>85.117573390000004</v>
          </cell>
          <cell r="I268">
            <v>85.117573390000004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86.050618</v>
          </cell>
          <cell r="O268">
            <v>0</v>
          </cell>
          <cell r="P268">
            <v>86.050618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86.050618</v>
          </cell>
          <cell r="V268">
            <v>85.117573390000004</v>
          </cell>
          <cell r="W268">
            <v>171.16819139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0.74707778999999996</v>
          </cell>
          <cell r="H269">
            <v>88.656050620000002</v>
          </cell>
          <cell r="I269">
            <v>89.403128409999994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25.861599999999999</v>
          </cell>
          <cell r="O269">
            <v>8.5053000000000001</v>
          </cell>
          <cell r="P269">
            <v>34.366900000000001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26.608677790000002</v>
          </cell>
          <cell r="V269">
            <v>97.161350619999993</v>
          </cell>
          <cell r="W269">
            <v>123.77002840999999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1.4552366000000001</v>
          </cell>
          <cell r="H270">
            <v>105.77775785</v>
          </cell>
          <cell r="I270">
            <v>107.23299445000001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20.316503600000001</v>
          </cell>
          <cell r="O270">
            <v>0.66989500000000002</v>
          </cell>
          <cell r="P270">
            <v>20.986398600000001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21.7717402</v>
          </cell>
          <cell r="V270">
            <v>106.44765285</v>
          </cell>
          <cell r="W270">
            <v>128.21939305000001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0.96384999999999998</v>
          </cell>
          <cell r="H271">
            <v>77.266845349999997</v>
          </cell>
          <cell r="I271">
            <v>78.230695350000005</v>
          </cell>
          <cell r="J271">
            <v>118.3732</v>
          </cell>
          <cell r="K271">
            <v>118.3732</v>
          </cell>
          <cell r="L271">
            <v>0</v>
          </cell>
          <cell r="N271">
            <v>99.701091000000005</v>
          </cell>
          <cell r="O271">
            <v>0.61279969999999995</v>
          </cell>
          <cell r="P271">
            <v>100.3138907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100.664941</v>
          </cell>
          <cell r="V271">
            <v>77.879645049999993</v>
          </cell>
          <cell r="W271">
            <v>178.54458604999999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0.45472500999999999</v>
          </cell>
          <cell r="H272">
            <v>58.448702840000003</v>
          </cell>
          <cell r="I272">
            <v>58.90342785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</v>
          </cell>
          <cell r="O272">
            <v>1.9764643399999999</v>
          </cell>
          <cell r="P272">
            <v>1.9764643399999999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0.45472500999999999</v>
          </cell>
          <cell r="V272">
            <v>60.425167180000003</v>
          </cell>
          <cell r="W272">
            <v>60.87989219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0.167846</v>
          </cell>
          <cell r="H273">
            <v>109.99424259</v>
          </cell>
          <cell r="I273">
            <v>110.16208859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6.0105000000000004</v>
          </cell>
          <cell r="O273">
            <v>3.9451649999999998</v>
          </cell>
          <cell r="P273">
            <v>9.9556649999999998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6.1783460000000003</v>
          </cell>
          <cell r="V273">
            <v>113.93940759</v>
          </cell>
          <cell r="W273">
            <v>120.11775359000001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7.7039999999999997E-2</v>
          </cell>
          <cell r="H274">
            <v>92.465061820000003</v>
          </cell>
          <cell r="I274">
            <v>92.542101819999999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7.7039999999999997E-2</v>
          </cell>
          <cell r="V274">
            <v>92.465061820000003</v>
          </cell>
          <cell r="W274">
            <v>92.542101819999999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3.442725E-2</v>
          </cell>
          <cell r="H275">
            <v>121.67471624</v>
          </cell>
          <cell r="I275">
            <v>121.70914349</v>
          </cell>
          <cell r="J275">
            <v>222.4041</v>
          </cell>
          <cell r="K275">
            <v>222.4041</v>
          </cell>
          <cell r="L275">
            <v>0</v>
          </cell>
          <cell r="N275">
            <v>139.77822187999999</v>
          </cell>
          <cell r="O275">
            <v>33.358665000000002</v>
          </cell>
          <cell r="P275">
            <v>173.13688687999999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139.81264913000001</v>
          </cell>
          <cell r="V275">
            <v>155.03338124000001</v>
          </cell>
          <cell r="W275">
            <v>294.84603036999999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25.383670420000001</v>
          </cell>
          <cell r="I276">
            <v>25.383670420000001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25.383670420000001</v>
          </cell>
          <cell r="W276">
            <v>25.383670420000001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0.05</v>
          </cell>
          <cell r="H277">
            <v>30.111681359999999</v>
          </cell>
          <cell r="I277">
            <v>30.161681359999999</v>
          </cell>
          <cell r="J277">
            <v>119.872</v>
          </cell>
          <cell r="K277">
            <v>119.872</v>
          </cell>
          <cell r="L277">
            <v>0</v>
          </cell>
          <cell r="N277">
            <v>44.900365000000001</v>
          </cell>
          <cell r="O277">
            <v>2.1762800000000002</v>
          </cell>
          <cell r="P277">
            <v>47.076644999999999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44.950364999999998</v>
          </cell>
          <cell r="V277">
            <v>32.287961359999997</v>
          </cell>
          <cell r="W277">
            <v>77.238326360000002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29.93570832</v>
          </cell>
          <cell r="I278">
            <v>29.93570832</v>
          </cell>
          <cell r="J278">
            <v>129.0992</v>
          </cell>
          <cell r="K278">
            <v>129.0992</v>
          </cell>
          <cell r="L278">
            <v>0</v>
          </cell>
          <cell r="N278">
            <v>122.53400000000001</v>
          </cell>
          <cell r="O278">
            <v>0</v>
          </cell>
          <cell r="P278">
            <v>122.53400000000001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122.53400000000001</v>
          </cell>
          <cell r="V278">
            <v>29.93570832</v>
          </cell>
          <cell r="W278">
            <v>152.46970832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3.2277494500000001</v>
          </cell>
          <cell r="H279">
            <v>331.40325496000003</v>
          </cell>
          <cell r="I279">
            <v>334.63100441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244.00105783999999</v>
          </cell>
          <cell r="O279">
            <v>0</v>
          </cell>
          <cell r="P279">
            <v>244.00105783999999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247.22880728999999</v>
          </cell>
          <cell r="V279">
            <v>331.40325496000003</v>
          </cell>
          <cell r="W279">
            <v>578.63206224999999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8.2582600000000006E-2</v>
          </cell>
          <cell r="H280">
            <v>99.591626750000003</v>
          </cell>
          <cell r="I280">
            <v>99.674209349999998</v>
          </cell>
          <cell r="J280">
            <v>164.1189</v>
          </cell>
          <cell r="K280">
            <v>164.1189</v>
          </cell>
          <cell r="L280">
            <v>0</v>
          </cell>
          <cell r="N280">
            <v>9.2465799999999998</v>
          </cell>
          <cell r="O280">
            <v>0</v>
          </cell>
          <cell r="P280">
            <v>9.2465799999999998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9.3291626000000001</v>
          </cell>
          <cell r="V280">
            <v>99.591626750000003</v>
          </cell>
          <cell r="W280">
            <v>108.92078935000001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0.35007801999999999</v>
          </cell>
          <cell r="H281">
            <v>117.68508283</v>
          </cell>
          <cell r="I281">
            <v>118.03516085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0.12</v>
          </cell>
          <cell r="O281">
            <v>0.2354</v>
          </cell>
          <cell r="P281">
            <v>0.35539999999999999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0.47007801999999999</v>
          </cell>
          <cell r="V281">
            <v>117.92048283</v>
          </cell>
          <cell r="W281">
            <v>118.39056085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0.35260254000000002</v>
          </cell>
          <cell r="H282">
            <v>121.9263993</v>
          </cell>
          <cell r="I282">
            <v>122.27900184000001</v>
          </cell>
          <cell r="J282">
            <v>116.4496</v>
          </cell>
          <cell r="K282">
            <v>116.4496</v>
          </cell>
          <cell r="L282">
            <v>0</v>
          </cell>
          <cell r="N282">
            <v>0.1</v>
          </cell>
          <cell r="O282">
            <v>0</v>
          </cell>
          <cell r="P282">
            <v>0.1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0.45260254</v>
          </cell>
          <cell r="V282">
            <v>121.9263993</v>
          </cell>
          <cell r="W282">
            <v>122.37900184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473.75285223999998</v>
          </cell>
          <cell r="D283">
            <v>236.91645224000001</v>
          </cell>
          <cell r="E283">
            <v>0</v>
          </cell>
          <cell r="G283">
            <v>3.4796500000000001E-2</v>
          </cell>
          <cell r="H283">
            <v>115.94847996999999</v>
          </cell>
          <cell r="I283">
            <v>115.98327647000001</v>
          </cell>
          <cell r="J283">
            <v>293.17204776</v>
          </cell>
          <cell r="K283">
            <v>293.17204776</v>
          </cell>
          <cell r="L283">
            <v>0</v>
          </cell>
          <cell r="N283">
            <v>262.13645000000002</v>
          </cell>
          <cell r="O283">
            <v>8.8424600000000009</v>
          </cell>
          <cell r="P283">
            <v>270.97890999999998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262.1712465</v>
          </cell>
          <cell r="V283">
            <v>124.79093997</v>
          </cell>
          <cell r="W283">
            <v>386.96218647000001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0.59199999999999997</v>
          </cell>
          <cell r="H284">
            <v>203.94946707</v>
          </cell>
          <cell r="I284">
            <v>204.54146707000001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0.59199999999999997</v>
          </cell>
          <cell r="V284">
            <v>203.94946707</v>
          </cell>
          <cell r="W284">
            <v>204.54146707000001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1.116E-2</v>
          </cell>
          <cell r="H285">
            <v>159.65497117999999</v>
          </cell>
          <cell r="I285">
            <v>159.66613118000001</v>
          </cell>
          <cell r="J285">
            <v>168.7901</v>
          </cell>
          <cell r="K285">
            <v>168.7901</v>
          </cell>
          <cell r="L285">
            <v>0</v>
          </cell>
          <cell r="N285">
            <v>71.521293</v>
          </cell>
          <cell r="O285">
            <v>5.1041800000000004</v>
          </cell>
          <cell r="P285">
            <v>76.625473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71.532453000000004</v>
          </cell>
          <cell r="V285">
            <v>164.75915118</v>
          </cell>
          <cell r="W285">
            <v>236.29160418000001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0.57322342000000004</v>
          </cell>
          <cell r="H286">
            <v>244.04564798000001</v>
          </cell>
          <cell r="I286">
            <v>244.61887139999999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58.488999999999997</v>
          </cell>
          <cell r="O286">
            <v>0</v>
          </cell>
          <cell r="P286">
            <v>58.488999999999997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59.062223420000002</v>
          </cell>
          <cell r="V286">
            <v>244.04564798000001</v>
          </cell>
          <cell r="W286">
            <v>303.10787140000002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1.2916666400000001</v>
          </cell>
          <cell r="H287">
            <v>310.37173259999997</v>
          </cell>
          <cell r="I287">
            <v>311.66339923999999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68.268889999999999</v>
          </cell>
          <cell r="O287">
            <v>0.60460000000000003</v>
          </cell>
          <cell r="P287">
            <v>68.873490000000004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69.560556640000001</v>
          </cell>
          <cell r="V287">
            <v>310.97633259999998</v>
          </cell>
          <cell r="W287">
            <v>380.53688923999999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1113.88782722</v>
          </cell>
          <cell r="I299">
            <v>1113.88782722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1621.71832722</v>
          </cell>
          <cell r="W299">
            <v>1621.71832722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1860.85094796</v>
          </cell>
          <cell r="I300">
            <v>1860.85094796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2908.2662479599999</v>
          </cell>
          <cell r="W300">
            <v>2908.2662479599999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2042.6984758200001</v>
          </cell>
          <cell r="I301">
            <v>2042.6984758200001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2824.4709758200001</v>
          </cell>
          <cell r="W301">
            <v>2824.4709758200001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1565.40369433</v>
          </cell>
          <cell r="I302">
            <v>1565.40369433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2998.9584943300001</v>
          </cell>
          <cell r="W302">
            <v>2998.9584943300001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2077.4909627799998</v>
          </cell>
          <cell r="I303">
            <v>2077.4909627799998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2928.8656627800001</v>
          </cell>
          <cell r="W303">
            <v>2928.8656627800001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549.49294999999995</v>
          </cell>
          <cell r="I304">
            <v>549.49294999999995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837.93115</v>
          </cell>
          <cell r="W304">
            <v>837.93115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752.34679820999997</v>
          </cell>
          <cell r="I305">
            <v>752.34679820999997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1242.8068982100001</v>
          </cell>
          <cell r="W305">
            <v>1242.8068982100001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725.29794000000004</v>
          </cell>
          <cell r="I306">
            <v>725.29794000000004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1190.3216399999999</v>
          </cell>
          <cell r="W306">
            <v>1190.3216399999999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213.30101554000001</v>
          </cell>
          <cell r="I307">
            <v>213.30101554000001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312.04741553999997</v>
          </cell>
          <cell r="W307">
            <v>312.04741553999997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5104.7650763000001</v>
          </cell>
          <cell r="I313">
            <v>5104.7650763000001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2561.989</v>
          </cell>
          <cell r="P313">
            <v>2561.989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7666.7540762999997</v>
          </cell>
          <cell r="W313">
            <v>7666.7540762999997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669.49089344000004</v>
          </cell>
          <cell r="I316">
            <v>669.49089344000004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1027.3237934399999</v>
          </cell>
          <cell r="W316">
            <v>1027.3237934399999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404.32616000000002</v>
          </cell>
          <cell r="I317">
            <v>404.32616000000002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770.89675999999997</v>
          </cell>
          <cell r="W317">
            <v>770.89675999999997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2231.0027366200002</v>
          </cell>
          <cell r="I318">
            <v>2231.0027366200002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3237.5453366199999</v>
          </cell>
          <cell r="W318">
            <v>3237.5453366199999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336.92484999999999</v>
          </cell>
          <cell r="I319">
            <v>336.92484999999999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679.74395000000004</v>
          </cell>
          <cell r="W319">
            <v>679.74395000000004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617.20465066999998</v>
          </cell>
          <cell r="I321">
            <v>617.20465066999998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837.21855067000001</v>
          </cell>
          <cell r="W321">
            <v>837.21855067000001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1368.10255517</v>
          </cell>
          <cell r="I322">
            <v>1368.10255517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681.05949999999996</v>
          </cell>
          <cell r="P322">
            <v>681.05949999999996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2049.1620551699998</v>
          </cell>
          <cell r="W322">
            <v>2049.1620551699998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40.72449649</v>
          </cell>
          <cell r="H325">
            <v>596.73685996999995</v>
          </cell>
          <cell r="I325">
            <v>637.46135646000005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0.18210000000000001</v>
          </cell>
          <cell r="O325">
            <v>59.909305250000003</v>
          </cell>
          <cell r="P325">
            <v>60.091405250000001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40.906596489999998</v>
          </cell>
          <cell r="V325">
            <v>656.64616521999994</v>
          </cell>
          <cell r="W325">
            <v>697.55276171000003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4.8538478400000002</v>
          </cell>
          <cell r="H326">
            <v>200.59558706000001</v>
          </cell>
          <cell r="I326">
            <v>205.4494349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4.8538478400000002</v>
          </cell>
          <cell r="V326">
            <v>305.58388706</v>
          </cell>
          <cell r="W326">
            <v>310.43773490000001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2.3242121500000001</v>
          </cell>
          <cell r="H327">
            <v>28.685627419999999</v>
          </cell>
          <cell r="I327">
            <v>31.00983957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14.37331215</v>
          </cell>
          <cell r="V327">
            <v>28.685627419999999</v>
          </cell>
          <cell r="W327">
            <v>43.05893957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98035.877053089993</v>
          </cell>
          <cell r="D328">
            <v>49031.181153090001</v>
          </cell>
          <cell r="E328">
            <v>0</v>
          </cell>
          <cell r="G328">
            <v>1382.2470671200001</v>
          </cell>
          <cell r="H328">
            <v>23489.67504618</v>
          </cell>
          <cell r="I328">
            <v>24871.922113299999</v>
          </cell>
          <cell r="J328">
            <v>16787.155146910001</v>
          </cell>
          <cell r="K328">
            <v>16787.155146910001</v>
          </cell>
          <cell r="L328">
            <v>0</v>
          </cell>
          <cell r="N328">
            <v>4499.2120027199999</v>
          </cell>
          <cell r="O328">
            <v>566.34905180999999</v>
          </cell>
          <cell r="P328">
            <v>5065.5610545299996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5881.4590698399998</v>
          </cell>
          <cell r="V328">
            <v>24056.024097990001</v>
          </cell>
          <cell r="W328">
            <v>29937.48316783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4.3074999800000002</v>
          </cell>
          <cell r="H329">
            <v>92.698617440000007</v>
          </cell>
          <cell r="I329">
            <v>97.006117419999995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4.3074999800000002</v>
          </cell>
          <cell r="V329">
            <v>92.698617440000007</v>
          </cell>
          <cell r="W329">
            <v>97.006117419999995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12.3819778</v>
          </cell>
          <cell r="H330">
            <v>131.89496507999999</v>
          </cell>
          <cell r="I330">
            <v>144.27694288000001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20.796399999999998</v>
          </cell>
          <cell r="O330">
            <v>0</v>
          </cell>
          <cell r="P330">
            <v>20.796399999999998</v>
          </cell>
          <cell r="Q330">
            <v>1142.732</v>
          </cell>
          <cell r="R330">
            <v>585.8972</v>
          </cell>
          <cell r="S330">
            <v>0</v>
          </cell>
          <cell r="U330">
            <v>33.1783778</v>
          </cell>
          <cell r="V330">
            <v>131.89496507999999</v>
          </cell>
          <cell r="W330">
            <v>165.07334288000001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21.43470465</v>
          </cell>
          <cell r="H331">
            <v>118.43595935</v>
          </cell>
          <cell r="I331">
            <v>139.870664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31.6</v>
          </cell>
          <cell r="O331">
            <v>0</v>
          </cell>
          <cell r="P331">
            <v>31.6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53.034704650000002</v>
          </cell>
          <cell r="V331">
            <v>118.43595935</v>
          </cell>
          <cell r="W331">
            <v>171.470664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1785.6016</v>
          </cell>
          <cell r="D334">
            <v>867.87819999999999</v>
          </cell>
          <cell r="E334">
            <v>0</v>
          </cell>
          <cell r="G334">
            <v>28.049902289999999</v>
          </cell>
          <cell r="H334">
            <v>394.87876127999999</v>
          </cell>
          <cell r="I334">
            <v>422.92866357000003</v>
          </cell>
          <cell r="J334">
            <v>49.845100000000002</v>
          </cell>
          <cell r="K334">
            <v>49.845100000000002</v>
          </cell>
          <cell r="L334">
            <v>0</v>
          </cell>
          <cell r="N334">
            <v>0.13979999000000001</v>
          </cell>
          <cell r="O334">
            <v>0.53405199999999997</v>
          </cell>
          <cell r="P334">
            <v>0.67385198999999996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28.189702279999999</v>
          </cell>
          <cell r="V334">
            <v>395.41281328000002</v>
          </cell>
          <cell r="W334">
            <v>423.60251555999997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4021.8069</v>
          </cell>
          <cell r="D335">
            <v>2008.3131000000001</v>
          </cell>
          <cell r="E335">
            <v>0</v>
          </cell>
          <cell r="G335">
            <v>23.32918798</v>
          </cell>
          <cell r="H335">
            <v>852.48472157000003</v>
          </cell>
          <cell r="I335">
            <v>875.81390954999995</v>
          </cell>
          <cell r="J335">
            <v>2033.1078</v>
          </cell>
          <cell r="K335">
            <v>2033.1078</v>
          </cell>
          <cell r="L335">
            <v>0</v>
          </cell>
          <cell r="N335">
            <v>152.06078400000001</v>
          </cell>
          <cell r="O335">
            <v>1244.2374862900001</v>
          </cell>
          <cell r="P335">
            <v>1396.2982702899999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175.38997198000001</v>
          </cell>
          <cell r="V335">
            <v>2096.7222078599998</v>
          </cell>
          <cell r="W335">
            <v>2272.11217984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280.48270000000002</v>
          </cell>
          <cell r="P338">
            <v>280.48270000000002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7223.7937000000002</v>
          </cell>
          <cell r="W338">
            <v>7223.7937000000002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568.12049999999999</v>
          </cell>
          <cell r="I339">
            <v>568.12049999999999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572.94770000000005</v>
          </cell>
          <cell r="W339">
            <v>572.94770000000005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817.53440000000001</v>
          </cell>
          <cell r="I340">
            <v>817.53440000000001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55.333399999999997</v>
          </cell>
          <cell r="P340">
            <v>55.333399999999997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872.86779999999999</v>
          </cell>
          <cell r="W340">
            <v>872.86779999999999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1019.0349</v>
          </cell>
          <cell r="I342">
            <v>1019.0349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250.369</v>
          </cell>
          <cell r="P342">
            <v>250.369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1269.4039</v>
          </cell>
          <cell r="W342">
            <v>1269.4039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2456.8618999999999</v>
          </cell>
          <cell r="I345">
            <v>2456.8618999999999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3220.9117000000001</v>
          </cell>
          <cell r="W345">
            <v>3220.9117000000001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1481.3474000000001</v>
          </cell>
          <cell r="I346">
            <v>1481.3474000000001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12.209300000000001</v>
          </cell>
          <cell r="P346">
            <v>12.209300000000001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1493.5567000000001</v>
          </cell>
          <cell r="W346">
            <v>1493.5567000000001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 YTM</v>
          </cell>
          <cell r="G386" t="str">
            <v>PO ทั้งสิ้น YTM</v>
          </cell>
          <cell r="H386" t="str">
            <v>เบิกจ่ายทั้งสิ้น YTM</v>
          </cell>
          <cell r="I386" t="str">
            <v>เบิกจ่าย+PO+สำรองเงินแบบมีหนี้ 
YTM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 YTM</v>
          </cell>
          <cell r="N386" t="str">
            <v>PO ทั้งสิ้น YTM</v>
          </cell>
          <cell r="O386" t="str">
            <v>เบิกจ่ายทั้งสิ้น YTM</v>
          </cell>
          <cell r="P386" t="str">
            <v>เบิกจ่าย+PO+สำรองเงินแบบมีหนี้ 
YTM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 YTM</v>
          </cell>
          <cell r="U386" t="str">
            <v>PO ทั้งสิ้น YTM</v>
          </cell>
          <cell r="V386" t="str">
            <v>เบิกจ่ายทั้งสิ้น YTM</v>
          </cell>
          <cell r="W386" t="str">
            <v>เบิกจ่าย+PO+สำรองเงินแบบมีหนี้ 
YTM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6593.4770118400002</v>
          </cell>
          <cell r="I388">
            <v>6593.4770118400002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6593.4770118400002</v>
          </cell>
          <cell r="W388">
            <v>6593.4770118400002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283.90440000000001</v>
          </cell>
          <cell r="I389">
            <v>283.90440000000001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283.90440000000001</v>
          </cell>
          <cell r="W389">
            <v>283.90440000000001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6309.5726118399998</v>
          </cell>
          <cell r="I390">
            <v>6309.5726118399998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6309.5726118399998</v>
          </cell>
          <cell r="W390">
            <v>6309.5726118399998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3"/>
  <sheetViews>
    <sheetView tabSelected="1" view="pageBreakPreview" zoomScale="75" zoomScaleSheetLayoutView="88" workbookViewId="0">
      <selection activeCell="X3" sqref="X3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จนถึงสิ้นเดือน "&amp;[1]HeaderFooter!C3</f>
        <v>ผลการเบิกจ่ายเงินงบประมาณประจำปี 2565 ตั้งแต่ต้นปีงบประมาณ จนถึงสิ้นเดือน ธันวาคม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สำนักงานพัฒนาพิงคนคร(องค์การมหาชน)</v>
      </c>
      <c r="C6" s="25">
        <f>IF(ISERROR(VLOOKUP($U6,[1]BN2_1!$A:$AC,3,0)),0,VLOOKUP($U6,[1]BN2_1!$A:$AC,3,0))</f>
        <v>106.3152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106.3152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42">
      <c r="A7" s="23">
        <v>2</v>
      </c>
      <c r="B7" s="24" t="str">
        <f>VLOOKUP($U7,[1]Name!$A:$B,2,0)</f>
        <v>สำนักงานคณะกรรมการดิจิทัลเพื่อเศรษฐกิจและสังคมแห่งชาติ</v>
      </c>
      <c r="C7" s="25">
        <f>IF(ISERROR(VLOOKUP($U7,[1]BN2_1!$A:$AC,3,0)),0,VLOOKUP($U7,[1]BN2_1!$A:$AC,3,0))</f>
        <v>1244.5544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3.9286890300000001</v>
      </c>
      <c r="F7" s="27">
        <f t="shared" si="0"/>
        <v>3.9286890300000001</v>
      </c>
      <c r="G7" s="28">
        <f>IF(ISERROR(VLOOKUP($U7,[1]BN2_1!$A:$AC,8,0)),0,VLOOKUP($U7,[1]BN2_1!$A:$AC,8,0))</f>
        <v>16.361533420000001</v>
      </c>
      <c r="H7" s="34">
        <f t="shared" si="1"/>
        <v>1.3146499196820967</v>
      </c>
      <c r="I7" s="25">
        <f>IF(ISERROR(VLOOKUP($U7,[1]BN2_1!$A:$AC,10,0)),0,VLOOKUP($U7,[1]BN2_1!$A:$AC,10,0))</f>
        <v>0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1244.5544</v>
      </c>
      <c r="P7" s="26">
        <f t="shared" si="4"/>
        <v>0</v>
      </c>
      <c r="Q7" s="26">
        <f t="shared" si="4"/>
        <v>3.9286890300000001</v>
      </c>
      <c r="R7" s="27">
        <f t="shared" si="4"/>
        <v>3.9286890300000001</v>
      </c>
      <c r="S7" s="30">
        <f t="shared" si="4"/>
        <v>16.361533420000001</v>
      </c>
      <c r="T7" s="32">
        <f t="shared" si="5"/>
        <v>1.3146499196820967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ศูนย์อำนวยการรักษาผลประโยชน์ของชาติทางทะเล</v>
      </c>
      <c r="C8" s="25">
        <f>IF(ISERROR(VLOOKUP($U8,[1]BN2_1!$A:$AC,3,0)),0,VLOOKUP($U8,[1]BN2_1!$A:$AC,3,0))</f>
        <v>490.34379999999999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26.475166460000001</v>
      </c>
      <c r="F8" s="27">
        <f t="shared" si="0"/>
        <v>26.475166460000001</v>
      </c>
      <c r="G8" s="28">
        <f>IF(ISERROR(VLOOKUP($U8,[1]BN2_1!$A:$AC,8,0)),0,VLOOKUP($U8,[1]BN2_1!$A:$AC,8,0))</f>
        <v>33.448837240000003</v>
      </c>
      <c r="H8" s="29">
        <f t="shared" si="1"/>
        <v>6.8215071221457286</v>
      </c>
      <c r="I8" s="25">
        <f>IF(ISERROR(VLOOKUP($U8,[1]BN2_1!$A:$AC,10,0)),0,VLOOKUP($U8,[1]BN2_1!$A:$AC,10,0))</f>
        <v>864.53930000000003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1.581</v>
      </c>
      <c r="L8" s="27">
        <f t="shared" si="2"/>
        <v>1.581</v>
      </c>
      <c r="M8" s="30">
        <f>IF(ISERROR(VLOOKUP($U8,[1]BN2_1!$A:$AC,15,0)),0,VLOOKUP($U8,[1]BN2_1!$A:$AC,15,0))</f>
        <v>2.1103999999999998</v>
      </c>
      <c r="N8" s="31">
        <f t="shared" si="3"/>
        <v>0.2441068902246549</v>
      </c>
      <c r="O8" s="25">
        <f t="shared" si="4"/>
        <v>1354.8831</v>
      </c>
      <c r="P8" s="26">
        <f t="shared" si="4"/>
        <v>0</v>
      </c>
      <c r="Q8" s="26">
        <f t="shared" si="4"/>
        <v>28.05616646</v>
      </c>
      <c r="R8" s="27">
        <f t="shared" si="4"/>
        <v>28.05616646</v>
      </c>
      <c r="S8" s="30">
        <f t="shared" si="4"/>
        <v>35.559237240000002</v>
      </c>
      <c r="T8" s="32">
        <f t="shared" si="5"/>
        <v>2.6245243770477322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สำนักงานคณะกรรมการอ้อยและน้ำตาลทราย</v>
      </c>
      <c r="C9" s="25">
        <f>IF(ISERROR(VLOOKUP($U9,[1]BN2_1!$A:$AC,3,0)),0,VLOOKUP($U9,[1]BN2_1!$A:$AC,3,0))</f>
        <v>486.02629999999999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21.1219517</v>
      </c>
      <c r="F9" s="27">
        <f t="shared" si="0"/>
        <v>21.1219517</v>
      </c>
      <c r="G9" s="28">
        <f>IF(ISERROR(VLOOKUP($U9,[1]BN2_1!$A:$AC,8,0)),0,VLOOKUP($U9,[1]BN2_1!$A:$AC,8,0))</f>
        <v>21.243880539999999</v>
      </c>
      <c r="H9" s="29">
        <f t="shared" si="1"/>
        <v>4.37093230140015</v>
      </c>
      <c r="I9" s="25">
        <f>IF(ISERROR(VLOOKUP($U9,[1]BN2_1!$A:$AC,10,0)),0,VLOOKUP($U9,[1]BN2_1!$A:$AC,10,0))</f>
        <v>93.542000000000002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52.738999999999997</v>
      </c>
      <c r="L9" s="27">
        <f t="shared" si="2"/>
        <v>52.738999999999997</v>
      </c>
      <c r="M9" s="30">
        <f>IF(ISERROR(VLOOKUP($U9,[1]BN2_1!$A:$AC,15,0)),0,VLOOKUP($U9,[1]BN2_1!$A:$AC,15,0))</f>
        <v>0.2268</v>
      </c>
      <c r="N9" s="31">
        <f t="shared" si="3"/>
        <v>0.24245793333475871</v>
      </c>
      <c r="O9" s="25">
        <f t="shared" si="4"/>
        <v>579.56830000000002</v>
      </c>
      <c r="P9" s="26">
        <f t="shared" si="4"/>
        <v>0</v>
      </c>
      <c r="Q9" s="26">
        <f t="shared" si="4"/>
        <v>73.860951700000001</v>
      </c>
      <c r="R9" s="27">
        <f t="shared" si="4"/>
        <v>73.860951700000001</v>
      </c>
      <c r="S9" s="30">
        <f t="shared" si="4"/>
        <v>21.47068054</v>
      </c>
      <c r="T9" s="32">
        <f t="shared" si="5"/>
        <v>3.7045988436565627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กรมทางหลวงชนบท</v>
      </c>
      <c r="C10" s="25">
        <f>IF(ISERROR(VLOOKUP($U10,[1]BN2_1!$A:$AC,3,0)),0,VLOOKUP($U10,[1]BN2_1!$A:$AC,3,0))</f>
        <v>1525.6643999999999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5.1797147800000003</v>
      </c>
      <c r="F10" s="27">
        <f t="shared" si="0"/>
        <v>5.1797147800000003</v>
      </c>
      <c r="G10" s="28">
        <f>IF(ISERROR(VLOOKUP($U10,[1]BN2_1!$A:$AC,8,0)),0,VLOOKUP($U10,[1]BN2_1!$A:$AC,8,0))</f>
        <v>366.56455541000003</v>
      </c>
      <c r="H10" s="29">
        <f t="shared" si="1"/>
        <v>24.026552327628544</v>
      </c>
      <c r="I10" s="25">
        <f>IF(ISERROR(VLOOKUP($U10,[1]BN2_1!$A:$AC,10,0)),0,VLOOKUP($U10,[1]BN2_1!$A:$AC,10,0))</f>
        <v>44326.088199999998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15101.94949467</v>
      </c>
      <c r="L10" s="27">
        <f t="shared" si="2"/>
        <v>15101.94949467</v>
      </c>
      <c r="M10" s="30">
        <f>IF(ISERROR(VLOOKUP($U10,[1]BN2_1!$A:$AC,15,0)),0,VLOOKUP($U10,[1]BN2_1!$A:$AC,15,0))</f>
        <v>1760.62010553</v>
      </c>
      <c r="N10" s="31">
        <f t="shared" si="3"/>
        <v>3.9719726622075355</v>
      </c>
      <c r="O10" s="25">
        <f t="shared" si="4"/>
        <v>45851.7526</v>
      </c>
      <c r="P10" s="26">
        <f t="shared" si="4"/>
        <v>0</v>
      </c>
      <c r="Q10" s="26">
        <f t="shared" si="4"/>
        <v>15107.12920945</v>
      </c>
      <c r="R10" s="27">
        <f t="shared" si="4"/>
        <v>15107.12920945</v>
      </c>
      <c r="S10" s="30">
        <f t="shared" si="4"/>
        <v>2127.18466094</v>
      </c>
      <c r="T10" s="32">
        <f t="shared" si="5"/>
        <v>4.6392657648161517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สำนักงานปลัดสำนักนายกรัฐมนตรี</v>
      </c>
      <c r="C11" s="25">
        <f>IF(ISERROR(VLOOKUP($U11,[1]BN2_1!$A:$AC,3,0)),0,VLOOKUP($U11,[1]BN2_1!$A:$AC,3,0))</f>
        <v>772.72760000000005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69.371685790000001</v>
      </c>
      <c r="F11" s="27">
        <f t="shared" si="0"/>
        <v>69.371685790000001</v>
      </c>
      <c r="G11" s="28">
        <f>IF(ISERROR(VLOOKUP($U11,[1]BN2_1!$A:$AC,8,0)),0,VLOOKUP($U11,[1]BN2_1!$A:$AC,8,0))</f>
        <v>123.11426948</v>
      </c>
      <c r="H11" s="29">
        <f t="shared" si="1"/>
        <v>15.932428126030441</v>
      </c>
      <c r="I11" s="25">
        <f>IF(ISERROR(VLOOKUP($U11,[1]BN2_1!$A:$AC,10,0)),0,VLOOKUP($U11,[1]BN2_1!$A:$AC,10,0))</f>
        <v>1750.6545000000001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0</v>
      </c>
      <c r="L11" s="27">
        <f t="shared" si="2"/>
        <v>0</v>
      </c>
      <c r="M11" s="30">
        <f>IF(ISERROR(VLOOKUP($U11,[1]BN2_1!$A:$AC,15,0)),0,VLOOKUP($U11,[1]BN2_1!$A:$AC,15,0))</f>
        <v>0</v>
      </c>
      <c r="N11" s="31">
        <f t="shared" si="3"/>
        <v>0</v>
      </c>
      <c r="O11" s="25">
        <f t="shared" si="4"/>
        <v>2523.3821000000003</v>
      </c>
      <c r="P11" s="26">
        <f t="shared" si="4"/>
        <v>0</v>
      </c>
      <c r="Q11" s="26">
        <f t="shared" si="4"/>
        <v>69.371685790000001</v>
      </c>
      <c r="R11" s="27">
        <f t="shared" si="4"/>
        <v>69.371685790000001</v>
      </c>
      <c r="S11" s="30">
        <f t="shared" si="4"/>
        <v>123.11426948</v>
      </c>
      <c r="T11" s="32">
        <f t="shared" si="5"/>
        <v>4.8789388448146633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กรมฝนหลวงและการบินเกษตร</v>
      </c>
      <c r="C12" s="35">
        <f>IF(ISERROR(VLOOKUP($U12,[1]BN2_1!$A:$AC,3,0)),0,VLOOKUP($U12,[1]BN2_1!$A:$AC,3,0))</f>
        <v>631.5788</v>
      </c>
      <c r="D12" s="36">
        <f>IF(ISERROR(VLOOKUP($U12,[1]BN2_1!$A:$AC,6,0)),0,VLOOKUP($U12,[1]BN2_1!$A:$AC,6,0))</f>
        <v>0</v>
      </c>
      <c r="E12" s="36">
        <f>IF(ISERROR(VLOOKUP($U12,[1]BN2_1!$A:$AC,7,0)),0,VLOOKUP($U12,[1]BN2_1!$A:$AC,7,0))</f>
        <v>38.007595850000001</v>
      </c>
      <c r="F12" s="37">
        <f t="shared" si="0"/>
        <v>38.007595850000001</v>
      </c>
      <c r="G12" s="38">
        <f>IF(ISERROR(VLOOKUP($U12,[1]BN2_1!$A:$AC,8,0)),0,VLOOKUP($U12,[1]BN2_1!$A:$AC,8,0))</f>
        <v>88.597723959999996</v>
      </c>
      <c r="H12" s="39">
        <f t="shared" si="1"/>
        <v>14.027976233527786</v>
      </c>
      <c r="I12" s="35">
        <f>IF(ISERROR(VLOOKUP($U12,[1]BN2_1!$A:$AC,10,0)),0,VLOOKUP($U12,[1]BN2_1!$A:$AC,10,0))</f>
        <v>1279.2366</v>
      </c>
      <c r="J12" s="26">
        <f>IF(ISERROR(VLOOKUP($U12,[1]BN2_1!$A:$AC,13,0)),0,VLOOKUP($U12,[1]BN2_1!$A:$AC,13,0))</f>
        <v>0</v>
      </c>
      <c r="K12" s="36">
        <f>IF(ISERROR(VLOOKUP($U12,[1]BN2_1!$A:$AC,14,0)),0,VLOOKUP($U12,[1]BN2_1!$A:$AC,14,0))</f>
        <v>429.69002399999999</v>
      </c>
      <c r="L12" s="37">
        <f t="shared" si="2"/>
        <v>429.69002399999999</v>
      </c>
      <c r="M12" s="40">
        <f>IF(ISERROR(VLOOKUP($U12,[1]BN2_1!$A:$AC,15,0)),0,VLOOKUP($U12,[1]BN2_1!$A:$AC,15,0))</f>
        <v>17.87331</v>
      </c>
      <c r="N12" s="41">
        <f t="shared" si="3"/>
        <v>1.3971856339945248</v>
      </c>
      <c r="O12" s="25">
        <f t="shared" si="4"/>
        <v>1910.8154</v>
      </c>
      <c r="P12" s="26">
        <f t="shared" si="4"/>
        <v>0</v>
      </c>
      <c r="Q12" s="26">
        <f t="shared" si="4"/>
        <v>467.69761985000002</v>
      </c>
      <c r="R12" s="27">
        <f t="shared" si="4"/>
        <v>467.69761985000002</v>
      </c>
      <c r="S12" s="30">
        <f t="shared" si="4"/>
        <v>106.47103396</v>
      </c>
      <c r="T12" s="32">
        <f t="shared" si="5"/>
        <v>5.5720209267729368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สำนักงานคณะกรรมการนโยบายที่ดินแห่งชาติ</v>
      </c>
      <c r="C13" s="25">
        <f>IF(ISERROR(VLOOKUP($U13,[1]BN2_1!$A:$AC,3,0)),0,VLOOKUP($U13,[1]BN2_1!$A:$AC,3,0))</f>
        <v>38.8934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3.7237940699999998</v>
      </c>
      <c r="F13" s="27">
        <f t="shared" si="0"/>
        <v>3.7237940699999998</v>
      </c>
      <c r="G13" s="28">
        <f>IF(ISERROR(VLOOKUP($U13,[1]BN2_1!$A:$AC,8,0)),0,VLOOKUP($U13,[1]BN2_1!$A:$AC,8,0))</f>
        <v>2.2382263500000001</v>
      </c>
      <c r="H13" s="29">
        <f t="shared" si="1"/>
        <v>5.7547716322049505</v>
      </c>
      <c r="I13" s="25">
        <f>IF(ISERROR(VLOOKUP($U13,[1]BN2_1!$A:$AC,10,0)),0,VLOOKUP($U13,[1]BN2_1!$A:$AC,10,0))</f>
        <v>0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38.8934</v>
      </c>
      <c r="P13" s="26">
        <f t="shared" si="4"/>
        <v>0</v>
      </c>
      <c r="Q13" s="26">
        <f t="shared" si="4"/>
        <v>3.7237940699999998</v>
      </c>
      <c r="R13" s="27">
        <f t="shared" si="4"/>
        <v>3.7237940699999998</v>
      </c>
      <c r="S13" s="30">
        <f t="shared" si="4"/>
        <v>2.2382263500000001</v>
      </c>
      <c r="T13" s="32">
        <f t="shared" si="5"/>
        <v>5.7547716322049505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สำนักงานการวิจัยแห่งชาติ</v>
      </c>
      <c r="C14" s="25">
        <f>IF(ISERROR(VLOOKUP($U14,[1]BN2_1!$A:$AC,3,0)),0,VLOOKUP($U14,[1]BN2_1!$A:$AC,3,0))</f>
        <v>577.22749999999996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7.6021780000000003</v>
      </c>
      <c r="F14" s="27">
        <f t="shared" si="0"/>
        <v>7.6021780000000003</v>
      </c>
      <c r="G14" s="28">
        <f>IF(ISERROR(VLOOKUP($U14,[1]BN2_1!$A:$AC,8,0)),0,VLOOKUP($U14,[1]BN2_1!$A:$AC,8,0))</f>
        <v>40.314346499999999</v>
      </c>
      <c r="H14" s="29">
        <f t="shared" si="1"/>
        <v>6.9841347648890606</v>
      </c>
      <c r="I14" s="25">
        <f>IF(ISERROR(VLOOKUP($U14,[1]BN2_1!$A:$AC,10,0)),0,VLOOKUP($U14,[1]BN2_1!$A:$AC,10,0))</f>
        <v>16.597999999999999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</v>
      </c>
      <c r="N14" s="31">
        <f t="shared" si="3"/>
        <v>0</v>
      </c>
      <c r="O14" s="25">
        <f t="shared" si="4"/>
        <v>593.82549999999992</v>
      </c>
      <c r="P14" s="26">
        <f t="shared" si="4"/>
        <v>0</v>
      </c>
      <c r="Q14" s="26">
        <f t="shared" si="4"/>
        <v>7.6021780000000003</v>
      </c>
      <c r="R14" s="27">
        <f t="shared" si="4"/>
        <v>7.6021780000000003</v>
      </c>
      <c r="S14" s="30">
        <f t="shared" si="4"/>
        <v>40.314346499999999</v>
      </c>
      <c r="T14" s="32">
        <f t="shared" si="5"/>
        <v>6.7889214087303431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กรมเชื้อเพลิงธรรมชาติ</v>
      </c>
      <c r="C15" s="25">
        <f>IF(ISERROR(VLOOKUP($U15,[1]BN2_1!$A:$AC,3,0)),0,VLOOKUP($U15,[1]BN2_1!$A:$AC,3,0))</f>
        <v>344.50479999999999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2.22398695</v>
      </c>
      <c r="F15" s="27">
        <f t="shared" si="0"/>
        <v>2.22398695</v>
      </c>
      <c r="G15" s="28">
        <f>IF(ISERROR(VLOOKUP($U15,[1]BN2_1!$A:$AC,8,0)),0,VLOOKUP($U15,[1]BN2_1!$A:$AC,8,0))</f>
        <v>26.498619139999999</v>
      </c>
      <c r="H15" s="29">
        <f t="shared" si="1"/>
        <v>7.6917996904542401</v>
      </c>
      <c r="I15" s="25">
        <f>IF(ISERROR(VLOOKUP($U15,[1]BN2_1!$A:$AC,10,0)),0,VLOOKUP($U15,[1]BN2_1!$A:$AC,10,0))</f>
        <v>15.122299999999999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359.62709999999998</v>
      </c>
      <c r="P15" s="26">
        <f t="shared" si="4"/>
        <v>0</v>
      </c>
      <c r="Q15" s="26">
        <f t="shared" si="4"/>
        <v>2.22398695</v>
      </c>
      <c r="R15" s="27">
        <f t="shared" si="4"/>
        <v>2.22398695</v>
      </c>
      <c r="S15" s="30">
        <f t="shared" si="4"/>
        <v>26.498619139999999</v>
      </c>
      <c r="T15" s="32">
        <f t="shared" si="5"/>
        <v>7.3683599317181603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กรมเจ้าท่า</v>
      </c>
      <c r="C16" s="25">
        <f>IF(ISERROR(VLOOKUP($U16,[1]BN2_1!$A:$AC,3,0)),0,VLOOKUP($U16,[1]BN2_1!$A:$AC,3,0))</f>
        <v>922.83199999999999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7.7329806200000002</v>
      </c>
      <c r="F16" s="27">
        <f t="shared" si="0"/>
        <v>7.7329806200000002</v>
      </c>
      <c r="G16" s="28">
        <f>IF(ISERROR(VLOOKUP($U16,[1]BN2_1!$A:$AC,8,0)),0,VLOOKUP($U16,[1]BN2_1!$A:$AC,8,0))</f>
        <v>220.82515427000001</v>
      </c>
      <c r="H16" s="29">
        <f t="shared" si="1"/>
        <v>23.929074226944884</v>
      </c>
      <c r="I16" s="25">
        <f>IF(ISERROR(VLOOKUP($U16,[1]BN2_1!$A:$AC,10,0)),0,VLOOKUP($U16,[1]BN2_1!$A:$AC,10,0))</f>
        <v>3655.1046999999999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1589.8433536099999</v>
      </c>
      <c r="L16" s="27">
        <f t="shared" si="2"/>
        <v>1589.8433536099999</v>
      </c>
      <c r="M16" s="30">
        <f>IF(ISERROR(VLOOKUP($U16,[1]BN2_1!$A:$AC,15,0)),0,VLOOKUP($U16,[1]BN2_1!$A:$AC,15,0))</f>
        <v>129.43776367999999</v>
      </c>
      <c r="N16" s="31">
        <f t="shared" si="3"/>
        <v>3.5412874405485564</v>
      </c>
      <c r="O16" s="25">
        <f t="shared" si="4"/>
        <v>4577.9367000000002</v>
      </c>
      <c r="P16" s="26">
        <f t="shared" si="4"/>
        <v>0</v>
      </c>
      <c r="Q16" s="26">
        <f t="shared" si="4"/>
        <v>1597.5763342299999</v>
      </c>
      <c r="R16" s="27">
        <f t="shared" si="4"/>
        <v>1597.5763342299999</v>
      </c>
      <c r="S16" s="30">
        <f t="shared" si="4"/>
        <v>350.26291794999997</v>
      </c>
      <c r="T16" s="32">
        <f t="shared" si="5"/>
        <v>7.6511088051960163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กรมการศาสนา</v>
      </c>
      <c r="C17" s="25">
        <f>IF(ISERROR(VLOOKUP($U17,[1]BN2_1!$A:$AC,3,0)),0,VLOOKUP($U17,[1]BN2_1!$A:$AC,3,0))</f>
        <v>329.58670000000001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5.8599166</v>
      </c>
      <c r="F17" s="27">
        <f t="shared" si="0"/>
        <v>5.8599166</v>
      </c>
      <c r="G17" s="28">
        <f>IF(ISERROR(VLOOKUP($U17,[1]BN2_1!$A:$AC,8,0)),0,VLOOKUP($U17,[1]BN2_1!$A:$AC,8,0))</f>
        <v>25.695994750000001</v>
      </c>
      <c r="H17" s="29">
        <f t="shared" si="1"/>
        <v>7.7964295130841146</v>
      </c>
      <c r="I17" s="25">
        <f>IF(ISERROR(VLOOKUP($U17,[1]BN2_1!$A:$AC,10,0)),0,VLOOKUP($U17,[1]BN2_1!$A:$AC,10,0))</f>
        <v>0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</v>
      </c>
      <c r="L17" s="27">
        <f t="shared" si="2"/>
        <v>0</v>
      </c>
      <c r="M17" s="30">
        <f>IF(ISERROR(VLOOKUP($U17,[1]BN2_1!$A:$AC,15,0)),0,VLOOKUP($U17,[1]BN2_1!$A:$AC,15,0))</f>
        <v>0</v>
      </c>
      <c r="N17" s="31">
        <f t="shared" si="3"/>
        <v>0</v>
      </c>
      <c r="O17" s="25">
        <f t="shared" si="4"/>
        <v>329.58670000000001</v>
      </c>
      <c r="P17" s="26">
        <f t="shared" si="4"/>
        <v>0</v>
      </c>
      <c r="Q17" s="26">
        <f t="shared" si="4"/>
        <v>5.8599166</v>
      </c>
      <c r="R17" s="27">
        <f t="shared" si="4"/>
        <v>5.8599166</v>
      </c>
      <c r="S17" s="30">
        <f t="shared" si="4"/>
        <v>25.695994750000001</v>
      </c>
      <c r="T17" s="32">
        <f t="shared" si="5"/>
        <v>7.7964295130841146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สำนักงานปลัดกระทรวงดิจิทัลเพื่อเศรษฐกิจและสังคม</v>
      </c>
      <c r="C18" s="25">
        <f>IF(ISERROR(VLOOKUP($U18,[1]BN2_1!$A:$AC,3,0)),0,VLOOKUP($U18,[1]BN2_1!$A:$AC,3,0))</f>
        <v>519.81299999999999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193.21369261999999</v>
      </c>
      <c r="F18" s="27">
        <f t="shared" si="0"/>
        <v>193.21369261999999</v>
      </c>
      <c r="G18" s="28">
        <f>IF(ISERROR(VLOOKUP($U18,[1]BN2_1!$A:$AC,8,0)),0,VLOOKUP($U18,[1]BN2_1!$A:$AC,8,0))</f>
        <v>111.5766868</v>
      </c>
      <c r="H18" s="29">
        <f t="shared" si="1"/>
        <v>21.464774216881839</v>
      </c>
      <c r="I18" s="25">
        <f>IF(ISERROR(VLOOKUP($U18,[1]BN2_1!$A:$AC,10,0)),0,VLOOKUP($U18,[1]BN2_1!$A:$AC,10,0))</f>
        <v>852.28650000000005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1372.0995</v>
      </c>
      <c r="P18" s="26">
        <f t="shared" si="4"/>
        <v>0</v>
      </c>
      <c r="Q18" s="26">
        <f t="shared" si="4"/>
        <v>193.21369261999999</v>
      </c>
      <c r="R18" s="27">
        <f t="shared" si="4"/>
        <v>193.21369261999999</v>
      </c>
      <c r="S18" s="30">
        <f t="shared" si="4"/>
        <v>111.5766868</v>
      </c>
      <c r="T18" s="32">
        <f t="shared" si="5"/>
        <v>8.1318218394511472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สำนักเลขาธิการนายกรัฐมนตรี</v>
      </c>
      <c r="C19" s="25">
        <f>IF(ISERROR(VLOOKUP($U19,[1]BN2_1!$A:$AC,3,0)),0,VLOOKUP($U19,[1]BN2_1!$A:$AC,3,0))</f>
        <v>2720.922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52.966880349999997</v>
      </c>
      <c r="F19" s="27">
        <f t="shared" si="0"/>
        <v>52.966880349999997</v>
      </c>
      <c r="G19" s="28">
        <f>IF(ISERROR(VLOOKUP($U19,[1]BN2_1!$A:$AC,8,0)),0,VLOOKUP($U19,[1]BN2_1!$A:$AC,8,0))</f>
        <v>328.95576420999998</v>
      </c>
      <c r="H19" s="29">
        <f t="shared" si="1"/>
        <v>12.089863811237514</v>
      </c>
      <c r="I19" s="25">
        <f>IF(ISERROR(VLOOKUP($U19,[1]BN2_1!$A:$AC,10,0)),0,VLOOKUP($U19,[1]BN2_1!$A:$AC,10,0))</f>
        <v>1619.0328999999999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0.24770500000000001</v>
      </c>
      <c r="L19" s="27">
        <f t="shared" si="2"/>
        <v>0.24770500000000001</v>
      </c>
      <c r="M19" s="30">
        <f>IF(ISERROR(VLOOKUP($U19,[1]BN2_1!$A:$AC,15,0)),0,VLOOKUP($U19,[1]BN2_1!$A:$AC,15,0))</f>
        <v>39.640312170000001</v>
      </c>
      <c r="N19" s="31">
        <f t="shared" si="3"/>
        <v>2.448394481051003</v>
      </c>
      <c r="O19" s="25">
        <f t="shared" si="4"/>
        <v>4339.9548999999997</v>
      </c>
      <c r="P19" s="26">
        <f t="shared" si="4"/>
        <v>0</v>
      </c>
      <c r="Q19" s="26">
        <f t="shared" si="4"/>
        <v>53.21458535</v>
      </c>
      <c r="R19" s="27">
        <f t="shared" si="4"/>
        <v>53.21458535</v>
      </c>
      <c r="S19" s="30">
        <f t="shared" si="4"/>
        <v>368.59607638</v>
      </c>
      <c r="T19" s="32">
        <f t="shared" si="5"/>
        <v>8.4930854092516039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มหาวิทยาลัยราชภัฏชัยภูมิ</v>
      </c>
      <c r="C20" s="25">
        <f>IF(ISERROR(VLOOKUP($U20,[1]BN2_1!$A:$AC,3,0)),0,VLOOKUP($U20,[1]BN2_1!$A:$AC,3,0))</f>
        <v>148.62549999999999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0</v>
      </c>
      <c r="F20" s="27">
        <f t="shared" si="0"/>
        <v>0</v>
      </c>
      <c r="G20" s="28">
        <f>IF(ISERROR(VLOOKUP($U20,[1]BN2_1!$A:$AC,8,0)),0,VLOOKUP($U20,[1]BN2_1!$A:$AC,8,0))</f>
        <v>25.383670420000001</v>
      </c>
      <c r="H20" s="29">
        <f t="shared" si="1"/>
        <v>17.078947031296785</v>
      </c>
      <c r="I20" s="25">
        <f>IF(ISERROR(VLOOKUP($U20,[1]BN2_1!$A:$AC,10,0)),0,VLOOKUP($U20,[1]BN2_1!$A:$AC,10,0))</f>
        <v>145.042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0</v>
      </c>
      <c r="L20" s="27">
        <f t="shared" si="2"/>
        <v>0</v>
      </c>
      <c r="M20" s="30">
        <f>IF(ISERROR(VLOOKUP($U20,[1]BN2_1!$A:$AC,15,0)),0,VLOOKUP($U20,[1]BN2_1!$A:$AC,15,0))</f>
        <v>0</v>
      </c>
      <c r="N20" s="31">
        <f t="shared" si="3"/>
        <v>0</v>
      </c>
      <c r="O20" s="25">
        <f t="shared" si="4"/>
        <v>293.66750000000002</v>
      </c>
      <c r="P20" s="26">
        <f t="shared" si="4"/>
        <v>0</v>
      </c>
      <c r="Q20" s="26">
        <f t="shared" si="4"/>
        <v>0</v>
      </c>
      <c r="R20" s="27">
        <f t="shared" si="4"/>
        <v>0</v>
      </c>
      <c r="S20" s="30">
        <f t="shared" si="4"/>
        <v>25.383670420000001</v>
      </c>
      <c r="T20" s="32">
        <f t="shared" si="5"/>
        <v>8.6436770905871434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สำนักงานปลัดกระทรวงมหาดไทย</v>
      </c>
      <c r="C21" s="25">
        <f>IF(ISERROR(VLOOKUP($U21,[1]BN2_1!$A:$AC,3,0)),0,VLOOKUP($U21,[1]BN2_1!$A:$AC,3,0))</f>
        <v>3055.0624200000002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102.87487204999999</v>
      </c>
      <c r="F21" s="27">
        <f t="shared" si="0"/>
        <v>102.87487204999999</v>
      </c>
      <c r="G21" s="28">
        <f>IF(ISERROR(VLOOKUP($U21,[1]BN2_1!$A:$AC,8,0)),0,VLOOKUP($U21,[1]BN2_1!$A:$AC,8,0))</f>
        <v>541.49839868000004</v>
      </c>
      <c r="H21" s="29">
        <f t="shared" si="1"/>
        <v>17.724626349205657</v>
      </c>
      <c r="I21" s="25">
        <f>IF(ISERROR(VLOOKUP($U21,[1]BN2_1!$A:$AC,10,0)),0,VLOOKUP($U21,[1]BN2_1!$A:$AC,10,0))</f>
        <v>3114.1110800000001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207.87350651</v>
      </c>
      <c r="L21" s="27">
        <f t="shared" si="2"/>
        <v>207.87350651</v>
      </c>
      <c r="M21" s="30">
        <f>IF(ISERROR(VLOOKUP($U21,[1]BN2_1!$A:$AC,15,0)),0,VLOOKUP($U21,[1]BN2_1!$A:$AC,15,0))</f>
        <v>56.702119349999997</v>
      </c>
      <c r="N21" s="31">
        <f t="shared" si="3"/>
        <v>1.8208123568283248</v>
      </c>
      <c r="O21" s="25">
        <f t="shared" si="4"/>
        <v>6169.1735000000008</v>
      </c>
      <c r="P21" s="26">
        <f t="shared" si="4"/>
        <v>0</v>
      </c>
      <c r="Q21" s="26">
        <f t="shared" si="4"/>
        <v>310.74837855999999</v>
      </c>
      <c r="R21" s="27">
        <f t="shared" si="4"/>
        <v>310.74837855999999</v>
      </c>
      <c r="S21" s="30">
        <f t="shared" si="4"/>
        <v>598.20051803000001</v>
      </c>
      <c r="T21" s="32">
        <f t="shared" si="5"/>
        <v>9.6966071391897142</v>
      </c>
      <c r="U21" s="33" t="s">
        <v>28</v>
      </c>
      <c r="V21" s="33"/>
      <c r="W21" s="22"/>
    </row>
    <row r="22" spans="1:23" ht="42">
      <c r="A22" s="23">
        <v>17</v>
      </c>
      <c r="B22" s="24" t="str">
        <f>VLOOKUP($U22,[1]Name!$A:$B,2,0)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22" s="25">
        <f>IF(ISERROR(VLOOKUP($U22,[1]BN2_1!$A:$AC,3,0)),0,VLOOKUP($U22,[1]BN2_1!$A:$AC,3,0))</f>
        <v>37.927799999999998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0.38969999999999999</v>
      </c>
      <c r="F22" s="27">
        <f t="shared" si="0"/>
        <v>0.38969999999999999</v>
      </c>
      <c r="G22" s="28">
        <f>IF(ISERROR(VLOOKUP($U22,[1]BN2_1!$A:$AC,8,0)),0,VLOOKUP($U22,[1]BN2_1!$A:$AC,8,0))</f>
        <v>3.9111295699999999</v>
      </c>
      <c r="H22" s="29">
        <f t="shared" si="1"/>
        <v>10.312039111153297</v>
      </c>
      <c r="I22" s="25">
        <f>IF(ISERROR(VLOOKUP($U22,[1]BN2_1!$A:$AC,10,0)),0,VLOOKUP($U22,[1]BN2_1!$A:$AC,10,0))</f>
        <v>0.97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0</v>
      </c>
      <c r="L22" s="27">
        <f t="shared" si="2"/>
        <v>0</v>
      </c>
      <c r="M22" s="30">
        <f>IF(ISERROR(VLOOKUP($U22,[1]BN2_1!$A:$AC,15,0)),0,VLOOKUP($U22,[1]BN2_1!$A:$AC,15,0))</f>
        <v>0</v>
      </c>
      <c r="N22" s="31">
        <f t="shared" si="3"/>
        <v>0</v>
      </c>
      <c r="O22" s="25">
        <f t="shared" si="4"/>
        <v>38.897799999999997</v>
      </c>
      <c r="P22" s="26">
        <f t="shared" si="4"/>
        <v>0</v>
      </c>
      <c r="Q22" s="26">
        <f t="shared" si="4"/>
        <v>0.38969999999999999</v>
      </c>
      <c r="R22" s="27">
        <f t="shared" si="4"/>
        <v>0.38969999999999999</v>
      </c>
      <c r="S22" s="30">
        <f t="shared" si="4"/>
        <v>3.9111295699999999</v>
      </c>
      <c r="T22" s="32">
        <f t="shared" si="5"/>
        <v>10.054886317478109</v>
      </c>
      <c r="U22" s="33" t="s">
        <v>29</v>
      </c>
      <c r="V22" s="33"/>
      <c r="W22" s="22"/>
    </row>
    <row r="23" spans="1:23" ht="42">
      <c r="A23" s="23">
        <v>18</v>
      </c>
      <c r="B23" s="24" t="str">
        <f>VLOOKUP($U23,[1]Name!$A:$B,2,0)</f>
        <v xml:space="preserve">สำนักงานปลัดกระทรวงการอุดมศึกษาวิทยาศาสตร์ วิจัย และนวัตกรรม </v>
      </c>
      <c r="C23" s="25">
        <f>IF(ISERROR(VLOOKUP($U23,[1]BN2_1!$A:$AC,3,0)),0,VLOOKUP($U23,[1]BN2_1!$A:$AC,3,0))</f>
        <v>6893.0641999999998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21.577252390000002</v>
      </c>
      <c r="F23" s="27">
        <f t="shared" si="0"/>
        <v>21.577252390000002</v>
      </c>
      <c r="G23" s="28">
        <f>IF(ISERROR(VLOOKUP($U23,[1]BN2_1!$A:$AC,8,0)),0,VLOOKUP($U23,[1]BN2_1!$A:$AC,8,0))</f>
        <v>661.01705227000002</v>
      </c>
      <c r="H23" s="29">
        <f t="shared" si="1"/>
        <v>9.5895966306247367</v>
      </c>
      <c r="I23" s="25">
        <f>IF(ISERROR(VLOOKUP($U23,[1]BN2_1!$A:$AC,10,0)),0,VLOOKUP($U23,[1]BN2_1!$A:$AC,10,0))</f>
        <v>741.85820000000001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72.784999999999997</v>
      </c>
      <c r="L23" s="27">
        <f t="shared" si="2"/>
        <v>72.784999999999997</v>
      </c>
      <c r="M23" s="30">
        <f>IF(ISERROR(VLOOKUP($U23,[1]BN2_1!$A:$AC,15,0)),0,VLOOKUP($U23,[1]BN2_1!$A:$AC,15,0))</f>
        <v>114.37949958</v>
      </c>
      <c r="N23" s="31">
        <f t="shared" si="3"/>
        <v>15.417973351241518</v>
      </c>
      <c r="O23" s="25">
        <f t="shared" si="4"/>
        <v>7634.9223999999995</v>
      </c>
      <c r="P23" s="26">
        <f t="shared" si="4"/>
        <v>0</v>
      </c>
      <c r="Q23" s="26">
        <f t="shared" si="4"/>
        <v>94.362252389999995</v>
      </c>
      <c r="R23" s="27">
        <f t="shared" si="4"/>
        <v>94.362252389999995</v>
      </c>
      <c r="S23" s="30">
        <f t="shared" si="4"/>
        <v>775.39655185000004</v>
      </c>
      <c r="T23" s="32">
        <f t="shared" si="5"/>
        <v>10.155919225190816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กรมพลศึกษา</v>
      </c>
      <c r="C24" s="25">
        <f>IF(ISERROR(VLOOKUP($U24,[1]BN2_1!$A:$AC,3,0)),0,VLOOKUP($U24,[1]BN2_1!$A:$AC,3,0))</f>
        <v>525.64710000000002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16.036856019999998</v>
      </c>
      <c r="F24" s="27">
        <f t="shared" si="0"/>
        <v>16.036856019999998</v>
      </c>
      <c r="G24" s="28">
        <f>IF(ISERROR(VLOOKUP($U24,[1]BN2_1!$A:$AC,8,0)),0,VLOOKUP($U24,[1]BN2_1!$A:$AC,8,0))</f>
        <v>63.222016529999998</v>
      </c>
      <c r="H24" s="29">
        <f t="shared" si="1"/>
        <v>12.02746415418253</v>
      </c>
      <c r="I24" s="25">
        <f>IF(ISERROR(VLOOKUP($U24,[1]BN2_1!$A:$AC,10,0)),0,VLOOKUP($U24,[1]BN2_1!$A:$AC,10,0))</f>
        <v>92.653400000000005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0</v>
      </c>
      <c r="N24" s="31">
        <f t="shared" si="3"/>
        <v>0</v>
      </c>
      <c r="O24" s="25">
        <f t="shared" si="4"/>
        <v>618.30050000000006</v>
      </c>
      <c r="P24" s="26">
        <f t="shared" si="4"/>
        <v>0</v>
      </c>
      <c r="Q24" s="26">
        <f t="shared" si="4"/>
        <v>16.036856019999998</v>
      </c>
      <c r="R24" s="27">
        <f t="shared" si="4"/>
        <v>16.036856019999998</v>
      </c>
      <c r="S24" s="30">
        <f t="shared" si="4"/>
        <v>63.222016529999998</v>
      </c>
      <c r="T24" s="32">
        <f t="shared" si="5"/>
        <v>10.225127835089895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มหาวิทยาลัยราชภัฏศรีสะเกษ</v>
      </c>
      <c r="C25" s="25">
        <f>IF(ISERROR(VLOOKUP($U25,[1]BN2_1!$A:$AC,3,0)),0,VLOOKUP($U25,[1]BN2_1!$A:$AC,3,0))</f>
        <v>161.84010000000001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0</v>
      </c>
      <c r="F25" s="27">
        <f t="shared" si="0"/>
        <v>0</v>
      </c>
      <c r="G25" s="28">
        <f>IF(ISERROR(VLOOKUP($U25,[1]BN2_1!$A:$AC,8,0)),0,VLOOKUP($U25,[1]BN2_1!$A:$AC,8,0))</f>
        <v>29.93570832</v>
      </c>
      <c r="H25" s="29">
        <f t="shared" si="1"/>
        <v>18.497089608817589</v>
      </c>
      <c r="I25" s="25">
        <f>IF(ISERROR(VLOOKUP($U25,[1]BN2_1!$A:$AC,10,0)),0,VLOOKUP($U25,[1]BN2_1!$A:$AC,10,0))</f>
        <v>129.0992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122.53400000000001</v>
      </c>
      <c r="L25" s="27">
        <f t="shared" si="2"/>
        <v>122.53400000000001</v>
      </c>
      <c r="M25" s="30">
        <f>IF(ISERROR(VLOOKUP($U25,[1]BN2_1!$A:$AC,15,0)),0,VLOOKUP($U25,[1]BN2_1!$A:$AC,15,0))</f>
        <v>0</v>
      </c>
      <c r="N25" s="31">
        <f t="shared" si="3"/>
        <v>0</v>
      </c>
      <c r="O25" s="25">
        <f t="shared" si="4"/>
        <v>290.9393</v>
      </c>
      <c r="P25" s="26">
        <f t="shared" si="4"/>
        <v>0</v>
      </c>
      <c r="Q25" s="26">
        <f t="shared" si="4"/>
        <v>122.53400000000001</v>
      </c>
      <c r="R25" s="27">
        <f t="shared" si="4"/>
        <v>122.53400000000001</v>
      </c>
      <c r="S25" s="30">
        <f t="shared" si="4"/>
        <v>29.93570832</v>
      </c>
      <c r="T25" s="32">
        <f t="shared" si="5"/>
        <v>10.289331252257773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กรมทรัพยากรน้ำ</v>
      </c>
      <c r="C26" s="25">
        <f>IF(ISERROR(VLOOKUP($U26,[1]BN2_1!$A:$AC,3,0)),0,VLOOKUP($U26,[1]BN2_1!$A:$AC,3,0))</f>
        <v>905.5204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18.99796585</v>
      </c>
      <c r="F26" s="27">
        <f t="shared" si="0"/>
        <v>18.99796585</v>
      </c>
      <c r="G26" s="28">
        <f>IF(ISERROR(VLOOKUP($U26,[1]BN2_1!$A:$AC,8,0)),0,VLOOKUP($U26,[1]BN2_1!$A:$AC,8,0))</f>
        <v>204.70262178999999</v>
      </c>
      <c r="H26" s="29">
        <f t="shared" si="1"/>
        <v>22.606075113271881</v>
      </c>
      <c r="I26" s="25">
        <f>IF(ISERROR(VLOOKUP($U26,[1]BN2_1!$A:$AC,10,0)),0,VLOOKUP($U26,[1]BN2_1!$A:$AC,10,0))</f>
        <v>3946.4627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3132.3736617499999</v>
      </c>
      <c r="L26" s="27">
        <f t="shared" si="2"/>
        <v>3132.3736617499999</v>
      </c>
      <c r="M26" s="30">
        <f>IF(ISERROR(VLOOKUP($U26,[1]BN2_1!$A:$AC,15,0)),0,VLOOKUP($U26,[1]BN2_1!$A:$AC,15,0))</f>
        <v>295.30576380000002</v>
      </c>
      <c r="N26" s="31">
        <f t="shared" si="3"/>
        <v>7.4827962722161301</v>
      </c>
      <c r="O26" s="25">
        <f t="shared" si="4"/>
        <v>4851.9831000000004</v>
      </c>
      <c r="P26" s="26">
        <f t="shared" si="4"/>
        <v>0</v>
      </c>
      <c r="Q26" s="26">
        <f t="shared" si="4"/>
        <v>3151.3716276</v>
      </c>
      <c r="R26" s="27">
        <f t="shared" si="4"/>
        <v>3151.3716276</v>
      </c>
      <c r="S26" s="30">
        <f t="shared" si="4"/>
        <v>500.00838558999999</v>
      </c>
      <c r="T26" s="32">
        <f t="shared" si="5"/>
        <v>10.305237575745059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สำนักงานปลัดกระทรวงการคลัง</v>
      </c>
      <c r="C27" s="25">
        <f>IF(ISERROR(VLOOKUP($U27,[1]BN2_1!$A:$AC,3,0)),0,VLOOKUP($U27,[1]BN2_1!$A:$AC,3,0))</f>
        <v>592.64599999999996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170.23971675999999</v>
      </c>
      <c r="F27" s="27">
        <f t="shared" si="0"/>
        <v>170.23971675999999</v>
      </c>
      <c r="G27" s="28">
        <f>IF(ISERROR(VLOOKUP($U27,[1]BN2_1!$A:$AC,8,0)),0,VLOOKUP($U27,[1]BN2_1!$A:$AC,8,0))</f>
        <v>103.85693409</v>
      </c>
      <c r="H27" s="29">
        <f t="shared" si="1"/>
        <v>17.52427825211003</v>
      </c>
      <c r="I27" s="42">
        <f>IF(ISERROR(VLOOKUP($U27,[1]BN2_1!$A:$AC,10,0)),0,VLOOKUP($U27,[1]BN2_1!$A:$AC,10,0))</f>
        <v>384.14879999999999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0</v>
      </c>
      <c r="L27" s="44">
        <f t="shared" si="2"/>
        <v>0</v>
      </c>
      <c r="M27" s="45">
        <f>IF(ISERROR(VLOOKUP($U27,[1]BN2_1!$A:$AC,15,0)),0,VLOOKUP($U27,[1]BN2_1!$A:$AC,15,0))</f>
        <v>0</v>
      </c>
      <c r="N27" s="46">
        <f t="shared" si="3"/>
        <v>0</v>
      </c>
      <c r="O27" s="25">
        <f t="shared" si="4"/>
        <v>976.7947999999999</v>
      </c>
      <c r="P27" s="26">
        <f t="shared" si="4"/>
        <v>0</v>
      </c>
      <c r="Q27" s="26">
        <f t="shared" si="4"/>
        <v>170.23971675999999</v>
      </c>
      <c r="R27" s="27">
        <f t="shared" si="4"/>
        <v>170.23971675999999</v>
      </c>
      <c r="S27" s="30">
        <f t="shared" si="4"/>
        <v>103.85693409</v>
      </c>
      <c r="T27" s="32">
        <f t="shared" si="5"/>
        <v>10.632420861577069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ศูนย์อำนวยการบริหารจังหวัดชายแดนภาคใต้</v>
      </c>
      <c r="C28" s="25">
        <f>IF(ISERROR(VLOOKUP($U28,[1]BN2_1!$A:$AC,3,0)),0,VLOOKUP($U28,[1]BN2_1!$A:$AC,3,0))</f>
        <v>1103.1953000000001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12.3819778</v>
      </c>
      <c r="F28" s="27">
        <f t="shared" si="0"/>
        <v>12.3819778</v>
      </c>
      <c r="G28" s="28">
        <f>IF(ISERROR(VLOOKUP($U28,[1]BN2_1!$A:$AC,8,0)),0,VLOOKUP($U28,[1]BN2_1!$A:$AC,8,0))</f>
        <v>131.89496507999999</v>
      </c>
      <c r="H28" s="29">
        <f t="shared" si="1"/>
        <v>11.955722171767771</v>
      </c>
      <c r="I28" s="42">
        <f>IF(ISERROR(VLOOKUP($U28,[1]BN2_1!$A:$AC,10,0)),0,VLOOKUP($U28,[1]BN2_1!$A:$AC,10,0))</f>
        <v>39.536700000000003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20.796399999999998</v>
      </c>
      <c r="L28" s="44">
        <f t="shared" si="2"/>
        <v>20.796399999999998</v>
      </c>
      <c r="M28" s="45">
        <f>IF(ISERROR(VLOOKUP($U28,[1]BN2_1!$A:$AC,15,0)),0,VLOOKUP($U28,[1]BN2_1!$A:$AC,15,0))</f>
        <v>0</v>
      </c>
      <c r="N28" s="46">
        <f t="shared" si="3"/>
        <v>0</v>
      </c>
      <c r="O28" s="25">
        <f t="shared" si="4"/>
        <v>1142.7320000000002</v>
      </c>
      <c r="P28" s="26">
        <f t="shared" si="4"/>
        <v>0</v>
      </c>
      <c r="Q28" s="26">
        <f t="shared" si="4"/>
        <v>33.1783778</v>
      </c>
      <c r="R28" s="27">
        <f t="shared" si="4"/>
        <v>33.1783778</v>
      </c>
      <c r="S28" s="30">
        <f t="shared" si="4"/>
        <v>131.89496507999999</v>
      </c>
      <c r="T28" s="32">
        <f t="shared" si="5"/>
        <v>11.542073301526514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สำนักงานศิลปวัฒนธรรมร่วมสมัย</v>
      </c>
      <c r="C29" s="25">
        <f>IF(ISERROR(VLOOKUP($U29,[1]BN2_1!$A:$AC,3,0)),0,VLOOKUP($U29,[1]BN2_1!$A:$AC,3,0))</f>
        <v>160.5385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25.829677109999999</v>
      </c>
      <c r="F29" s="27">
        <f t="shared" si="0"/>
        <v>25.829677109999999</v>
      </c>
      <c r="G29" s="28">
        <f>IF(ISERROR(VLOOKUP($U29,[1]BN2_1!$A:$AC,8,0)),0,VLOOKUP($U29,[1]BN2_1!$A:$AC,8,0))</f>
        <v>21.60926722</v>
      </c>
      <c r="H29" s="29">
        <f t="shared" si="1"/>
        <v>13.460489054027539</v>
      </c>
      <c r="I29" s="42">
        <f>IF(ISERROR(VLOOKUP($U29,[1]BN2_1!$A:$AC,10,0)),0,VLOOKUP($U29,[1]BN2_1!$A:$AC,10,0))</f>
        <v>26.675000000000001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0</v>
      </c>
      <c r="L29" s="44">
        <f t="shared" si="2"/>
        <v>0</v>
      </c>
      <c r="M29" s="45">
        <f>IF(ISERROR(VLOOKUP($U29,[1]BN2_1!$A:$AC,15,0)),0,VLOOKUP($U29,[1]BN2_1!$A:$AC,15,0))</f>
        <v>0</v>
      </c>
      <c r="N29" s="46">
        <f t="shared" si="3"/>
        <v>0</v>
      </c>
      <c r="O29" s="25">
        <f t="shared" si="4"/>
        <v>187.21350000000001</v>
      </c>
      <c r="P29" s="26">
        <f t="shared" si="4"/>
        <v>0</v>
      </c>
      <c r="Q29" s="26">
        <f t="shared" si="4"/>
        <v>25.829677109999999</v>
      </c>
      <c r="R29" s="27">
        <f t="shared" si="4"/>
        <v>25.829677109999999</v>
      </c>
      <c r="S29" s="30">
        <f t="shared" si="4"/>
        <v>21.60926722</v>
      </c>
      <c r="T29" s="32">
        <f t="shared" si="5"/>
        <v>11.542579578929937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กรมพัฒนาที่ดิน</v>
      </c>
      <c r="C30" s="25">
        <f>IF(ISERROR(VLOOKUP($U30,[1]BN2_1!$A:$AC,3,0)),0,VLOOKUP($U30,[1]BN2_1!$A:$AC,3,0))</f>
        <v>1990.7798299999999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17.638121170000002</v>
      </c>
      <c r="F30" s="27">
        <f t="shared" si="0"/>
        <v>17.638121170000002</v>
      </c>
      <c r="G30" s="28">
        <f>IF(ISERROR(VLOOKUP($U30,[1]BN2_1!$A:$AC,8,0)),0,VLOOKUP($U30,[1]BN2_1!$A:$AC,8,0))</f>
        <v>375.47482279000002</v>
      </c>
      <c r="H30" s="29">
        <f t="shared" si="1"/>
        <v>18.860690525983483</v>
      </c>
      <c r="I30" s="42">
        <f>IF(ISERROR(VLOOKUP($U30,[1]BN2_1!$A:$AC,10,0)),0,VLOOKUP($U30,[1]BN2_1!$A:$AC,10,0))</f>
        <v>1957.7445700000001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325.22060325000001</v>
      </c>
      <c r="L30" s="44">
        <f t="shared" si="2"/>
        <v>325.22060325000001</v>
      </c>
      <c r="M30" s="45">
        <f>IF(ISERROR(VLOOKUP($U30,[1]BN2_1!$A:$AC,15,0)),0,VLOOKUP($U30,[1]BN2_1!$A:$AC,15,0))</f>
        <v>82.027768530000003</v>
      </c>
      <c r="N30" s="46">
        <f t="shared" si="3"/>
        <v>4.1899116864872719</v>
      </c>
      <c r="O30" s="25">
        <f t="shared" si="4"/>
        <v>3948.5244000000002</v>
      </c>
      <c r="P30" s="26">
        <f t="shared" si="4"/>
        <v>0</v>
      </c>
      <c r="Q30" s="26">
        <f t="shared" si="4"/>
        <v>342.85872441999999</v>
      </c>
      <c r="R30" s="27">
        <f t="shared" si="4"/>
        <v>342.85872441999999</v>
      </c>
      <c r="S30" s="30">
        <f t="shared" si="4"/>
        <v>457.50259132000002</v>
      </c>
      <c r="T30" s="32">
        <f t="shared" si="5"/>
        <v>11.586672512901275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กรมท่าอากาศยาน</v>
      </c>
      <c r="C31" s="25">
        <f>IF(ISERROR(VLOOKUP($U31,[1]BN2_1!$A:$AC,3,0)),0,VLOOKUP($U31,[1]BN2_1!$A:$AC,3,0))</f>
        <v>460.81639999999999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5.1556464200000001</v>
      </c>
      <c r="F31" s="27">
        <f t="shared" si="0"/>
        <v>5.1556464200000001</v>
      </c>
      <c r="G31" s="28">
        <f>IF(ISERROR(VLOOKUP($U31,[1]BN2_1!$A:$AC,8,0)),0,VLOOKUP($U31,[1]BN2_1!$A:$AC,8,0))</f>
        <v>112.68954475</v>
      </c>
      <c r="H31" s="29">
        <f t="shared" si="1"/>
        <v>24.454326007060512</v>
      </c>
      <c r="I31" s="42">
        <f>IF(ISERROR(VLOOKUP($U31,[1]BN2_1!$A:$AC,10,0)),0,VLOOKUP($U31,[1]BN2_1!$A:$AC,10,0))</f>
        <v>4592.4391999999998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2563.4932389099999</v>
      </c>
      <c r="L31" s="44">
        <f t="shared" si="2"/>
        <v>2563.4932389099999</v>
      </c>
      <c r="M31" s="47">
        <f>IF(ISERROR(VLOOKUP($U31,[1]BN2_1!$A:$AC,15,0)),0,VLOOKUP($U31,[1]BN2_1!$A:$AC,15,0))</f>
        <v>479.08037517000002</v>
      </c>
      <c r="N31" s="48">
        <f t="shared" si="3"/>
        <v>10.431937240889329</v>
      </c>
      <c r="O31" s="25">
        <f t="shared" si="4"/>
        <v>5053.2555999999995</v>
      </c>
      <c r="P31" s="26">
        <f t="shared" si="4"/>
        <v>0</v>
      </c>
      <c r="Q31" s="26">
        <f t="shared" si="4"/>
        <v>2568.6488853299998</v>
      </c>
      <c r="R31" s="27">
        <f t="shared" si="4"/>
        <v>2568.6488853299998</v>
      </c>
      <c r="S31" s="28">
        <f t="shared" si="4"/>
        <v>591.76991992000001</v>
      </c>
      <c r="T31" s="32">
        <f t="shared" si="5"/>
        <v>11.710666682286961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สำนักงานทรัพยากรน้ำแห่งชาติ</v>
      </c>
      <c r="C32" s="25">
        <f>IF(ISERROR(VLOOKUP($U32,[1]BN2_1!$A:$AC,3,0)),0,VLOOKUP($U32,[1]BN2_1!$A:$AC,3,0))</f>
        <v>343.03429999999997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33.10000041</v>
      </c>
      <c r="F32" s="27">
        <f t="shared" si="0"/>
        <v>33.10000041</v>
      </c>
      <c r="G32" s="28">
        <f>IF(ISERROR(VLOOKUP($U32,[1]BN2_1!$A:$AC,8,0)),0,VLOOKUP($U32,[1]BN2_1!$A:$AC,8,0))</f>
        <v>68.557679440000001</v>
      </c>
      <c r="H32" s="29">
        <f t="shared" si="1"/>
        <v>19.985663078007072</v>
      </c>
      <c r="I32" s="42">
        <f>IF(ISERROR(VLOOKUP($U32,[1]BN2_1!$A:$AC,10,0)),0,VLOOKUP($U32,[1]BN2_1!$A:$AC,10,0))</f>
        <v>612.11599999999999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349.35428227</v>
      </c>
      <c r="L32" s="44">
        <f t="shared" si="2"/>
        <v>349.35428227</v>
      </c>
      <c r="M32" s="45">
        <f>IF(ISERROR(VLOOKUP($U32,[1]BN2_1!$A:$AC,15,0)),0,VLOOKUP($U32,[1]BN2_1!$A:$AC,15,0))</f>
        <v>45.518299800000001</v>
      </c>
      <c r="N32" s="46">
        <f t="shared" si="3"/>
        <v>7.4362212064379953</v>
      </c>
      <c r="O32" s="25">
        <f t="shared" si="4"/>
        <v>955.15030000000002</v>
      </c>
      <c r="P32" s="26">
        <f t="shared" si="4"/>
        <v>0</v>
      </c>
      <c r="Q32" s="26">
        <f t="shared" si="4"/>
        <v>382.45428268000001</v>
      </c>
      <c r="R32" s="27">
        <f t="shared" si="4"/>
        <v>382.45428268000001</v>
      </c>
      <c r="S32" s="30">
        <f t="shared" si="4"/>
        <v>114.07597924000001</v>
      </c>
      <c r="T32" s="32">
        <f t="shared" si="5"/>
        <v>11.943249061430437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สำนักงานปรมาณูเพื่อสันติ</v>
      </c>
      <c r="C33" s="25">
        <f>IF(ISERROR(VLOOKUP($U33,[1]BN2_1!$A:$AC,3,0)),0,VLOOKUP($U33,[1]BN2_1!$A:$AC,3,0))</f>
        <v>208.30240000000001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2.3323550000000002</v>
      </c>
      <c r="F33" s="27">
        <f t="shared" si="0"/>
        <v>2.3323550000000002</v>
      </c>
      <c r="G33" s="28">
        <f>IF(ISERROR(VLOOKUP($U33,[1]BN2_1!$A:$AC,8,0)),0,VLOOKUP($U33,[1]BN2_1!$A:$AC,8,0))</f>
        <v>47.820160440000002</v>
      </c>
      <c r="H33" s="29">
        <f t="shared" si="1"/>
        <v>22.957085679281661</v>
      </c>
      <c r="I33" s="42">
        <f>IF(ISERROR(VLOOKUP($U33,[1]BN2_1!$A:$AC,10,0)),0,VLOOKUP($U33,[1]BN2_1!$A:$AC,10,0))</f>
        <v>192.83680000000001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0.23150999999999999</v>
      </c>
      <c r="L33" s="44">
        <f t="shared" si="2"/>
        <v>0.23150999999999999</v>
      </c>
      <c r="M33" s="45">
        <f>IF(ISERROR(VLOOKUP($U33,[1]BN2_1!$A:$AC,15,0)),0,VLOOKUP($U33,[1]BN2_1!$A:$AC,15,0))</f>
        <v>0.32838299999999998</v>
      </c>
      <c r="N33" s="46">
        <f t="shared" si="3"/>
        <v>0.17029062917451437</v>
      </c>
      <c r="O33" s="25">
        <f t="shared" si="4"/>
        <v>401.13920000000002</v>
      </c>
      <c r="P33" s="26">
        <f t="shared" si="4"/>
        <v>0</v>
      </c>
      <c r="Q33" s="26">
        <f t="shared" si="4"/>
        <v>2.5638650000000003</v>
      </c>
      <c r="R33" s="27">
        <f t="shared" si="4"/>
        <v>2.5638650000000003</v>
      </c>
      <c r="S33" s="30">
        <f t="shared" si="4"/>
        <v>48.148543440000005</v>
      </c>
      <c r="T33" s="32">
        <f t="shared" si="5"/>
        <v>12.002951454258273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มหาวิทยาลัยราชภัฏร้อยเอ็ด</v>
      </c>
      <c r="C34" s="25">
        <f>IF(ISERROR(VLOOKUP($U34,[1]BN2_1!$A:$AC,3,0)),0,VLOOKUP($U34,[1]BN2_1!$A:$AC,3,0))</f>
        <v>148.32409999999999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0.05</v>
      </c>
      <c r="F34" s="27">
        <f t="shared" si="0"/>
        <v>0.05</v>
      </c>
      <c r="G34" s="28">
        <f>IF(ISERROR(VLOOKUP($U34,[1]BN2_1!$A:$AC,8,0)),0,VLOOKUP($U34,[1]BN2_1!$A:$AC,8,0))</f>
        <v>30.111681359999999</v>
      </c>
      <c r="H34" s="29">
        <f t="shared" si="1"/>
        <v>20.301273602873707</v>
      </c>
      <c r="I34" s="42">
        <f>IF(ISERROR(VLOOKUP($U34,[1]BN2_1!$A:$AC,10,0)),0,VLOOKUP($U34,[1]BN2_1!$A:$AC,10,0))</f>
        <v>119.872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44.900365000000001</v>
      </c>
      <c r="L34" s="44">
        <f t="shared" si="2"/>
        <v>44.900365000000001</v>
      </c>
      <c r="M34" s="45">
        <f>IF(ISERROR(VLOOKUP($U34,[1]BN2_1!$A:$AC,15,0)),0,VLOOKUP($U34,[1]BN2_1!$A:$AC,15,0))</f>
        <v>2.1762800000000002</v>
      </c>
      <c r="N34" s="46">
        <f t="shared" si="3"/>
        <v>1.8155032034169782</v>
      </c>
      <c r="O34" s="25">
        <f t="shared" si="4"/>
        <v>268.1961</v>
      </c>
      <c r="P34" s="26">
        <f t="shared" si="4"/>
        <v>0</v>
      </c>
      <c r="Q34" s="26">
        <f t="shared" si="4"/>
        <v>44.950364999999998</v>
      </c>
      <c r="R34" s="27">
        <f t="shared" si="4"/>
        <v>44.950364999999998</v>
      </c>
      <c r="S34" s="30">
        <f t="shared" si="4"/>
        <v>32.287961359999997</v>
      </c>
      <c r="T34" s="32">
        <f t="shared" si="5"/>
        <v>12.038937687759068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สำนักงบประมาณ</v>
      </c>
      <c r="C35" s="25">
        <f>IF(ISERROR(VLOOKUP($U35,[1]BN2_1!$A:$AC,3,0)),0,VLOOKUP($U35,[1]BN2_1!$A:$AC,3,0))</f>
        <v>644.73812499999997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35.683212470000001</v>
      </c>
      <c r="F35" s="27">
        <f t="shared" si="0"/>
        <v>35.683212470000001</v>
      </c>
      <c r="G35" s="28">
        <f>IF(ISERROR(VLOOKUP($U35,[1]BN2_1!$A:$AC,8,0)),0,VLOOKUP($U35,[1]BN2_1!$A:$AC,8,0))</f>
        <v>125.37710457</v>
      </c>
      <c r="H35" s="29">
        <f t="shared" si="1"/>
        <v>19.44620609646746</v>
      </c>
      <c r="I35" s="42">
        <f>IF(ISERROR(VLOOKUP($U35,[1]BN2_1!$A:$AC,10,0)),0,VLOOKUP($U35,[1]BN2_1!$A:$AC,10,0))</f>
        <v>386.46667500000001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256.22179999999997</v>
      </c>
      <c r="L35" s="44">
        <f t="shared" si="2"/>
        <v>256.22179999999997</v>
      </c>
      <c r="M35" s="45">
        <f>IF(ISERROR(VLOOKUP($U35,[1]BN2_1!$A:$AC,15,0)),0,VLOOKUP($U35,[1]BN2_1!$A:$AC,15,0))</f>
        <v>0</v>
      </c>
      <c r="N35" s="46">
        <f t="shared" si="3"/>
        <v>0</v>
      </c>
      <c r="O35" s="25">
        <f t="shared" si="4"/>
        <v>1031.2048</v>
      </c>
      <c r="P35" s="26">
        <f t="shared" si="4"/>
        <v>0</v>
      </c>
      <c r="Q35" s="26">
        <f t="shared" si="4"/>
        <v>291.90501246999997</v>
      </c>
      <c r="R35" s="27">
        <f t="shared" si="4"/>
        <v>291.90501246999997</v>
      </c>
      <c r="S35" s="30">
        <f t="shared" si="4"/>
        <v>125.37710457</v>
      </c>
      <c r="T35" s="32">
        <f t="shared" si="5"/>
        <v>12.158312739622625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กรมวิทยาศาสตร์บริการ</v>
      </c>
      <c r="C36" s="25">
        <f>IF(ISERROR(VLOOKUP($U36,[1]BN2_1!$A:$AC,3,0)),0,VLOOKUP($U36,[1]BN2_1!$A:$AC,3,0))</f>
        <v>289.505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1.3304974199999999</v>
      </c>
      <c r="F36" s="27">
        <f t="shared" si="0"/>
        <v>1.3304974199999999</v>
      </c>
      <c r="G36" s="28">
        <f>IF(ISERROR(VLOOKUP($U36,[1]BN2_1!$A:$AC,8,0)),0,VLOOKUP($U36,[1]BN2_1!$A:$AC,8,0))</f>
        <v>57.298104510000002</v>
      </c>
      <c r="H36" s="29">
        <f t="shared" si="1"/>
        <v>19.791749541458696</v>
      </c>
      <c r="I36" s="42">
        <f>IF(ISERROR(VLOOKUP($U36,[1]BN2_1!$A:$AC,10,0)),0,VLOOKUP($U36,[1]BN2_1!$A:$AC,10,0))</f>
        <v>173.93719999999999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2.9424299999999999</v>
      </c>
      <c r="L36" s="44">
        <f t="shared" si="2"/>
        <v>2.9424299999999999</v>
      </c>
      <c r="M36" s="45">
        <f>IF(ISERROR(VLOOKUP($U36,[1]BN2_1!$A:$AC,15,0)),0,VLOOKUP($U36,[1]BN2_1!$A:$AC,15,0))</f>
        <v>0</v>
      </c>
      <c r="N36" s="46">
        <f t="shared" si="3"/>
        <v>0</v>
      </c>
      <c r="O36" s="25">
        <f t="shared" si="4"/>
        <v>463.44219999999996</v>
      </c>
      <c r="P36" s="26">
        <f t="shared" si="4"/>
        <v>0</v>
      </c>
      <c r="Q36" s="26">
        <f t="shared" si="4"/>
        <v>4.2729274200000003</v>
      </c>
      <c r="R36" s="27">
        <f t="shared" si="4"/>
        <v>4.2729274200000003</v>
      </c>
      <c r="S36" s="30">
        <f t="shared" si="4"/>
        <v>57.298104510000002</v>
      </c>
      <c r="T36" s="32">
        <f t="shared" si="5"/>
        <v>12.363592376783988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กรมทรัพย์สินทางปัญญา</v>
      </c>
      <c r="C37" s="25">
        <f>IF(ISERROR(VLOOKUP($U37,[1]BN2_1!$A:$AC,3,0)),0,VLOOKUP($U37,[1]BN2_1!$A:$AC,3,0))</f>
        <v>287.75709999999998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31.793452429999999</v>
      </c>
      <c r="F37" s="27">
        <f t="shared" si="0"/>
        <v>31.793452429999999</v>
      </c>
      <c r="G37" s="28">
        <f>IF(ISERROR(VLOOKUP($U37,[1]BN2_1!$A:$AC,8,0)),0,VLOOKUP($U37,[1]BN2_1!$A:$AC,8,0))</f>
        <v>57.332941759999997</v>
      </c>
      <c r="H37" s="29">
        <f t="shared" si="1"/>
        <v>19.92407546503631</v>
      </c>
      <c r="I37" s="42">
        <f>IF(ISERROR(VLOOKUP($U37,[1]BN2_1!$A:$AC,10,0)),0,VLOOKUP($U37,[1]BN2_1!$A:$AC,10,0))</f>
        <v>161.23580000000001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0</v>
      </c>
      <c r="L37" s="44">
        <f t="shared" si="2"/>
        <v>0</v>
      </c>
      <c r="M37" s="45">
        <f>IF(ISERROR(VLOOKUP($U37,[1]BN2_1!$A:$AC,15,0)),0,VLOOKUP($U37,[1]BN2_1!$A:$AC,15,0))</f>
        <v>0</v>
      </c>
      <c r="N37" s="46">
        <f t="shared" si="3"/>
        <v>0</v>
      </c>
      <c r="O37" s="25">
        <f t="shared" si="4"/>
        <v>448.99289999999996</v>
      </c>
      <c r="P37" s="26">
        <f t="shared" si="4"/>
        <v>0</v>
      </c>
      <c r="Q37" s="26">
        <f t="shared" si="4"/>
        <v>31.793452429999999</v>
      </c>
      <c r="R37" s="27">
        <f t="shared" si="4"/>
        <v>31.793452429999999</v>
      </c>
      <c r="S37" s="30">
        <f t="shared" si="4"/>
        <v>57.332941759999997</v>
      </c>
      <c r="T37" s="32">
        <f t="shared" si="5"/>
        <v>12.769231264013307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กรมพัฒนาพลังงานทดแทนและอนุรักษ์พลังงาน</v>
      </c>
      <c r="C38" s="25">
        <f>IF(ISERROR(VLOOKUP($U38,[1]BN2_1!$A:$AC,3,0)),0,VLOOKUP($U38,[1]BN2_1!$A:$AC,3,0))</f>
        <v>941.53499999999997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13.342570050000001</v>
      </c>
      <c r="F38" s="27">
        <f t="shared" si="0"/>
        <v>13.342570050000001</v>
      </c>
      <c r="G38" s="28">
        <f>IF(ISERROR(VLOOKUP($U38,[1]BN2_1!$A:$AC,8,0)),0,VLOOKUP($U38,[1]BN2_1!$A:$AC,8,0))</f>
        <v>87.743716180000007</v>
      </c>
      <c r="H38" s="29">
        <f t="shared" si="1"/>
        <v>9.319219803830979</v>
      </c>
      <c r="I38" s="42">
        <f>IF(ISERROR(VLOOKUP($U38,[1]BN2_1!$A:$AC,10,0)),0,VLOOKUP($U38,[1]BN2_1!$A:$AC,10,0))</f>
        <v>596.30409999999995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92.483014900000001</v>
      </c>
      <c r="L38" s="44">
        <f t="shared" si="2"/>
        <v>92.483014900000001</v>
      </c>
      <c r="M38" s="45">
        <f>IF(ISERROR(VLOOKUP($U38,[1]BN2_1!$A:$AC,15,0)),0,VLOOKUP($U38,[1]BN2_1!$A:$AC,15,0))</f>
        <v>112.64230044</v>
      </c>
      <c r="N38" s="46">
        <f t="shared" si="3"/>
        <v>18.890076462663934</v>
      </c>
      <c r="O38" s="25">
        <f t="shared" si="4"/>
        <v>1537.8390999999999</v>
      </c>
      <c r="P38" s="26">
        <f t="shared" si="4"/>
        <v>0</v>
      </c>
      <c r="Q38" s="26">
        <f t="shared" si="4"/>
        <v>105.82558495000001</v>
      </c>
      <c r="R38" s="27">
        <f t="shared" si="4"/>
        <v>105.82558495000001</v>
      </c>
      <c r="S38" s="30">
        <f t="shared" si="4"/>
        <v>200.38601662000002</v>
      </c>
      <c r="T38" s="32">
        <f t="shared" si="5"/>
        <v>13.0303629697021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มหาวิทยาลัยนราธิวาสราชนครินทร์</v>
      </c>
      <c r="C39" s="25">
        <f>IF(ISERROR(VLOOKUP($U39,[1]BN2_1!$A:$AC,3,0)),0,VLOOKUP($U39,[1]BN2_1!$A:$AC,3,0))</f>
        <v>367.94900000000001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0</v>
      </c>
      <c r="F39" s="27">
        <f t="shared" si="0"/>
        <v>0</v>
      </c>
      <c r="G39" s="28">
        <f>IF(ISERROR(VLOOKUP($U39,[1]BN2_1!$A:$AC,8,0)),0,VLOOKUP($U39,[1]BN2_1!$A:$AC,8,0))</f>
        <v>84.129566510000004</v>
      </c>
      <c r="H39" s="29">
        <f t="shared" si="1"/>
        <v>22.864463963755846</v>
      </c>
      <c r="I39" s="42">
        <f>IF(ISERROR(VLOOKUP($U39,[1]BN2_1!$A:$AC,10,0)),0,VLOOKUP($U39,[1]BN2_1!$A:$AC,10,0))</f>
        <v>275.96850000000001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47.402200000000001</v>
      </c>
      <c r="L39" s="44">
        <f t="shared" si="2"/>
        <v>47.402200000000001</v>
      </c>
      <c r="M39" s="45">
        <f>IF(ISERROR(VLOOKUP($U39,[1]BN2_1!$A:$AC,15,0)),0,VLOOKUP($U39,[1]BN2_1!$A:$AC,15,0))</f>
        <v>0.37940000000000002</v>
      </c>
      <c r="N39" s="46">
        <f t="shared" si="3"/>
        <v>0.13747945870633788</v>
      </c>
      <c r="O39" s="25">
        <f t="shared" si="4"/>
        <v>643.91750000000002</v>
      </c>
      <c r="P39" s="26">
        <f t="shared" si="4"/>
        <v>0</v>
      </c>
      <c r="Q39" s="26">
        <f t="shared" si="4"/>
        <v>47.402200000000001</v>
      </c>
      <c r="R39" s="27">
        <f t="shared" si="4"/>
        <v>47.402200000000001</v>
      </c>
      <c r="S39" s="30">
        <f t="shared" si="4"/>
        <v>84.508966510000008</v>
      </c>
      <c r="T39" s="32">
        <f t="shared" si="5"/>
        <v>13.124191609950033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สถาบันนิติวิทยาศาสตร์</v>
      </c>
      <c r="C40" s="25">
        <f>IF(ISERROR(VLOOKUP($U40,[1]BN2_1!$A:$AC,3,0)),0,VLOOKUP($U40,[1]BN2_1!$A:$AC,3,0))</f>
        <v>233.3133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20.450599629999999</v>
      </c>
      <c r="F40" s="27">
        <f t="shared" si="0"/>
        <v>20.450599629999999</v>
      </c>
      <c r="G40" s="28">
        <f>IF(ISERROR(VLOOKUP($U40,[1]BN2_1!$A:$AC,8,0)),0,VLOOKUP($U40,[1]BN2_1!$A:$AC,8,0))</f>
        <v>40.266098290000002</v>
      </c>
      <c r="H40" s="29">
        <f t="shared" si="1"/>
        <v>17.258381022427784</v>
      </c>
      <c r="I40" s="42">
        <f>IF(ISERROR(VLOOKUP($U40,[1]BN2_1!$A:$AC,10,0)),0,VLOOKUP($U40,[1]BN2_1!$A:$AC,10,0))</f>
        <v>342.60980000000001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45.402458680000002</v>
      </c>
      <c r="L40" s="44">
        <f t="shared" si="2"/>
        <v>45.402458680000002</v>
      </c>
      <c r="M40" s="45">
        <f>IF(ISERROR(VLOOKUP($U40,[1]BN2_1!$A:$AC,15,0)),0,VLOOKUP($U40,[1]BN2_1!$A:$AC,15,0))</f>
        <v>36.338527540000001</v>
      </c>
      <c r="N40" s="46">
        <f t="shared" si="3"/>
        <v>10.606388824838051</v>
      </c>
      <c r="O40" s="25">
        <f t="shared" si="4"/>
        <v>575.92309999999998</v>
      </c>
      <c r="P40" s="26">
        <f t="shared" si="4"/>
        <v>0</v>
      </c>
      <c r="Q40" s="26">
        <f t="shared" si="4"/>
        <v>65.853058309999994</v>
      </c>
      <c r="R40" s="27">
        <f t="shared" si="4"/>
        <v>65.853058309999994</v>
      </c>
      <c r="S40" s="30">
        <f t="shared" si="4"/>
        <v>76.604625830000003</v>
      </c>
      <c r="T40" s="32">
        <f t="shared" si="5"/>
        <v>13.301190007832645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กรมพัฒนาธุรกิจการค้า</v>
      </c>
      <c r="C41" s="25">
        <f>IF(ISERROR(VLOOKUP($U41,[1]BN2_1!$A:$AC,3,0)),0,VLOOKUP($U41,[1]BN2_1!$A:$AC,3,0))</f>
        <v>351.41579999999999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43.892000199999998</v>
      </c>
      <c r="F41" s="27">
        <f t="shared" si="0"/>
        <v>43.892000199999998</v>
      </c>
      <c r="G41" s="28">
        <f>IF(ISERROR(VLOOKUP($U41,[1]BN2_1!$A:$AC,8,0)),0,VLOOKUP($U41,[1]BN2_1!$A:$AC,8,0))</f>
        <v>67.726610399999998</v>
      </c>
      <c r="H41" s="29">
        <f t="shared" si="1"/>
        <v>19.272500098174302</v>
      </c>
      <c r="I41" s="42">
        <f>IF(ISERROR(VLOOKUP($U41,[1]BN2_1!$A:$AC,10,0)),0,VLOOKUP($U41,[1]BN2_1!$A:$AC,10,0))</f>
        <v>145.8878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15.823555000000001</v>
      </c>
      <c r="L41" s="44">
        <f t="shared" si="2"/>
        <v>15.823555000000001</v>
      </c>
      <c r="M41" s="45">
        <f>IF(ISERROR(VLOOKUP($U41,[1]BN2_1!$A:$AC,15,0)),0,VLOOKUP($U41,[1]BN2_1!$A:$AC,15,0))</f>
        <v>0</v>
      </c>
      <c r="N41" s="46">
        <f t="shared" si="3"/>
        <v>0</v>
      </c>
      <c r="O41" s="25">
        <f t="shared" si="4"/>
        <v>497.30359999999996</v>
      </c>
      <c r="P41" s="26">
        <f t="shared" si="4"/>
        <v>0</v>
      </c>
      <c r="Q41" s="26">
        <f t="shared" si="4"/>
        <v>59.715555199999997</v>
      </c>
      <c r="R41" s="27">
        <f t="shared" si="4"/>
        <v>59.715555199999997</v>
      </c>
      <c r="S41" s="30">
        <f t="shared" si="4"/>
        <v>67.726610399999998</v>
      </c>
      <c r="T41" s="32">
        <f t="shared" si="5"/>
        <v>13.61876535782166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กรมการค้าภายใน</v>
      </c>
      <c r="C42" s="25">
        <f>IF(ISERROR(VLOOKUP($U42,[1]BN2_1!$A:$AC,3,0)),0,VLOOKUP($U42,[1]BN2_1!$A:$AC,3,0))</f>
        <v>762.44659999999999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132.46360007999999</v>
      </c>
      <c r="F42" s="27">
        <f t="shared" si="0"/>
        <v>132.46360007999999</v>
      </c>
      <c r="G42" s="28">
        <f>IF(ISERROR(VLOOKUP($U42,[1]BN2_1!$A:$AC,8,0)),0,VLOOKUP($U42,[1]BN2_1!$A:$AC,8,0))</f>
        <v>120.9107315</v>
      </c>
      <c r="H42" s="29">
        <f t="shared" si="1"/>
        <v>15.858255712596792</v>
      </c>
      <c r="I42" s="42">
        <f>IF(ISERROR(VLOOKUP($U42,[1]BN2_1!$A:$AC,10,0)),0,VLOOKUP($U42,[1]BN2_1!$A:$AC,10,0))</f>
        <v>115.7162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2.7609460000000001</v>
      </c>
      <c r="L42" s="44">
        <f t="shared" si="2"/>
        <v>2.7609460000000001</v>
      </c>
      <c r="M42" s="45">
        <f>IF(ISERROR(VLOOKUP($U42,[1]BN2_1!$A:$AC,15,0)),0,VLOOKUP($U42,[1]BN2_1!$A:$AC,15,0))</f>
        <v>2.0348331000000002</v>
      </c>
      <c r="N42" s="46">
        <f t="shared" si="3"/>
        <v>1.7584686500248021</v>
      </c>
      <c r="O42" s="25">
        <f t="shared" si="4"/>
        <v>878.16279999999995</v>
      </c>
      <c r="P42" s="26">
        <f t="shared" si="4"/>
        <v>0</v>
      </c>
      <c r="Q42" s="26">
        <f t="shared" si="4"/>
        <v>135.22454607999998</v>
      </c>
      <c r="R42" s="27">
        <f t="shared" si="4"/>
        <v>135.22454607999998</v>
      </c>
      <c r="S42" s="30">
        <f t="shared" si="4"/>
        <v>122.9455646</v>
      </c>
      <c r="T42" s="32">
        <f t="shared" si="5"/>
        <v>14.000315727334387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มหาวิทยาลัยราชภัฏกาญจนบุรี</v>
      </c>
      <c r="C43" s="25">
        <f>IF(ISERROR(VLOOKUP($U43,[1]BN2_1!$A:$AC,3,0)),0,VLOOKUP($U43,[1]BN2_1!$A:$AC,3,0))</f>
        <v>246.3389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0.10211099999999999</v>
      </c>
      <c r="F43" s="27">
        <f t="shared" si="0"/>
        <v>0.10211099999999999</v>
      </c>
      <c r="G43" s="28">
        <f>IF(ISERROR(VLOOKUP($U43,[1]BN2_1!$A:$AC,8,0)),0,VLOOKUP($U43,[1]BN2_1!$A:$AC,8,0))</f>
        <v>50.592964440000003</v>
      </c>
      <c r="H43" s="29">
        <f t="shared" si="1"/>
        <v>20.537951756705905</v>
      </c>
      <c r="I43" s="42">
        <f>IF(ISERROR(VLOOKUP($U43,[1]BN2_1!$A:$AC,10,0)),0,VLOOKUP($U43,[1]BN2_1!$A:$AC,10,0))</f>
        <v>145.73519999999999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6.7427506900000003</v>
      </c>
      <c r="L43" s="44">
        <f t="shared" si="2"/>
        <v>6.7427506900000003</v>
      </c>
      <c r="M43" s="45">
        <f>IF(ISERROR(VLOOKUP($U43,[1]BN2_1!$A:$AC,15,0)),0,VLOOKUP($U43,[1]BN2_1!$A:$AC,15,0))</f>
        <v>4.7595900000000002</v>
      </c>
      <c r="N43" s="46">
        <f t="shared" si="3"/>
        <v>3.2659165390379266</v>
      </c>
      <c r="O43" s="25">
        <f t="shared" si="4"/>
        <v>392.07409999999999</v>
      </c>
      <c r="P43" s="26">
        <f t="shared" si="4"/>
        <v>0</v>
      </c>
      <c r="Q43" s="26">
        <f t="shared" si="4"/>
        <v>6.8448616900000001</v>
      </c>
      <c r="R43" s="27">
        <f t="shared" si="4"/>
        <v>6.8448616900000001</v>
      </c>
      <c r="S43" s="30">
        <f t="shared" si="4"/>
        <v>55.352554440000006</v>
      </c>
      <c r="T43" s="32">
        <f t="shared" si="5"/>
        <v>14.117880890372511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กรมศิลปากร</v>
      </c>
      <c r="C44" s="25">
        <f>IF(ISERROR(VLOOKUP($U44,[1]BN2_1!$A:$AC,3,0)),0,VLOOKUP($U44,[1]BN2_1!$A:$AC,3,0))</f>
        <v>889.28772000000004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19.01150414</v>
      </c>
      <c r="F44" s="27">
        <f t="shared" si="0"/>
        <v>19.01150414</v>
      </c>
      <c r="G44" s="28">
        <f>IF(ISERROR(VLOOKUP($U44,[1]BN2_1!$A:$AC,8,0)),0,VLOOKUP($U44,[1]BN2_1!$A:$AC,8,0))</f>
        <v>194.20677724000001</v>
      </c>
      <c r="H44" s="29">
        <f t="shared" si="1"/>
        <v>21.838463848348205</v>
      </c>
      <c r="I44" s="42">
        <f>IF(ISERROR(VLOOKUP($U44,[1]BN2_1!$A:$AC,10,0)),0,VLOOKUP($U44,[1]BN2_1!$A:$AC,10,0))</f>
        <v>1643.4073800000001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167.29715758</v>
      </c>
      <c r="L44" s="44">
        <f t="shared" si="2"/>
        <v>167.29715758</v>
      </c>
      <c r="M44" s="45">
        <f>IF(ISERROR(VLOOKUP($U44,[1]BN2_1!$A:$AC,15,0)),0,VLOOKUP($U44,[1]BN2_1!$A:$AC,15,0))</f>
        <v>163.88792692000001</v>
      </c>
      <c r="N44" s="46">
        <f t="shared" si="3"/>
        <v>9.9724468147392642</v>
      </c>
      <c r="O44" s="25">
        <f t="shared" si="4"/>
        <v>2532.6950999999999</v>
      </c>
      <c r="P44" s="26">
        <f t="shared" si="4"/>
        <v>0</v>
      </c>
      <c r="Q44" s="26">
        <f t="shared" si="4"/>
        <v>186.30866172</v>
      </c>
      <c r="R44" s="27">
        <f t="shared" si="4"/>
        <v>186.30866172</v>
      </c>
      <c r="S44" s="30">
        <f t="shared" si="4"/>
        <v>358.09470415999999</v>
      </c>
      <c r="T44" s="32">
        <f t="shared" si="5"/>
        <v>14.138879336877148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มหาวิทยาลัยราชภัฏนครสวรรค์</v>
      </c>
      <c r="C45" s="25">
        <f>IF(ISERROR(VLOOKUP($U45,[1]BN2_1!$A:$AC,3,0)),0,VLOOKUP($U45,[1]BN2_1!$A:$AC,3,0))</f>
        <v>399.4545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2.3E-2</v>
      </c>
      <c r="F45" s="27">
        <f t="shared" si="0"/>
        <v>2.3E-2</v>
      </c>
      <c r="G45" s="28">
        <f>IF(ISERROR(VLOOKUP($U45,[1]BN2_1!$A:$AC,8,0)),0,VLOOKUP($U45,[1]BN2_1!$A:$AC,8,0))</f>
        <v>90.147590679999993</v>
      </c>
      <c r="H45" s="29">
        <f t="shared" si="1"/>
        <v>22.567674335875548</v>
      </c>
      <c r="I45" s="42">
        <f>IF(ISERROR(VLOOKUP($U45,[1]BN2_1!$A:$AC,10,0)),0,VLOOKUP($U45,[1]BN2_1!$A:$AC,10,0))</f>
        <v>236.92930000000001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7.4866000000000001</v>
      </c>
      <c r="L45" s="44">
        <f t="shared" si="2"/>
        <v>7.4866000000000001</v>
      </c>
      <c r="M45" s="45">
        <f>IF(ISERROR(VLOOKUP($U45,[1]BN2_1!$A:$AC,15,0)),0,VLOOKUP($U45,[1]BN2_1!$A:$AC,15,0))</f>
        <v>0</v>
      </c>
      <c r="N45" s="46">
        <f t="shared" si="3"/>
        <v>0</v>
      </c>
      <c r="O45" s="25">
        <f t="shared" si="4"/>
        <v>636.38380000000006</v>
      </c>
      <c r="P45" s="26">
        <f t="shared" si="4"/>
        <v>0</v>
      </c>
      <c r="Q45" s="26">
        <f t="shared" si="4"/>
        <v>7.5095999999999998</v>
      </c>
      <c r="R45" s="27">
        <f t="shared" si="4"/>
        <v>7.5095999999999998</v>
      </c>
      <c r="S45" s="30">
        <f t="shared" si="4"/>
        <v>90.147590679999993</v>
      </c>
      <c r="T45" s="32">
        <f t="shared" si="5"/>
        <v>14.165601116810326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กรมศุลกากร</v>
      </c>
      <c r="C46" s="25">
        <f>IF(ISERROR(VLOOKUP($U46,[1]BN2_1!$A:$AC,3,0)),0,VLOOKUP($U46,[1]BN2_1!$A:$AC,3,0))</f>
        <v>2584.7786999999998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179.17516312999999</v>
      </c>
      <c r="F46" s="27">
        <f t="shared" si="0"/>
        <v>179.17516312999999</v>
      </c>
      <c r="G46" s="28">
        <f>IF(ISERROR(VLOOKUP($U46,[1]BN2_1!$A:$AC,8,0)),0,VLOOKUP($U46,[1]BN2_1!$A:$AC,8,0))</f>
        <v>574.92248056999995</v>
      </c>
      <c r="H46" s="29">
        <f t="shared" si="1"/>
        <v>22.242619090369324</v>
      </c>
      <c r="I46" s="42">
        <f>IF(ISERROR(VLOOKUP($U46,[1]BN2_1!$A:$AC,10,0)),0,VLOOKUP($U46,[1]BN2_1!$A:$AC,10,0))</f>
        <v>1437.4797000000001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248.99098599999999</v>
      </c>
      <c r="L46" s="44">
        <f t="shared" si="2"/>
        <v>248.99098599999999</v>
      </c>
      <c r="M46" s="45">
        <f>IF(ISERROR(VLOOKUP($U46,[1]BN2_1!$A:$AC,15,0)),0,VLOOKUP($U46,[1]BN2_1!$A:$AC,15,0))</f>
        <v>7.0473999999999997</v>
      </c>
      <c r="N46" s="46">
        <f t="shared" si="3"/>
        <v>0.49026083637911544</v>
      </c>
      <c r="O46" s="25">
        <f t="shared" si="4"/>
        <v>4022.2583999999997</v>
      </c>
      <c r="P46" s="26">
        <f t="shared" si="4"/>
        <v>0</v>
      </c>
      <c r="Q46" s="26">
        <f t="shared" si="4"/>
        <v>428.16614913000001</v>
      </c>
      <c r="R46" s="27">
        <f t="shared" si="4"/>
        <v>428.16614913000001</v>
      </c>
      <c r="S46" s="30">
        <f t="shared" si="4"/>
        <v>581.96988056999999</v>
      </c>
      <c r="T46" s="32">
        <f t="shared" si="5"/>
        <v>14.468734295389874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มหาวิทยาลัยราชภัฏกำแพงเพชร</v>
      </c>
      <c r="C47" s="25">
        <f>IF(ISERROR(VLOOKUP($U47,[1]BN2_1!$A:$AC,3,0)),0,VLOOKUP($U47,[1]BN2_1!$A:$AC,3,0))</f>
        <v>281.3426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0.45332</v>
      </c>
      <c r="F47" s="27">
        <f t="shared" si="0"/>
        <v>0.45332</v>
      </c>
      <c r="G47" s="28">
        <f>IF(ISERROR(VLOOKUP($U47,[1]BN2_1!$A:$AC,8,0)),0,VLOOKUP($U47,[1]BN2_1!$A:$AC,8,0))</f>
        <v>61.723822079999998</v>
      </c>
      <c r="H47" s="29">
        <f t="shared" si="1"/>
        <v>21.93902454871747</v>
      </c>
      <c r="I47" s="42">
        <f>IF(ISERROR(VLOOKUP($U47,[1]BN2_1!$A:$AC,10,0)),0,VLOOKUP($U47,[1]BN2_1!$A:$AC,10,0))</f>
        <v>152.26730000000001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0</v>
      </c>
      <c r="L47" s="44">
        <f t="shared" si="2"/>
        <v>0</v>
      </c>
      <c r="M47" s="45">
        <f>IF(ISERROR(VLOOKUP($U47,[1]BN2_1!$A:$AC,15,0)),0,VLOOKUP($U47,[1]BN2_1!$A:$AC,15,0))</f>
        <v>1.1259999999999999</v>
      </c>
      <c r="N47" s="46">
        <f t="shared" si="3"/>
        <v>0.73948904328112464</v>
      </c>
      <c r="O47" s="25">
        <f t="shared" si="4"/>
        <v>433.60990000000004</v>
      </c>
      <c r="P47" s="26">
        <f t="shared" si="4"/>
        <v>0</v>
      </c>
      <c r="Q47" s="26">
        <f t="shared" si="4"/>
        <v>0.45332</v>
      </c>
      <c r="R47" s="27">
        <f t="shared" si="4"/>
        <v>0.45332</v>
      </c>
      <c r="S47" s="30">
        <f t="shared" si="4"/>
        <v>62.849822079999996</v>
      </c>
      <c r="T47" s="32">
        <f t="shared" si="5"/>
        <v>14.494554224892003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กรมโรงงานอุตสาหกรรม</v>
      </c>
      <c r="C48" s="25">
        <f>IF(ISERROR(VLOOKUP($U48,[1]BN2_1!$A:$AC,3,0)),0,VLOOKUP($U48,[1]BN2_1!$A:$AC,3,0))</f>
        <v>404.08839999999998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27.607902289999998</v>
      </c>
      <c r="F48" s="27">
        <f t="shared" si="0"/>
        <v>27.607902289999998</v>
      </c>
      <c r="G48" s="28">
        <f>IF(ISERROR(VLOOKUP($U48,[1]BN2_1!$A:$AC,8,0)),0,VLOOKUP($U48,[1]BN2_1!$A:$AC,8,0))</f>
        <v>70.114081189999993</v>
      </c>
      <c r="H48" s="29">
        <f t="shared" si="1"/>
        <v>17.351173948571649</v>
      </c>
      <c r="I48" s="42">
        <f>IF(ISERROR(VLOOKUP($U48,[1]BN2_1!$A:$AC,10,0)),0,VLOOKUP($U48,[1]BN2_1!$A:$AC,10,0))</f>
        <v>74.581900000000005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2.6421100000000002</v>
      </c>
      <c r="L48" s="44">
        <f t="shared" si="2"/>
        <v>2.6421100000000002</v>
      </c>
      <c r="M48" s="45">
        <f>IF(ISERROR(VLOOKUP($U48,[1]BN2_1!$A:$AC,15,0)),0,VLOOKUP($U48,[1]BN2_1!$A:$AC,15,0))</f>
        <v>0</v>
      </c>
      <c r="N48" s="46">
        <f t="shared" si="3"/>
        <v>0</v>
      </c>
      <c r="O48" s="25">
        <f t="shared" si="4"/>
        <v>478.6703</v>
      </c>
      <c r="P48" s="26">
        <f t="shared" si="4"/>
        <v>0</v>
      </c>
      <c r="Q48" s="26">
        <f t="shared" si="4"/>
        <v>30.250012289999997</v>
      </c>
      <c r="R48" s="27">
        <f t="shared" si="4"/>
        <v>30.250012289999997</v>
      </c>
      <c r="S48" s="30">
        <f t="shared" si="4"/>
        <v>70.114081189999993</v>
      </c>
      <c r="T48" s="32">
        <f t="shared" si="5"/>
        <v>14.647677365819437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กรมส่งเสริมคุณภาพสิ่งแวดล้อม</v>
      </c>
      <c r="C49" s="25">
        <f>IF(ISERROR(VLOOKUP($U49,[1]BN2_1!$A:$AC,3,0)),0,VLOOKUP($U49,[1]BN2_1!$A:$AC,3,0))</f>
        <v>424.26350000000002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29.026513000000001</v>
      </c>
      <c r="F49" s="27">
        <f t="shared" si="0"/>
        <v>29.026513000000001</v>
      </c>
      <c r="G49" s="28">
        <f>IF(ISERROR(VLOOKUP($U49,[1]BN2_1!$A:$AC,8,0)),0,VLOOKUP($U49,[1]BN2_1!$A:$AC,8,0))</f>
        <v>66.428248049999993</v>
      </c>
      <c r="H49" s="29">
        <f t="shared" si="1"/>
        <v>15.657309207603292</v>
      </c>
      <c r="I49" s="42">
        <f>IF(ISERROR(VLOOKUP($U49,[1]BN2_1!$A:$AC,10,0)),0,VLOOKUP($U49,[1]BN2_1!$A:$AC,10,0))</f>
        <v>29.211300000000001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2.5933693799999999</v>
      </c>
      <c r="L49" s="44">
        <f t="shared" si="2"/>
        <v>2.5933693799999999</v>
      </c>
      <c r="M49" s="45">
        <f>IF(ISERROR(VLOOKUP($U49,[1]BN2_1!$A:$AC,15,0)),0,VLOOKUP($U49,[1]BN2_1!$A:$AC,15,0))</f>
        <v>0</v>
      </c>
      <c r="N49" s="46">
        <f t="shared" si="3"/>
        <v>0</v>
      </c>
      <c r="O49" s="25">
        <f t="shared" si="4"/>
        <v>453.47480000000002</v>
      </c>
      <c r="P49" s="26">
        <f t="shared" si="4"/>
        <v>0</v>
      </c>
      <c r="Q49" s="26">
        <f t="shared" si="4"/>
        <v>31.61988238</v>
      </c>
      <c r="R49" s="27">
        <f t="shared" si="4"/>
        <v>31.61988238</v>
      </c>
      <c r="S49" s="30">
        <f t="shared" si="4"/>
        <v>66.428248049999993</v>
      </c>
      <c r="T49" s="32">
        <f t="shared" si="5"/>
        <v>14.648718749090357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กรมประชาสัมพันธ์</v>
      </c>
      <c r="C50" s="25">
        <f>IF(ISERROR(VLOOKUP($U50,[1]BN2_1!$A:$AC,3,0)),0,VLOOKUP($U50,[1]BN2_1!$A:$AC,3,0))</f>
        <v>1834.3243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50.53765705</v>
      </c>
      <c r="F50" s="27">
        <f t="shared" si="0"/>
        <v>50.53765705</v>
      </c>
      <c r="G50" s="28">
        <f>IF(ISERROR(VLOOKUP($U50,[1]BN2_1!$A:$AC,8,0)),0,VLOOKUP($U50,[1]BN2_1!$A:$AC,8,0))</f>
        <v>358.71763731999999</v>
      </c>
      <c r="H50" s="29">
        <f t="shared" si="1"/>
        <v>19.555846112925614</v>
      </c>
      <c r="I50" s="42">
        <f>IF(ISERROR(VLOOKUP($U50,[1]BN2_1!$A:$AC,10,0)),0,VLOOKUP($U50,[1]BN2_1!$A:$AC,10,0))</f>
        <v>588.21559999999999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16.86</v>
      </c>
      <c r="L50" s="44">
        <f t="shared" si="2"/>
        <v>16.86</v>
      </c>
      <c r="M50" s="45">
        <f>IF(ISERROR(VLOOKUP($U50,[1]BN2_1!$A:$AC,15,0)),0,VLOOKUP($U50,[1]BN2_1!$A:$AC,15,0))</f>
        <v>0</v>
      </c>
      <c r="N50" s="46">
        <f t="shared" si="3"/>
        <v>0</v>
      </c>
      <c r="O50" s="25">
        <f t="shared" si="4"/>
        <v>2422.5398999999998</v>
      </c>
      <c r="P50" s="26">
        <f t="shared" si="4"/>
        <v>0</v>
      </c>
      <c r="Q50" s="26">
        <f t="shared" si="4"/>
        <v>67.397657049999992</v>
      </c>
      <c r="R50" s="27">
        <f t="shared" si="4"/>
        <v>67.397657049999992</v>
      </c>
      <c r="S50" s="30">
        <f t="shared" si="4"/>
        <v>358.71763731999999</v>
      </c>
      <c r="T50" s="32">
        <f t="shared" si="5"/>
        <v>14.80750171834115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สำนักงานกิจการยุติธรรม</v>
      </c>
      <c r="C51" s="25">
        <f>IF(ISERROR(VLOOKUP($U51,[1]BN2_1!$A:$AC,3,0)),0,VLOOKUP($U51,[1]BN2_1!$A:$AC,3,0))</f>
        <v>79.709500000000006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7.0131758599999996</v>
      </c>
      <c r="F51" s="27">
        <f t="shared" si="0"/>
        <v>7.0131758599999996</v>
      </c>
      <c r="G51" s="28">
        <f>IF(ISERROR(VLOOKUP($U51,[1]BN2_1!$A:$AC,8,0)),0,VLOOKUP($U51,[1]BN2_1!$A:$AC,8,0))</f>
        <v>15.37391219</v>
      </c>
      <c r="H51" s="29">
        <f t="shared" si="1"/>
        <v>19.287427709369648</v>
      </c>
      <c r="I51" s="42">
        <f>IF(ISERROR(VLOOKUP($U51,[1]BN2_1!$A:$AC,10,0)),0,VLOOKUP($U51,[1]BN2_1!$A:$AC,10,0))</f>
        <v>25.4132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24.882100000000001</v>
      </c>
      <c r="L51" s="44">
        <f t="shared" si="2"/>
        <v>24.882100000000001</v>
      </c>
      <c r="M51" s="45">
        <f>IF(ISERROR(VLOOKUP($U51,[1]BN2_1!$A:$AC,15,0)),0,VLOOKUP($U51,[1]BN2_1!$A:$AC,15,0))</f>
        <v>0.33489999999999998</v>
      </c>
      <c r="N51" s="46">
        <f t="shared" si="3"/>
        <v>1.3178190861442083</v>
      </c>
      <c r="O51" s="25">
        <f t="shared" si="4"/>
        <v>105.12270000000001</v>
      </c>
      <c r="P51" s="26">
        <f t="shared" si="4"/>
        <v>0</v>
      </c>
      <c r="Q51" s="26">
        <f t="shared" si="4"/>
        <v>31.895275860000002</v>
      </c>
      <c r="R51" s="27">
        <f t="shared" si="4"/>
        <v>31.895275860000002</v>
      </c>
      <c r="S51" s="30">
        <f t="shared" si="4"/>
        <v>15.70881219</v>
      </c>
      <c r="T51" s="32">
        <f t="shared" si="5"/>
        <v>14.943311187783417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กรมทรัพยากรธรณี</v>
      </c>
      <c r="C52" s="25">
        <f>IF(ISERROR(VLOOKUP($U52,[1]BN2_1!$A:$AC,3,0)),0,VLOOKUP($U52,[1]BN2_1!$A:$AC,3,0))</f>
        <v>406.48140000000001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16.841369350000001</v>
      </c>
      <c r="F52" s="27">
        <f t="shared" si="0"/>
        <v>16.841369350000001</v>
      </c>
      <c r="G52" s="28">
        <f>IF(ISERROR(VLOOKUP($U52,[1]BN2_1!$A:$AC,8,0)),0,VLOOKUP($U52,[1]BN2_1!$A:$AC,8,0))</f>
        <v>74.311495370000003</v>
      </c>
      <c r="H52" s="29">
        <f t="shared" si="1"/>
        <v>18.281647172539753</v>
      </c>
      <c r="I52" s="42">
        <f>IF(ISERROR(VLOOKUP($U52,[1]BN2_1!$A:$AC,10,0)),0,VLOOKUP($U52,[1]BN2_1!$A:$AC,10,0))</f>
        <v>137.63460000000001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13.66635</v>
      </c>
      <c r="L52" s="44">
        <f t="shared" si="2"/>
        <v>13.66635</v>
      </c>
      <c r="M52" s="45">
        <f>IF(ISERROR(VLOOKUP($U52,[1]BN2_1!$A:$AC,15,0)),0,VLOOKUP($U52,[1]BN2_1!$A:$AC,15,0))</f>
        <v>7.3575600000000003</v>
      </c>
      <c r="N52" s="46">
        <f t="shared" si="3"/>
        <v>5.3457197536084671</v>
      </c>
      <c r="O52" s="25">
        <f t="shared" si="4"/>
        <v>544.11599999999999</v>
      </c>
      <c r="P52" s="26">
        <f t="shared" si="4"/>
        <v>0</v>
      </c>
      <c r="Q52" s="26">
        <f t="shared" si="4"/>
        <v>30.507719350000002</v>
      </c>
      <c r="R52" s="27">
        <f t="shared" si="4"/>
        <v>30.507719350000002</v>
      </c>
      <c r="S52" s="30">
        <f t="shared" si="4"/>
        <v>81.669055370000009</v>
      </c>
      <c r="T52" s="32">
        <f t="shared" si="5"/>
        <v>15.009493448088277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กรมส่งเสริมวัฒนธรรม</v>
      </c>
      <c r="C53" s="25">
        <f>IF(ISERROR(VLOOKUP($U53,[1]BN2_1!$A:$AC,3,0)),0,VLOOKUP($U53,[1]BN2_1!$A:$AC,3,0))</f>
        <v>467.22140000000002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33.901444859999998</v>
      </c>
      <c r="F53" s="27">
        <f t="shared" si="0"/>
        <v>33.901444859999998</v>
      </c>
      <c r="G53" s="28">
        <f>IF(ISERROR(VLOOKUP($U53,[1]BN2_1!$A:$AC,8,0)),0,VLOOKUP($U53,[1]BN2_1!$A:$AC,8,0))</f>
        <v>79.437286200000003</v>
      </c>
      <c r="H53" s="29">
        <f t="shared" si="1"/>
        <v>17.002065016713701</v>
      </c>
      <c r="I53" s="42">
        <f>IF(ISERROR(VLOOKUP($U53,[1]BN2_1!$A:$AC,10,0)),0,VLOOKUP($U53,[1]BN2_1!$A:$AC,10,0))</f>
        <v>84.168300000000002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0</v>
      </c>
      <c r="L53" s="44">
        <f t="shared" si="2"/>
        <v>0</v>
      </c>
      <c r="M53" s="45">
        <f>IF(ISERROR(VLOOKUP($U53,[1]BN2_1!$A:$AC,15,0)),0,VLOOKUP($U53,[1]BN2_1!$A:$AC,15,0))</f>
        <v>3.8485</v>
      </c>
      <c r="N53" s="46">
        <f t="shared" si="3"/>
        <v>4.5723865160636485</v>
      </c>
      <c r="O53" s="25">
        <f t="shared" si="4"/>
        <v>551.38970000000006</v>
      </c>
      <c r="P53" s="26">
        <f t="shared" si="4"/>
        <v>0</v>
      </c>
      <c r="Q53" s="26">
        <f t="shared" si="4"/>
        <v>33.901444859999998</v>
      </c>
      <c r="R53" s="27">
        <f t="shared" si="4"/>
        <v>33.901444859999998</v>
      </c>
      <c r="S53" s="30">
        <f t="shared" si="4"/>
        <v>83.285786200000004</v>
      </c>
      <c r="T53" s="32">
        <f t="shared" si="5"/>
        <v>15.104704748746666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มหาวิทยาลัยราชภัฏสุราษฎร์ธานี</v>
      </c>
      <c r="C54" s="25">
        <f>IF(ISERROR(VLOOKUP($U54,[1]BN2_1!$A:$AC,3,0)),0,VLOOKUP($U54,[1]BN2_1!$A:$AC,3,0))</f>
        <v>448.1585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1.4552366000000001</v>
      </c>
      <c r="F54" s="27">
        <f t="shared" si="0"/>
        <v>1.4552366000000001</v>
      </c>
      <c r="G54" s="28">
        <f>IF(ISERROR(VLOOKUP($U54,[1]BN2_1!$A:$AC,8,0)),0,VLOOKUP($U54,[1]BN2_1!$A:$AC,8,0))</f>
        <v>105.77775785</v>
      </c>
      <c r="H54" s="29">
        <f t="shared" si="1"/>
        <v>23.602756134269459</v>
      </c>
      <c r="I54" s="42">
        <f>IF(ISERROR(VLOOKUP($U54,[1]BN2_1!$A:$AC,10,0)),0,VLOOKUP($U54,[1]BN2_1!$A:$AC,10,0))</f>
        <v>255.38220000000001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20.316503600000001</v>
      </c>
      <c r="L54" s="44">
        <f t="shared" si="2"/>
        <v>20.316503600000001</v>
      </c>
      <c r="M54" s="45">
        <f>IF(ISERROR(VLOOKUP($U54,[1]BN2_1!$A:$AC,15,0)),0,VLOOKUP($U54,[1]BN2_1!$A:$AC,15,0))</f>
        <v>0.66989500000000002</v>
      </c>
      <c r="N54" s="46">
        <f t="shared" si="3"/>
        <v>0.26231076402349107</v>
      </c>
      <c r="O54" s="25">
        <f t="shared" si="4"/>
        <v>703.54070000000002</v>
      </c>
      <c r="P54" s="26">
        <f t="shared" si="4"/>
        <v>0</v>
      </c>
      <c r="Q54" s="26">
        <f t="shared" si="4"/>
        <v>21.7717402</v>
      </c>
      <c r="R54" s="27">
        <f t="shared" si="4"/>
        <v>21.7717402</v>
      </c>
      <c r="S54" s="30">
        <f t="shared" si="4"/>
        <v>106.44765285</v>
      </c>
      <c r="T54" s="32">
        <f t="shared" si="5"/>
        <v>15.130276450246589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สำนักงานคณะกรรมการนโยบายรัฐวิสาหกิจ</v>
      </c>
      <c r="C55" s="25">
        <f>IF(ISERROR(VLOOKUP($U55,[1]BN2_1!$A:$AC,3,0)),0,VLOOKUP($U55,[1]BN2_1!$A:$AC,3,0))</f>
        <v>113.2235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22.137675789999999</v>
      </c>
      <c r="F55" s="27">
        <f t="shared" si="0"/>
        <v>22.137675789999999</v>
      </c>
      <c r="G55" s="28">
        <f>IF(ISERROR(VLOOKUP($U55,[1]BN2_1!$A:$AC,8,0)),0,VLOOKUP($U55,[1]BN2_1!$A:$AC,8,0))</f>
        <v>20.6905888</v>
      </c>
      <c r="H55" s="29">
        <f t="shared" si="1"/>
        <v>18.274111646433823</v>
      </c>
      <c r="I55" s="42">
        <f>IF(ISERROR(VLOOKUP($U55,[1]BN2_1!$A:$AC,10,0)),0,VLOOKUP($U55,[1]BN2_1!$A:$AC,10,0))</f>
        <v>23.266400000000001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11.516</v>
      </c>
      <c r="L55" s="44">
        <f t="shared" si="2"/>
        <v>11.516</v>
      </c>
      <c r="M55" s="45">
        <f>IF(ISERROR(VLOOKUP($U55,[1]BN2_1!$A:$AC,15,0)),0,VLOOKUP($U55,[1]BN2_1!$A:$AC,15,0))</f>
        <v>0</v>
      </c>
      <c r="N55" s="46">
        <f t="shared" si="3"/>
        <v>0</v>
      </c>
      <c r="O55" s="25">
        <f t="shared" si="4"/>
        <v>136.48990000000001</v>
      </c>
      <c r="P55" s="26">
        <f t="shared" si="4"/>
        <v>0</v>
      </c>
      <c r="Q55" s="26">
        <f t="shared" si="4"/>
        <v>33.653675790000001</v>
      </c>
      <c r="R55" s="27">
        <f t="shared" si="4"/>
        <v>33.653675790000001</v>
      </c>
      <c r="S55" s="30">
        <f t="shared" si="4"/>
        <v>20.6905888</v>
      </c>
      <c r="T55" s="32">
        <f t="shared" si="5"/>
        <v>15.159062172365868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สำนักงานปลัดกระทรวงคมนาคม</v>
      </c>
      <c r="C56" s="25">
        <f>IF(ISERROR(VLOOKUP($U56,[1]BN2_1!$A:$AC,3,0)),0,VLOOKUP($U56,[1]BN2_1!$A:$AC,3,0))</f>
        <v>442.47710000000001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43.929619959999997</v>
      </c>
      <c r="F56" s="27">
        <f t="shared" si="0"/>
        <v>43.929619959999997</v>
      </c>
      <c r="G56" s="28">
        <f>IF(ISERROR(VLOOKUP($U56,[1]BN2_1!$A:$AC,8,0)),0,VLOOKUP($U56,[1]BN2_1!$A:$AC,8,0))</f>
        <v>78.465252950000007</v>
      </c>
      <c r="H56" s="29">
        <f t="shared" si="1"/>
        <v>17.733178270694687</v>
      </c>
      <c r="I56" s="42">
        <f>IF(ISERROR(VLOOKUP($U56,[1]BN2_1!$A:$AC,10,0)),0,VLOOKUP($U56,[1]BN2_1!$A:$AC,10,0))</f>
        <v>75.870099999999994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2.8271999999999999E-2</v>
      </c>
      <c r="L56" s="44">
        <f t="shared" si="2"/>
        <v>2.8271999999999999E-2</v>
      </c>
      <c r="M56" s="45">
        <f>IF(ISERROR(VLOOKUP($U56,[1]BN2_1!$A:$AC,15,0)),0,VLOOKUP($U56,[1]BN2_1!$A:$AC,15,0))</f>
        <v>0.27570050000000001</v>
      </c>
      <c r="N56" s="46">
        <f t="shared" si="3"/>
        <v>0.36338491711491094</v>
      </c>
      <c r="O56" s="25">
        <f t="shared" si="4"/>
        <v>518.34720000000004</v>
      </c>
      <c r="P56" s="26">
        <f t="shared" si="4"/>
        <v>0</v>
      </c>
      <c r="Q56" s="26">
        <f t="shared" si="4"/>
        <v>43.957891959999998</v>
      </c>
      <c r="R56" s="27">
        <f t="shared" si="4"/>
        <v>43.957891959999998</v>
      </c>
      <c r="S56" s="30">
        <f t="shared" si="4"/>
        <v>78.740953450000006</v>
      </c>
      <c r="T56" s="32">
        <f t="shared" si="5"/>
        <v>15.19077434005624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มหาวิทยาลัยราชภัฏวไลยอลงกรณ์ในพระบรมราชูปถัมภ์</v>
      </c>
      <c r="C57" s="25">
        <f>IF(ISERROR(VLOOKUP($U57,[1]BN2_1!$A:$AC,3,0)),0,VLOOKUP($U57,[1]BN2_1!$A:$AC,3,0))</f>
        <v>385.92619999999999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0.84524765000000002</v>
      </c>
      <c r="F57" s="27">
        <f t="shared" si="0"/>
        <v>0.84524765000000002</v>
      </c>
      <c r="G57" s="28">
        <f>IF(ISERROR(VLOOKUP($U57,[1]BN2_1!$A:$AC,8,0)),0,VLOOKUP($U57,[1]BN2_1!$A:$AC,8,0))</f>
        <v>84.713406759999998</v>
      </c>
      <c r="H57" s="29">
        <f t="shared" si="1"/>
        <v>21.950675222361166</v>
      </c>
      <c r="I57" s="42">
        <f>IF(ISERROR(VLOOKUP($U57,[1]BN2_1!$A:$AC,10,0)),0,VLOOKUP($U57,[1]BN2_1!$A:$AC,10,0))</f>
        <v>175.0925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0</v>
      </c>
      <c r="L57" s="44">
        <f t="shared" si="2"/>
        <v>0</v>
      </c>
      <c r="M57" s="45">
        <f>IF(ISERROR(VLOOKUP($U57,[1]BN2_1!$A:$AC,15,0)),0,VLOOKUP($U57,[1]BN2_1!$A:$AC,15,0))</f>
        <v>0.7641</v>
      </c>
      <c r="N57" s="46">
        <f t="shared" si="3"/>
        <v>0.43639790396504707</v>
      </c>
      <c r="O57" s="25">
        <f t="shared" ref="O57:S120" si="6">C57+I57</f>
        <v>561.01869999999997</v>
      </c>
      <c r="P57" s="26">
        <f t="shared" si="6"/>
        <v>0</v>
      </c>
      <c r="Q57" s="26">
        <f t="shared" si="6"/>
        <v>0.84524765000000002</v>
      </c>
      <c r="R57" s="27">
        <f t="shared" si="6"/>
        <v>0.84524765000000002</v>
      </c>
      <c r="S57" s="30">
        <f t="shared" si="6"/>
        <v>85.477506759999997</v>
      </c>
      <c r="T57" s="32">
        <f t="shared" si="5"/>
        <v>15.236124350222195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กรมป่าไม้</v>
      </c>
      <c r="C58" s="25">
        <f>IF(ISERROR(VLOOKUP($U58,[1]BN2_1!$A:$AC,3,0)),0,VLOOKUP($U58,[1]BN2_1!$A:$AC,3,0))</f>
        <v>3152.0697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18.757683279999998</v>
      </c>
      <c r="F58" s="27">
        <f t="shared" si="0"/>
        <v>18.757683279999998</v>
      </c>
      <c r="G58" s="28">
        <f>IF(ISERROR(VLOOKUP($U58,[1]BN2_1!$A:$AC,8,0)),0,VLOOKUP($U58,[1]BN2_1!$A:$AC,8,0))</f>
        <v>690.33828676999997</v>
      </c>
      <c r="H58" s="29">
        <f t="shared" si="1"/>
        <v>21.901111094402513</v>
      </c>
      <c r="I58" s="42">
        <f>IF(ISERROR(VLOOKUP($U58,[1]BN2_1!$A:$AC,10,0)),0,VLOOKUP($U58,[1]BN2_1!$A:$AC,10,0))</f>
        <v>1724.1321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143.92783747999999</v>
      </c>
      <c r="L58" s="44">
        <f t="shared" si="2"/>
        <v>143.92783747999999</v>
      </c>
      <c r="M58" s="45">
        <f>IF(ISERROR(VLOOKUP($U58,[1]BN2_1!$A:$AC,15,0)),0,VLOOKUP($U58,[1]BN2_1!$A:$AC,15,0))</f>
        <v>53.932304180000003</v>
      </c>
      <c r="N58" s="46">
        <f t="shared" si="3"/>
        <v>3.1280842216208375</v>
      </c>
      <c r="O58" s="25">
        <f t="shared" si="6"/>
        <v>4876.2017999999998</v>
      </c>
      <c r="P58" s="26">
        <f t="shared" si="6"/>
        <v>0</v>
      </c>
      <c r="Q58" s="26">
        <f t="shared" si="6"/>
        <v>162.68552076</v>
      </c>
      <c r="R58" s="27">
        <f t="shared" si="6"/>
        <v>162.68552076</v>
      </c>
      <c r="S58" s="30">
        <f t="shared" si="6"/>
        <v>744.27059094999993</v>
      </c>
      <c r="T58" s="32">
        <f t="shared" si="5"/>
        <v>15.263326282968844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กรมทางหลวง</v>
      </c>
      <c r="C59" s="25">
        <f>IF(ISERROR(VLOOKUP($U59,[1]BN2_1!$A:$AC,3,0)),0,VLOOKUP($U59,[1]BN2_1!$A:$AC,3,0))</f>
        <v>5357.8322580000004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83.637215909999995</v>
      </c>
      <c r="F59" s="27">
        <f t="shared" si="0"/>
        <v>83.637215909999995</v>
      </c>
      <c r="G59" s="28">
        <f>IF(ISERROR(VLOOKUP($U59,[1]BN2_1!$A:$AC,8,0)),0,VLOOKUP($U59,[1]BN2_1!$A:$AC,8,0))</f>
        <v>1312.36292768</v>
      </c>
      <c r="H59" s="29">
        <f t="shared" si="1"/>
        <v>24.494289191686747</v>
      </c>
      <c r="I59" s="42">
        <f>IF(ISERROR(VLOOKUP($U59,[1]BN2_1!$A:$AC,10,0)),0,VLOOKUP($U59,[1]BN2_1!$A:$AC,10,0))</f>
        <v>107990.216342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37226.303848249998</v>
      </c>
      <c r="L59" s="44">
        <f t="shared" si="2"/>
        <v>37226.303848249998</v>
      </c>
      <c r="M59" s="45">
        <f>IF(ISERROR(VLOOKUP($U59,[1]BN2_1!$A:$AC,15,0)),0,VLOOKUP($U59,[1]BN2_1!$A:$AC,15,0))</f>
        <v>16093.183714160001</v>
      </c>
      <c r="N59" s="46">
        <f t="shared" si="3"/>
        <v>14.902446035660894</v>
      </c>
      <c r="O59" s="25">
        <f t="shared" si="6"/>
        <v>113348.04859999999</v>
      </c>
      <c r="P59" s="26">
        <f t="shared" si="6"/>
        <v>0</v>
      </c>
      <c r="Q59" s="26">
        <f t="shared" si="6"/>
        <v>37309.941064159997</v>
      </c>
      <c r="R59" s="27">
        <f t="shared" si="6"/>
        <v>37309.941064159997</v>
      </c>
      <c r="S59" s="30">
        <f t="shared" si="6"/>
        <v>17405.546641839999</v>
      </c>
      <c r="T59" s="32">
        <f t="shared" si="5"/>
        <v>15.355841460723656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 xml:space="preserve">มหาวิทยาลัยการกีฬาเเห่งชาติ </v>
      </c>
      <c r="C60" s="25">
        <f>IF(ISERROR(VLOOKUP($U60,[1]BN2_1!$A:$AC,3,0)),0,VLOOKUP($U60,[1]BN2_1!$A:$AC,3,0))</f>
        <v>1167.8258000000001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10.795963199999999</v>
      </c>
      <c r="F60" s="27">
        <f t="shared" si="0"/>
        <v>10.795963199999999</v>
      </c>
      <c r="G60" s="28">
        <f>IF(ISERROR(VLOOKUP($U60,[1]BN2_1!$A:$AC,8,0)),0,VLOOKUP($U60,[1]BN2_1!$A:$AC,8,0))</f>
        <v>257.18129335999998</v>
      </c>
      <c r="H60" s="29">
        <f t="shared" si="1"/>
        <v>22.022230829289775</v>
      </c>
      <c r="I60" s="42">
        <f>IF(ISERROR(VLOOKUP($U60,[1]BN2_1!$A:$AC,10,0)),0,VLOOKUP($U60,[1]BN2_1!$A:$AC,10,0))</f>
        <v>667.58029999999997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101.978838</v>
      </c>
      <c r="L60" s="44">
        <f t="shared" si="2"/>
        <v>101.978838</v>
      </c>
      <c r="M60" s="45">
        <f>IF(ISERROR(VLOOKUP($U60,[1]BN2_1!$A:$AC,15,0)),0,VLOOKUP($U60,[1]BN2_1!$A:$AC,15,0))</f>
        <v>27.393146000000002</v>
      </c>
      <c r="N60" s="46">
        <f t="shared" si="3"/>
        <v>4.1033484660946407</v>
      </c>
      <c r="O60" s="25">
        <f t="shared" si="6"/>
        <v>1835.4061000000002</v>
      </c>
      <c r="P60" s="26">
        <f t="shared" si="6"/>
        <v>0</v>
      </c>
      <c r="Q60" s="26">
        <f t="shared" si="6"/>
        <v>112.7748012</v>
      </c>
      <c r="R60" s="27">
        <f t="shared" si="6"/>
        <v>112.7748012</v>
      </c>
      <c r="S60" s="30">
        <f t="shared" si="6"/>
        <v>284.57443935999999</v>
      </c>
      <c r="T60" s="32">
        <f t="shared" si="5"/>
        <v>15.504712518935182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กรมส่งเสริมอุตสาหกรรม</v>
      </c>
      <c r="C61" s="25">
        <f>IF(ISERROR(VLOOKUP($U61,[1]BN2_1!$A:$AC,3,0)),0,VLOOKUP($U61,[1]BN2_1!$A:$AC,3,0))</f>
        <v>953.75620000000004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129.21282167000001</v>
      </c>
      <c r="F61" s="27">
        <f t="shared" si="0"/>
        <v>129.21282167000001</v>
      </c>
      <c r="G61" s="28">
        <f>IF(ISERROR(VLOOKUP($U61,[1]BN2_1!$A:$AC,8,0)),0,VLOOKUP($U61,[1]BN2_1!$A:$AC,8,0))</f>
        <v>149.71883242999999</v>
      </c>
      <c r="H61" s="29">
        <f t="shared" si="1"/>
        <v>15.697809611093483</v>
      </c>
      <c r="I61" s="42">
        <f>IF(ISERROR(VLOOKUP($U61,[1]BN2_1!$A:$AC,10,0)),0,VLOOKUP($U61,[1]BN2_1!$A:$AC,10,0))</f>
        <v>56.7622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7.0730510000000004</v>
      </c>
      <c r="L61" s="44">
        <f t="shared" si="2"/>
        <v>7.0730510000000004</v>
      </c>
      <c r="M61" s="45">
        <f>IF(ISERROR(VLOOKUP($U61,[1]BN2_1!$A:$AC,15,0)),0,VLOOKUP($U61,[1]BN2_1!$A:$AC,15,0))</f>
        <v>7.4672999999999998</v>
      </c>
      <c r="N61" s="46">
        <f t="shared" si="3"/>
        <v>13.155409762130432</v>
      </c>
      <c r="O61" s="25">
        <f t="shared" si="6"/>
        <v>1010.5184</v>
      </c>
      <c r="P61" s="26">
        <f t="shared" si="6"/>
        <v>0</v>
      </c>
      <c r="Q61" s="26">
        <f t="shared" si="6"/>
        <v>136.28587267</v>
      </c>
      <c r="R61" s="27">
        <f t="shared" si="6"/>
        <v>136.28587267</v>
      </c>
      <c r="S61" s="30">
        <f t="shared" si="6"/>
        <v>157.18613242999999</v>
      </c>
      <c r="T61" s="32">
        <f t="shared" si="5"/>
        <v>15.554999535881779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สำนักงานเลขาธิการสภาการศึกษา</v>
      </c>
      <c r="C62" s="25">
        <f>IF(ISERROR(VLOOKUP($U62,[1]BN2_1!$A:$AC,3,0)),0,VLOOKUP($U62,[1]BN2_1!$A:$AC,3,0))</f>
        <v>167.7079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5.8543222999999998</v>
      </c>
      <c r="F62" s="27">
        <f t="shared" si="0"/>
        <v>5.8543222999999998</v>
      </c>
      <c r="G62" s="28">
        <f>IF(ISERROR(VLOOKUP($U62,[1]BN2_1!$A:$AC,8,0)),0,VLOOKUP($U62,[1]BN2_1!$A:$AC,8,0))</f>
        <v>26.151671990000001</v>
      </c>
      <c r="H62" s="29">
        <f t="shared" si="1"/>
        <v>15.593583838328428</v>
      </c>
      <c r="I62" s="42">
        <f>IF(ISERROR(VLOOKUP($U62,[1]BN2_1!$A:$AC,10,0)),0,VLOOKUP($U62,[1]BN2_1!$A:$AC,10,0))</f>
        <v>0.7792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0</v>
      </c>
      <c r="L62" s="44">
        <f t="shared" si="2"/>
        <v>0</v>
      </c>
      <c r="M62" s="45">
        <f>IF(ISERROR(VLOOKUP($U62,[1]BN2_1!$A:$AC,15,0)),0,VLOOKUP($U62,[1]BN2_1!$A:$AC,15,0))</f>
        <v>0.22289999999999999</v>
      </c>
      <c r="N62" s="46">
        <f t="shared" si="3"/>
        <v>28.606262833675562</v>
      </c>
      <c r="O62" s="25">
        <f t="shared" si="6"/>
        <v>168.4871</v>
      </c>
      <c r="P62" s="26">
        <f t="shared" si="6"/>
        <v>0</v>
      </c>
      <c r="Q62" s="26">
        <f t="shared" si="6"/>
        <v>5.8543222999999998</v>
      </c>
      <c r="R62" s="27">
        <f t="shared" si="6"/>
        <v>5.8543222999999998</v>
      </c>
      <c r="S62" s="30">
        <f t="shared" si="6"/>
        <v>26.37457199</v>
      </c>
      <c r="T62" s="32">
        <f t="shared" si="5"/>
        <v>15.653763397909989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สำนักงานพระพุทธศาสนาแห่งชาติ</v>
      </c>
      <c r="C63" s="25">
        <f>IF(ISERROR(VLOOKUP($U63,[1]BN2_1!$A:$AC,3,0)),0,VLOOKUP($U63,[1]BN2_1!$A:$AC,3,0))</f>
        <v>3461.9895000000001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40.72449649</v>
      </c>
      <c r="F63" s="27">
        <f t="shared" si="0"/>
        <v>40.72449649</v>
      </c>
      <c r="G63" s="28">
        <f>IF(ISERROR(VLOOKUP($U63,[1]BN2_1!$A:$AC,8,0)),0,VLOOKUP($U63,[1]BN2_1!$A:$AC,8,0))</f>
        <v>596.73685996999995</v>
      </c>
      <c r="H63" s="29">
        <f t="shared" si="1"/>
        <v>17.236818886076922</v>
      </c>
      <c r="I63" s="42">
        <f>IF(ISERROR(VLOOKUP($U63,[1]BN2_1!$A:$AC,10,0)),0,VLOOKUP($U63,[1]BN2_1!$A:$AC,10,0))</f>
        <v>731.12360000000001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0.18210000000000001</v>
      </c>
      <c r="L63" s="44">
        <f t="shared" si="2"/>
        <v>0.18210000000000001</v>
      </c>
      <c r="M63" s="45">
        <f>IF(ISERROR(VLOOKUP($U63,[1]BN2_1!$A:$AC,15,0)),0,VLOOKUP($U63,[1]BN2_1!$A:$AC,15,0))</f>
        <v>59.909305250000003</v>
      </c>
      <c r="N63" s="46">
        <f t="shared" si="3"/>
        <v>8.1941419002204281</v>
      </c>
      <c r="O63" s="25">
        <f t="shared" si="6"/>
        <v>4193.1131000000005</v>
      </c>
      <c r="P63" s="26">
        <f t="shared" si="6"/>
        <v>0</v>
      </c>
      <c r="Q63" s="26">
        <f t="shared" si="6"/>
        <v>40.906596489999998</v>
      </c>
      <c r="R63" s="27">
        <f t="shared" si="6"/>
        <v>40.906596489999998</v>
      </c>
      <c r="S63" s="30">
        <f t="shared" si="6"/>
        <v>656.64616521999994</v>
      </c>
      <c r="T63" s="32">
        <f t="shared" si="5"/>
        <v>15.660110985797161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สำนักงานปลัดกระทรวงการท่องเที่ยวและกีฬา</v>
      </c>
      <c r="C64" s="25">
        <f>IF(ISERROR(VLOOKUP($U64,[1]BN2_1!$A:$AC,3,0)),0,VLOOKUP($U64,[1]BN2_1!$A:$AC,3,0))</f>
        <v>564.59469999999999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29.509921129999999</v>
      </c>
      <c r="F64" s="27">
        <f t="shared" si="0"/>
        <v>29.509921129999999</v>
      </c>
      <c r="G64" s="28">
        <f>IF(ISERROR(VLOOKUP($U64,[1]BN2_1!$A:$AC,8,0)),0,VLOOKUP($U64,[1]BN2_1!$A:$AC,8,0))</f>
        <v>91.48368017</v>
      </c>
      <c r="H64" s="29">
        <f t="shared" si="1"/>
        <v>16.203425248235593</v>
      </c>
      <c r="I64" s="42">
        <f>IF(ISERROR(VLOOKUP($U64,[1]BN2_1!$A:$AC,10,0)),0,VLOOKUP($U64,[1]BN2_1!$A:$AC,10,0))</f>
        <v>27.467700000000001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1.6659077099999999</v>
      </c>
      <c r="L64" s="44">
        <f t="shared" si="2"/>
        <v>1.6659077099999999</v>
      </c>
      <c r="M64" s="45">
        <f>IF(ISERROR(VLOOKUP($U64,[1]BN2_1!$A:$AC,15,0)),0,VLOOKUP($U64,[1]BN2_1!$A:$AC,15,0))</f>
        <v>2.2692933000000002</v>
      </c>
      <c r="N64" s="46">
        <f t="shared" si="3"/>
        <v>8.2616793542961382</v>
      </c>
      <c r="O64" s="25">
        <f t="shared" si="6"/>
        <v>592.06240000000003</v>
      </c>
      <c r="P64" s="26">
        <f t="shared" si="6"/>
        <v>0</v>
      </c>
      <c r="Q64" s="26">
        <f t="shared" si="6"/>
        <v>31.175828839999998</v>
      </c>
      <c r="R64" s="27">
        <f t="shared" si="6"/>
        <v>31.175828839999998</v>
      </c>
      <c r="S64" s="30">
        <f t="shared" si="6"/>
        <v>93.752973470000001</v>
      </c>
      <c r="T64" s="32">
        <f t="shared" si="5"/>
        <v>15.834981831306969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มหาวิทยาลัยราชภัฏรำไพพรรณี</v>
      </c>
      <c r="C65" s="25">
        <f>IF(ISERROR(VLOOKUP($U65,[1]BN2_1!$A:$AC,3,0)),0,VLOOKUP($U65,[1]BN2_1!$A:$AC,3,0))</f>
        <v>314.50689999999997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1.599005</v>
      </c>
      <c r="F65" s="27">
        <f t="shared" si="0"/>
        <v>1.599005</v>
      </c>
      <c r="G65" s="28">
        <f>IF(ISERROR(VLOOKUP($U65,[1]BN2_1!$A:$AC,8,0)),0,VLOOKUP($U65,[1]BN2_1!$A:$AC,8,0))</f>
        <v>75.043591309999996</v>
      </c>
      <c r="H65" s="29">
        <f t="shared" si="1"/>
        <v>23.860713806278973</v>
      </c>
      <c r="I65" s="42">
        <f>IF(ISERROR(VLOOKUP($U65,[1]BN2_1!$A:$AC,10,0)),0,VLOOKUP($U65,[1]BN2_1!$A:$AC,10,0))</f>
        <v>159.00909999999999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0</v>
      </c>
      <c r="L65" s="44">
        <f t="shared" si="2"/>
        <v>0</v>
      </c>
      <c r="M65" s="45">
        <f>IF(ISERROR(VLOOKUP($U65,[1]BN2_1!$A:$AC,15,0)),0,VLOOKUP($U65,[1]BN2_1!$A:$AC,15,0))</f>
        <v>0</v>
      </c>
      <c r="N65" s="46">
        <f t="shared" si="3"/>
        <v>0</v>
      </c>
      <c r="O65" s="25">
        <f t="shared" si="6"/>
        <v>473.51599999999996</v>
      </c>
      <c r="P65" s="26">
        <f t="shared" si="6"/>
        <v>0</v>
      </c>
      <c r="Q65" s="26">
        <f t="shared" si="6"/>
        <v>1.599005</v>
      </c>
      <c r="R65" s="27">
        <f t="shared" si="6"/>
        <v>1.599005</v>
      </c>
      <c r="S65" s="30">
        <f t="shared" si="6"/>
        <v>75.043591309999996</v>
      </c>
      <c r="T65" s="32">
        <f t="shared" si="5"/>
        <v>15.848163802279123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สำนักงานคณะกรรมการพัฒนาระบบราชการ</v>
      </c>
      <c r="C66" s="25">
        <f>IF(ISERROR(VLOOKUP($U66,[1]BN2_1!$A:$AC,3,0)),0,VLOOKUP($U66,[1]BN2_1!$A:$AC,3,0))</f>
        <v>235.7953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7.7492099000000003</v>
      </c>
      <c r="F66" s="27">
        <f t="shared" si="0"/>
        <v>7.7492099000000003</v>
      </c>
      <c r="G66" s="28">
        <f>IF(ISERROR(VLOOKUP($U66,[1]BN2_1!$A:$AC,8,0)),0,VLOOKUP($U66,[1]BN2_1!$A:$AC,8,0))</f>
        <v>37.84038864</v>
      </c>
      <c r="H66" s="29">
        <f t="shared" si="1"/>
        <v>16.047982567930745</v>
      </c>
      <c r="I66" s="42">
        <f>IF(ISERROR(VLOOKUP($U66,[1]BN2_1!$A:$AC,10,0)),0,VLOOKUP($U66,[1]BN2_1!$A:$AC,10,0))</f>
        <v>2.5716999999999999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0</v>
      </c>
      <c r="L66" s="44">
        <f t="shared" si="2"/>
        <v>0</v>
      </c>
      <c r="M66" s="45">
        <f>IF(ISERROR(VLOOKUP($U66,[1]BN2_1!$A:$AC,15,0)),0,VLOOKUP($U66,[1]BN2_1!$A:$AC,15,0))</f>
        <v>0</v>
      </c>
      <c r="N66" s="46">
        <f t="shared" si="3"/>
        <v>0</v>
      </c>
      <c r="O66" s="25">
        <f t="shared" si="6"/>
        <v>238.36699999999999</v>
      </c>
      <c r="P66" s="26">
        <f t="shared" si="6"/>
        <v>0</v>
      </c>
      <c r="Q66" s="26">
        <f t="shared" si="6"/>
        <v>7.7492099000000003</v>
      </c>
      <c r="R66" s="27">
        <f t="shared" si="6"/>
        <v>7.7492099000000003</v>
      </c>
      <c r="S66" s="30">
        <f t="shared" si="6"/>
        <v>37.84038864</v>
      </c>
      <c r="T66" s="32">
        <f t="shared" si="5"/>
        <v>15.874843682221112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มหาวิทยาลัยราชภัฏนครปฐม</v>
      </c>
      <c r="C67" s="25">
        <f>IF(ISERROR(VLOOKUP($U67,[1]BN2_1!$A:$AC,3,0)),0,VLOOKUP($U67,[1]BN2_1!$A:$AC,3,0))</f>
        <v>412.75505199999998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4.3528337500000003</v>
      </c>
      <c r="F67" s="27">
        <f t="shared" si="0"/>
        <v>4.3528337500000003</v>
      </c>
      <c r="G67" s="28">
        <f>IF(ISERROR(VLOOKUP($U67,[1]BN2_1!$A:$AC,8,0)),0,VLOOKUP($U67,[1]BN2_1!$A:$AC,8,0))</f>
        <v>86.206443030000003</v>
      </c>
      <c r="H67" s="29">
        <f t="shared" si="1"/>
        <v>20.885617901534491</v>
      </c>
      <c r="I67" s="42">
        <f>IF(ISERROR(VLOOKUP($U67,[1]BN2_1!$A:$AC,10,0)),0,VLOOKUP($U67,[1]BN2_1!$A:$AC,10,0))</f>
        <v>121.299448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33.047648000000002</v>
      </c>
      <c r="L67" s="44">
        <f t="shared" si="2"/>
        <v>33.047648000000002</v>
      </c>
      <c r="M67" s="45">
        <f>IF(ISERROR(VLOOKUP($U67,[1]BN2_1!$A:$AC,15,0)),0,VLOOKUP($U67,[1]BN2_1!$A:$AC,15,0))</f>
        <v>0</v>
      </c>
      <c r="N67" s="46">
        <f t="shared" si="3"/>
        <v>0</v>
      </c>
      <c r="O67" s="25">
        <f t="shared" si="6"/>
        <v>534.05449999999996</v>
      </c>
      <c r="P67" s="26">
        <f t="shared" si="6"/>
        <v>0</v>
      </c>
      <c r="Q67" s="26">
        <f t="shared" si="6"/>
        <v>37.400481750000004</v>
      </c>
      <c r="R67" s="27">
        <f t="shared" si="6"/>
        <v>37.400481750000004</v>
      </c>
      <c r="S67" s="30">
        <f t="shared" si="6"/>
        <v>86.206443030000003</v>
      </c>
      <c r="T67" s="32">
        <f t="shared" si="5"/>
        <v>16.14188121811538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สถาบันวิทยาลัยชุมชน</v>
      </c>
      <c r="C68" s="25">
        <f>IF(ISERROR(VLOOKUP($U68,[1]BN2_1!$A:$AC,3,0)),0,VLOOKUP($U68,[1]BN2_1!$A:$AC,3,0))</f>
        <v>592.30290000000002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5.0599369799999998</v>
      </c>
      <c r="F68" s="27">
        <f t="shared" si="0"/>
        <v>5.0599369799999998</v>
      </c>
      <c r="G68" s="28">
        <f>IF(ISERROR(VLOOKUP($U68,[1]BN2_1!$A:$AC,8,0)),0,VLOOKUP($U68,[1]BN2_1!$A:$AC,8,0))</f>
        <v>102.99736074</v>
      </c>
      <c r="H68" s="29">
        <f t="shared" si="1"/>
        <v>17.38930549554966</v>
      </c>
      <c r="I68" s="42">
        <f>IF(ISERROR(VLOOKUP($U68,[1]BN2_1!$A:$AC,10,0)),0,VLOOKUP($U68,[1]BN2_1!$A:$AC,10,0))</f>
        <v>75.320099999999996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6.5297999999999998</v>
      </c>
      <c r="L68" s="44">
        <f t="shared" si="2"/>
        <v>6.5297999999999998</v>
      </c>
      <c r="M68" s="45">
        <f>IF(ISERROR(VLOOKUP($U68,[1]BN2_1!$A:$AC,15,0)),0,VLOOKUP($U68,[1]BN2_1!$A:$AC,15,0))</f>
        <v>5.0566639999999996</v>
      </c>
      <c r="N68" s="46">
        <f t="shared" si="3"/>
        <v>6.7135651705188915</v>
      </c>
      <c r="O68" s="25">
        <f t="shared" si="6"/>
        <v>667.62300000000005</v>
      </c>
      <c r="P68" s="26">
        <f t="shared" si="6"/>
        <v>0</v>
      </c>
      <c r="Q68" s="26">
        <f t="shared" si="6"/>
        <v>11.58973698</v>
      </c>
      <c r="R68" s="27">
        <f t="shared" si="6"/>
        <v>11.58973698</v>
      </c>
      <c r="S68" s="30">
        <f t="shared" si="6"/>
        <v>108.05402474</v>
      </c>
      <c r="T68" s="32">
        <f t="shared" si="5"/>
        <v>16.184886491328189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กรมการขนส่งทางราง</v>
      </c>
      <c r="C69" s="25">
        <f>IF(ISERROR(VLOOKUP($U69,[1]BN2_1!$A:$AC,3,0)),0,VLOOKUP($U69,[1]BN2_1!$A:$AC,3,0))</f>
        <v>70.139200000000002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3.3970956600000002</v>
      </c>
      <c r="F69" s="27">
        <f t="shared" si="0"/>
        <v>3.3970956600000002</v>
      </c>
      <c r="G69" s="28">
        <f>IF(ISERROR(VLOOKUP($U69,[1]BN2_1!$A:$AC,8,0)),0,VLOOKUP($U69,[1]BN2_1!$A:$AC,8,0))</f>
        <v>16.427857849999999</v>
      </c>
      <c r="H69" s="29">
        <f t="shared" si="1"/>
        <v>23.421792449871113</v>
      </c>
      <c r="I69" s="42">
        <f>IF(ISERROR(VLOOKUP($U69,[1]BN2_1!$A:$AC,10,0)),0,VLOOKUP($U69,[1]BN2_1!$A:$AC,10,0))</f>
        <v>45.312899999999999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36.553800000000003</v>
      </c>
      <c r="L69" s="44">
        <f t="shared" si="2"/>
        <v>36.553800000000003</v>
      </c>
      <c r="M69" s="45">
        <f>IF(ISERROR(VLOOKUP($U69,[1]BN2_1!$A:$AC,15,0)),0,VLOOKUP($U69,[1]BN2_1!$A:$AC,15,0))</f>
        <v>2.3321000000000001</v>
      </c>
      <c r="N69" s="46">
        <f t="shared" si="3"/>
        <v>5.1466580157085513</v>
      </c>
      <c r="O69" s="25">
        <f t="shared" si="6"/>
        <v>115.4521</v>
      </c>
      <c r="P69" s="26">
        <f t="shared" si="6"/>
        <v>0</v>
      </c>
      <c r="Q69" s="26">
        <f t="shared" si="6"/>
        <v>39.95089566</v>
      </c>
      <c r="R69" s="27">
        <f t="shared" si="6"/>
        <v>39.95089566</v>
      </c>
      <c r="S69" s="30">
        <f t="shared" si="6"/>
        <v>18.759957849999999</v>
      </c>
      <c r="T69" s="32">
        <f t="shared" si="5"/>
        <v>16.24912656417683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มหาวิทยาลัยเทคโนโลยีราชมงคลรัตนโกสินทร์</v>
      </c>
      <c r="C70" s="25">
        <f>IF(ISERROR(VLOOKUP($U70,[1]BN2_1!$A:$AC,3,0)),0,VLOOKUP($U70,[1]BN2_1!$A:$AC,3,0))</f>
        <v>473.75285223999998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3.4796500000000001E-2</v>
      </c>
      <c r="F70" s="27">
        <f t="shared" ref="F70:F133" si="7">D70+E70</f>
        <v>3.4796500000000001E-2</v>
      </c>
      <c r="G70" s="28">
        <f>IF(ISERROR(VLOOKUP($U70,[1]BN2_1!$A:$AC,8,0)),0,VLOOKUP($U70,[1]BN2_1!$A:$AC,8,0))</f>
        <v>115.94847996999999</v>
      </c>
      <c r="H70" s="29">
        <f t="shared" ref="H70:H133" si="8">IF(ISERROR(G70/C70*100),0,G70/C70*100)</f>
        <v>24.474465836305146</v>
      </c>
      <c r="I70" s="42">
        <f>IF(ISERROR(VLOOKUP($U70,[1]BN2_1!$A:$AC,10,0)),0,VLOOKUP($U70,[1]BN2_1!$A:$AC,10,0))</f>
        <v>293.17204776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262.13645000000002</v>
      </c>
      <c r="L70" s="44">
        <f t="shared" ref="L70:L133" si="9">J70+K70</f>
        <v>262.13645000000002</v>
      </c>
      <c r="M70" s="45">
        <f>IF(ISERROR(VLOOKUP($U70,[1]BN2_1!$A:$AC,15,0)),0,VLOOKUP($U70,[1]BN2_1!$A:$AC,15,0))</f>
        <v>8.8424600000000009</v>
      </c>
      <c r="N70" s="46">
        <f t="shared" ref="N70:N133" si="10">IF(ISERROR(M70/I70*100),0,M70/I70*100)</f>
        <v>3.0161333822789</v>
      </c>
      <c r="O70" s="25">
        <f t="shared" si="6"/>
        <v>766.92489999999998</v>
      </c>
      <c r="P70" s="26">
        <f t="shared" si="6"/>
        <v>0</v>
      </c>
      <c r="Q70" s="26">
        <f t="shared" si="6"/>
        <v>262.17124650000005</v>
      </c>
      <c r="R70" s="27">
        <f t="shared" si="6"/>
        <v>262.17124650000005</v>
      </c>
      <c r="S70" s="30">
        <f t="shared" si="6"/>
        <v>124.79093997</v>
      </c>
      <c r="T70" s="32">
        <f t="shared" ref="T70:T133" si="11">IF(ISERROR(S70/O70*100),0,S70/O70*100)</f>
        <v>16.271598427694812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มหาวิทยาลัยราชภัฏสุรินทร์</v>
      </c>
      <c r="C71" s="25">
        <f>IF(ISERROR(VLOOKUP($U71,[1]BN2_1!$A:$AC,3,0)),0,VLOOKUP($U71,[1]BN2_1!$A:$AC,3,0))</f>
        <v>343.88299999999998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0.22709399999999999</v>
      </c>
      <c r="F71" s="27">
        <f t="shared" si="7"/>
        <v>0.22709399999999999</v>
      </c>
      <c r="G71" s="28">
        <f>IF(ISERROR(VLOOKUP($U71,[1]BN2_1!$A:$AC,8,0)),0,VLOOKUP($U71,[1]BN2_1!$A:$AC,8,0))</f>
        <v>77.555053770000001</v>
      </c>
      <c r="H71" s="29">
        <f t="shared" si="8"/>
        <v>22.552744325831753</v>
      </c>
      <c r="I71" s="42">
        <f>IF(ISERROR(VLOOKUP($U71,[1]BN2_1!$A:$AC,10,0)),0,VLOOKUP($U71,[1]BN2_1!$A:$AC,10,0))</f>
        <v>133.55099999999999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2.90869</v>
      </c>
      <c r="L71" s="44">
        <f t="shared" si="9"/>
        <v>2.90869</v>
      </c>
      <c r="M71" s="45">
        <f>IF(ISERROR(VLOOKUP($U71,[1]BN2_1!$A:$AC,15,0)),0,VLOOKUP($U71,[1]BN2_1!$A:$AC,15,0))</f>
        <v>0.26960000000000001</v>
      </c>
      <c r="N71" s="46">
        <f t="shared" si="10"/>
        <v>0.20187044649609515</v>
      </c>
      <c r="O71" s="25">
        <f t="shared" si="6"/>
        <v>477.43399999999997</v>
      </c>
      <c r="P71" s="26">
        <f t="shared" si="6"/>
        <v>0</v>
      </c>
      <c r="Q71" s="26">
        <f t="shared" si="6"/>
        <v>3.1357840000000001</v>
      </c>
      <c r="R71" s="27">
        <f t="shared" si="6"/>
        <v>3.1357840000000001</v>
      </c>
      <c r="S71" s="30">
        <f t="shared" si="6"/>
        <v>77.824653769999998</v>
      </c>
      <c r="T71" s="32">
        <f t="shared" si="11"/>
        <v>16.30060987906182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กรมอุตสาหกรรมพื้นฐานและการเหมืองแร่</v>
      </c>
      <c r="C72" s="25">
        <f>IF(ISERROR(VLOOKUP($U72,[1]BN2_1!$A:$AC,3,0)),0,VLOOKUP($U72,[1]BN2_1!$A:$AC,3,0))</f>
        <v>302.721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4.6142113699999996</v>
      </c>
      <c r="F72" s="27">
        <f t="shared" si="7"/>
        <v>4.6142113699999996</v>
      </c>
      <c r="G72" s="28">
        <f>IF(ISERROR(VLOOKUP($U72,[1]BN2_1!$A:$AC,8,0)),0,VLOOKUP($U72,[1]BN2_1!$A:$AC,8,0))</f>
        <v>60.137095449999997</v>
      </c>
      <c r="H72" s="29">
        <f t="shared" si="8"/>
        <v>19.86551823296038</v>
      </c>
      <c r="I72" s="42">
        <f>IF(ISERROR(VLOOKUP($U72,[1]BN2_1!$A:$AC,10,0)),0,VLOOKUP($U72,[1]BN2_1!$A:$AC,10,0))</f>
        <v>66.2911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3.4580000000000002</v>
      </c>
      <c r="L72" s="44">
        <f t="shared" si="9"/>
        <v>3.4580000000000002</v>
      </c>
      <c r="M72" s="47">
        <f>IF(ISERROR(VLOOKUP($U72,[1]BN2_1!$A:$AC,15,0)),0,VLOOKUP($U72,[1]BN2_1!$A:$AC,15,0))</f>
        <v>8.5999999999999993E-2</v>
      </c>
      <c r="N72" s="46">
        <f t="shared" si="10"/>
        <v>0.12973083867970209</v>
      </c>
      <c r="O72" s="25">
        <f t="shared" si="6"/>
        <v>369.01210000000003</v>
      </c>
      <c r="P72" s="26">
        <f t="shared" si="6"/>
        <v>0</v>
      </c>
      <c r="Q72" s="26">
        <f t="shared" si="6"/>
        <v>8.0722113699999998</v>
      </c>
      <c r="R72" s="27">
        <f t="shared" si="6"/>
        <v>8.0722113699999998</v>
      </c>
      <c r="S72" s="30">
        <f t="shared" si="6"/>
        <v>60.223095449999995</v>
      </c>
      <c r="T72" s="32">
        <f t="shared" si="11"/>
        <v>16.320086915849096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มหาวิทยาลัยราชภัฏเพชรบุรี</v>
      </c>
      <c r="C73" s="25">
        <f>IF(ISERROR(VLOOKUP($U73,[1]BN2_1!$A:$AC,3,0)),0,VLOOKUP($U73,[1]BN2_1!$A:$AC,3,0))</f>
        <v>340.43200000000002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0.15687980000000001</v>
      </c>
      <c r="F73" s="27">
        <f t="shared" si="7"/>
        <v>0.15687980000000001</v>
      </c>
      <c r="G73" s="28">
        <f>IF(ISERROR(VLOOKUP($U73,[1]BN2_1!$A:$AC,8,0)),0,VLOOKUP($U73,[1]BN2_1!$A:$AC,8,0))</f>
        <v>75.786702930000004</v>
      </c>
      <c r="H73" s="29">
        <f t="shared" si="8"/>
        <v>22.261921009188328</v>
      </c>
      <c r="I73" s="42">
        <f>IF(ISERROR(VLOOKUP($U73,[1]BN2_1!$A:$AC,10,0)),0,VLOOKUP($U73,[1]BN2_1!$A:$AC,10,0))</f>
        <v>281.7681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168.35846000000001</v>
      </c>
      <c r="L73" s="44">
        <f t="shared" si="9"/>
        <v>168.35846000000001</v>
      </c>
      <c r="M73" s="45">
        <f>IF(ISERROR(VLOOKUP($U73,[1]BN2_1!$A:$AC,15,0)),0,VLOOKUP($U73,[1]BN2_1!$A:$AC,15,0))</f>
        <v>26.5167</v>
      </c>
      <c r="N73" s="46">
        <f t="shared" si="10"/>
        <v>9.4108240074018319</v>
      </c>
      <c r="O73" s="25">
        <f t="shared" si="6"/>
        <v>622.20010000000002</v>
      </c>
      <c r="P73" s="26">
        <f t="shared" si="6"/>
        <v>0</v>
      </c>
      <c r="Q73" s="26">
        <f t="shared" si="6"/>
        <v>168.51533980000002</v>
      </c>
      <c r="R73" s="27">
        <f t="shared" si="6"/>
        <v>168.51533980000002</v>
      </c>
      <c r="S73" s="30">
        <f t="shared" si="6"/>
        <v>102.30340293</v>
      </c>
      <c r="T73" s="32">
        <f t="shared" si="11"/>
        <v>16.442202907071213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กรมส่งเสริมและพัฒนาคุณภาพชีวิตคนพิการ</v>
      </c>
      <c r="C74" s="25">
        <f>IF(ISERROR(VLOOKUP($U74,[1]BN2_1!$A:$AC,3,0)),0,VLOOKUP($U74,[1]BN2_1!$A:$AC,3,0))</f>
        <v>606.28229999999996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10.686407730000001</v>
      </c>
      <c r="F74" s="27">
        <f t="shared" si="7"/>
        <v>10.686407730000001</v>
      </c>
      <c r="G74" s="28">
        <f>IF(ISERROR(VLOOKUP($U74,[1]BN2_1!$A:$AC,8,0)),0,VLOOKUP($U74,[1]BN2_1!$A:$AC,8,0))</f>
        <v>106.35329367</v>
      </c>
      <c r="H74" s="29">
        <f t="shared" si="8"/>
        <v>17.541876724753468</v>
      </c>
      <c r="I74" s="42">
        <f>IF(ISERROR(VLOOKUP($U74,[1]BN2_1!$A:$AC,10,0)),0,VLOOKUP($U74,[1]BN2_1!$A:$AC,10,0))</f>
        <v>102.3496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3.9456000000000002</v>
      </c>
      <c r="L74" s="44">
        <f t="shared" si="9"/>
        <v>3.9456000000000002</v>
      </c>
      <c r="M74" s="45">
        <f>IF(ISERROR(VLOOKUP($U74,[1]BN2_1!$A:$AC,15,0)),0,VLOOKUP($U74,[1]BN2_1!$A:$AC,15,0))</f>
        <v>10.3260196</v>
      </c>
      <c r="N74" s="46">
        <f t="shared" si="10"/>
        <v>10.088969180143351</v>
      </c>
      <c r="O74" s="25">
        <f t="shared" si="6"/>
        <v>708.63189999999997</v>
      </c>
      <c r="P74" s="26">
        <f t="shared" si="6"/>
        <v>0</v>
      </c>
      <c r="Q74" s="26">
        <f t="shared" si="6"/>
        <v>14.632007730000002</v>
      </c>
      <c r="R74" s="27">
        <f t="shared" si="6"/>
        <v>14.632007730000002</v>
      </c>
      <c r="S74" s="30">
        <f t="shared" si="6"/>
        <v>116.67931326999999</v>
      </c>
      <c r="T74" s="32">
        <f t="shared" si="11"/>
        <v>16.465433361100455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กรมชลประทาน</v>
      </c>
      <c r="C75" s="25">
        <f>IF(ISERROR(VLOOKUP($U75,[1]BN2_1!$A:$AC,3,0)),0,VLOOKUP($U75,[1]BN2_1!$A:$AC,3,0))</f>
        <v>7118.6962999999996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40.133888829999997</v>
      </c>
      <c r="F75" s="27">
        <f t="shared" si="7"/>
        <v>40.133888829999997</v>
      </c>
      <c r="G75" s="28">
        <f>IF(ISERROR(VLOOKUP($U75,[1]BN2_1!$A:$AC,8,0)),0,VLOOKUP($U75,[1]BN2_1!$A:$AC,8,0))</f>
        <v>1749.8873404399999</v>
      </c>
      <c r="H75" s="29">
        <f t="shared" si="8"/>
        <v>24.581570370406165</v>
      </c>
      <c r="I75" s="42">
        <f>IF(ISERROR(VLOOKUP($U75,[1]BN2_1!$A:$AC,10,0)),0,VLOOKUP($U75,[1]BN2_1!$A:$AC,10,0))</f>
        <v>70024.737599999993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12940.84969331</v>
      </c>
      <c r="L75" s="44">
        <f t="shared" si="9"/>
        <v>12940.84969331</v>
      </c>
      <c r="M75" s="45">
        <f>IF(ISERROR(VLOOKUP($U75,[1]BN2_1!$A:$AC,15,0)),0,VLOOKUP($U75,[1]BN2_1!$A:$AC,15,0))</f>
        <v>10973.40891756</v>
      </c>
      <c r="N75" s="46">
        <f t="shared" si="10"/>
        <v>15.670760496444904</v>
      </c>
      <c r="O75" s="25">
        <f t="shared" si="6"/>
        <v>77143.433899999989</v>
      </c>
      <c r="P75" s="26">
        <f t="shared" si="6"/>
        <v>0</v>
      </c>
      <c r="Q75" s="26">
        <f t="shared" si="6"/>
        <v>12980.983582139999</v>
      </c>
      <c r="R75" s="27">
        <f t="shared" si="6"/>
        <v>12980.983582139999</v>
      </c>
      <c r="S75" s="30">
        <f t="shared" si="6"/>
        <v>12723.296258</v>
      </c>
      <c r="T75" s="32">
        <f t="shared" si="11"/>
        <v>16.493038506028963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กรมบัญชีกลาง</v>
      </c>
      <c r="C76" s="25">
        <f>IF(ISERROR(VLOOKUP($U76,[1]BN2_1!$A:$AC,3,0)),0,VLOOKUP($U76,[1]BN2_1!$A:$AC,3,0))</f>
        <v>1286.5996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85.551384380000002</v>
      </c>
      <c r="F76" s="27">
        <f t="shared" si="7"/>
        <v>85.551384380000002</v>
      </c>
      <c r="G76" s="28">
        <f>IF(ISERROR(VLOOKUP($U76,[1]BN2_1!$A:$AC,8,0)),0,VLOOKUP($U76,[1]BN2_1!$A:$AC,8,0))</f>
        <v>244.44147057999999</v>
      </c>
      <c r="H76" s="29">
        <f t="shared" si="8"/>
        <v>18.999032067163707</v>
      </c>
      <c r="I76" s="42">
        <f>IF(ISERROR(VLOOKUP($U76,[1]BN2_1!$A:$AC,10,0)),0,VLOOKUP($U76,[1]BN2_1!$A:$AC,10,0))</f>
        <v>196.64529999999999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3.49058</v>
      </c>
      <c r="L76" s="44">
        <f t="shared" si="9"/>
        <v>3.49058</v>
      </c>
      <c r="M76" s="45">
        <f>IF(ISERROR(VLOOKUP($U76,[1]BN2_1!$A:$AC,15,0)),0,VLOOKUP($U76,[1]BN2_1!$A:$AC,15,0))</f>
        <v>1.0509999999999999</v>
      </c>
      <c r="N76" s="46">
        <f t="shared" si="10"/>
        <v>0.5344648460959911</v>
      </c>
      <c r="O76" s="25">
        <f t="shared" si="6"/>
        <v>1483.2448999999999</v>
      </c>
      <c r="P76" s="26">
        <f t="shared" si="6"/>
        <v>0</v>
      </c>
      <c r="Q76" s="26">
        <f t="shared" si="6"/>
        <v>89.041964379999996</v>
      </c>
      <c r="R76" s="27">
        <f t="shared" si="6"/>
        <v>89.041964379999996</v>
      </c>
      <c r="S76" s="30">
        <f t="shared" si="6"/>
        <v>245.49247057999997</v>
      </c>
      <c r="T76" s="32">
        <f t="shared" si="11"/>
        <v>16.551040935991082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กองทัพเรือ</v>
      </c>
      <c r="C77" s="25">
        <f>IF(ISERROR(VLOOKUP($U77,[1]BN2_1!$A:$AC,3,0)),0,VLOOKUP($U77,[1]BN2_1!$A:$AC,3,0))</f>
        <v>31333.291894999998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157.08779820999999</v>
      </c>
      <c r="F77" s="27">
        <f t="shared" si="7"/>
        <v>157.08779820999999</v>
      </c>
      <c r="G77" s="28">
        <f>IF(ISERROR(VLOOKUP($U77,[1]BN2_1!$A:$AC,8,0)),0,VLOOKUP($U77,[1]BN2_1!$A:$AC,8,0))</f>
        <v>6154.6675816400002</v>
      </c>
      <c r="H77" s="29">
        <f t="shared" si="8"/>
        <v>19.642582088931835</v>
      </c>
      <c r="I77" s="42">
        <f>IF(ISERROR(VLOOKUP($U77,[1]BN2_1!$A:$AC,10,0)),0,VLOOKUP($U77,[1]BN2_1!$A:$AC,10,0))</f>
        <v>8873.9016049999991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370.85347569999999</v>
      </c>
      <c r="L77" s="44">
        <f t="shared" si="9"/>
        <v>370.85347569999999</v>
      </c>
      <c r="M77" s="45">
        <f>IF(ISERROR(VLOOKUP($U77,[1]BN2_1!$A:$AC,15,0)),0,VLOOKUP($U77,[1]BN2_1!$A:$AC,15,0))</f>
        <v>507.60195353</v>
      </c>
      <c r="N77" s="46">
        <f t="shared" si="10"/>
        <v>5.7201665752524429</v>
      </c>
      <c r="O77" s="25">
        <f t="shared" si="6"/>
        <v>40207.193499999994</v>
      </c>
      <c r="P77" s="26">
        <f t="shared" si="6"/>
        <v>0</v>
      </c>
      <c r="Q77" s="26">
        <f t="shared" si="6"/>
        <v>527.94127390999995</v>
      </c>
      <c r="R77" s="27">
        <f t="shared" si="6"/>
        <v>527.94127390999995</v>
      </c>
      <c r="S77" s="30">
        <f t="shared" si="6"/>
        <v>6662.2695351700004</v>
      </c>
      <c r="T77" s="32">
        <f t="shared" si="11"/>
        <v>16.569844734798515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กรมการขนส่งทางบก</v>
      </c>
      <c r="C78" s="25">
        <f>IF(ISERROR(VLOOKUP($U78,[1]BN2_1!$A:$AC,3,0)),0,VLOOKUP($U78,[1]BN2_1!$A:$AC,3,0))</f>
        <v>2627.0913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69.130148879999993</v>
      </c>
      <c r="F78" s="27">
        <f t="shared" si="7"/>
        <v>69.130148879999993</v>
      </c>
      <c r="G78" s="28">
        <f>IF(ISERROR(VLOOKUP($U78,[1]BN2_1!$A:$AC,8,0)),0,VLOOKUP($U78,[1]BN2_1!$A:$AC,8,0))</f>
        <v>552.77755996999997</v>
      </c>
      <c r="H78" s="29">
        <f t="shared" si="8"/>
        <v>21.041429354586953</v>
      </c>
      <c r="I78" s="42">
        <f>IF(ISERROR(VLOOKUP($U78,[1]BN2_1!$A:$AC,10,0)),0,VLOOKUP($U78,[1]BN2_1!$A:$AC,10,0))</f>
        <v>810.01210000000003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375.51560482999997</v>
      </c>
      <c r="L78" s="44">
        <f t="shared" si="9"/>
        <v>375.51560482999997</v>
      </c>
      <c r="M78" s="45">
        <f>IF(ISERROR(VLOOKUP($U78,[1]BN2_1!$A:$AC,15,0)),0,VLOOKUP($U78,[1]BN2_1!$A:$AC,15,0))</f>
        <v>18.826708969999999</v>
      </c>
      <c r="N78" s="46">
        <f t="shared" si="10"/>
        <v>2.324250337741868</v>
      </c>
      <c r="O78" s="25">
        <f t="shared" si="6"/>
        <v>3437.1034</v>
      </c>
      <c r="P78" s="26">
        <f t="shared" si="6"/>
        <v>0</v>
      </c>
      <c r="Q78" s="26">
        <f t="shared" si="6"/>
        <v>444.64575370999995</v>
      </c>
      <c r="R78" s="27">
        <f t="shared" si="6"/>
        <v>444.64575370999995</v>
      </c>
      <c r="S78" s="30">
        <f t="shared" si="6"/>
        <v>571.60426894</v>
      </c>
      <c r="T78" s="32">
        <f t="shared" si="11"/>
        <v>16.630406549305441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กรมทรัพยากรน้ำบาดาล</v>
      </c>
      <c r="C79" s="25">
        <f>IF(ISERROR(VLOOKUP($U79,[1]BN2_1!$A:$AC,3,0)),0,VLOOKUP($U79,[1]BN2_1!$A:$AC,3,0))</f>
        <v>460.44369999999998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7.4604970599999998</v>
      </c>
      <c r="F79" s="27">
        <f t="shared" si="7"/>
        <v>7.4604970599999998</v>
      </c>
      <c r="G79" s="28">
        <f>IF(ISERROR(VLOOKUP($U79,[1]BN2_1!$A:$AC,8,0)),0,VLOOKUP($U79,[1]BN2_1!$A:$AC,8,0))</f>
        <v>113.74113165</v>
      </c>
      <c r="H79" s="29">
        <f t="shared" si="8"/>
        <v>24.702505789524324</v>
      </c>
      <c r="I79" s="42">
        <f>IF(ISERROR(VLOOKUP($U79,[1]BN2_1!$A:$AC,10,0)),0,VLOOKUP($U79,[1]BN2_1!$A:$AC,10,0))</f>
        <v>2412.9519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1702.0238454600001</v>
      </c>
      <c r="L79" s="44">
        <f t="shared" si="9"/>
        <v>1702.0238454600001</v>
      </c>
      <c r="M79" s="45">
        <f>IF(ISERROR(VLOOKUP($U79,[1]BN2_1!$A:$AC,15,0)),0,VLOOKUP($U79,[1]BN2_1!$A:$AC,15,0))</f>
        <v>365.42847253999997</v>
      </c>
      <c r="N79" s="46">
        <f t="shared" si="10"/>
        <v>15.144457398425553</v>
      </c>
      <c r="O79" s="25">
        <f t="shared" si="6"/>
        <v>2873.3955999999998</v>
      </c>
      <c r="P79" s="26">
        <f t="shared" si="6"/>
        <v>0</v>
      </c>
      <c r="Q79" s="26">
        <f t="shared" si="6"/>
        <v>1709.4843425200002</v>
      </c>
      <c r="R79" s="27">
        <f t="shared" si="6"/>
        <v>1709.4843425200002</v>
      </c>
      <c r="S79" s="30">
        <f t="shared" si="6"/>
        <v>479.16960418999997</v>
      </c>
      <c r="T79" s="32">
        <f t="shared" si="11"/>
        <v>16.676074961275781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กรมสนับสนุนบริการสุขภาพ</v>
      </c>
      <c r="C80" s="25">
        <f>IF(ISERROR(VLOOKUP($U80,[1]BN2_1!$A:$AC,3,0)),0,VLOOKUP($U80,[1]BN2_1!$A:$AC,3,0))</f>
        <v>13083.867700000001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10.19451392</v>
      </c>
      <c r="F80" s="27">
        <f t="shared" si="7"/>
        <v>10.19451392</v>
      </c>
      <c r="G80" s="28">
        <f>IF(ISERROR(VLOOKUP($U80,[1]BN2_1!$A:$AC,8,0)),0,VLOOKUP($U80,[1]BN2_1!$A:$AC,8,0))</f>
        <v>2187.6826349200001</v>
      </c>
      <c r="H80" s="29">
        <f t="shared" si="8"/>
        <v>16.720458239729833</v>
      </c>
      <c r="I80" s="42">
        <f>IF(ISERROR(VLOOKUP($U80,[1]BN2_1!$A:$AC,10,0)),0,VLOOKUP($U80,[1]BN2_1!$A:$AC,10,0))</f>
        <v>56.977699999999999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0.3175</v>
      </c>
      <c r="L80" s="44">
        <f t="shared" si="9"/>
        <v>0.3175</v>
      </c>
      <c r="M80" s="45">
        <f>IF(ISERROR(VLOOKUP($U80,[1]BN2_1!$A:$AC,15,0)),0,VLOOKUP($U80,[1]BN2_1!$A:$AC,15,0))</f>
        <v>4.1442040000000002</v>
      </c>
      <c r="N80" s="46">
        <f t="shared" si="10"/>
        <v>7.273378883317509</v>
      </c>
      <c r="O80" s="25">
        <f t="shared" si="6"/>
        <v>13140.8454</v>
      </c>
      <c r="P80" s="26">
        <f t="shared" si="6"/>
        <v>0</v>
      </c>
      <c r="Q80" s="26">
        <f t="shared" si="6"/>
        <v>10.512013920000001</v>
      </c>
      <c r="R80" s="27">
        <f t="shared" si="6"/>
        <v>10.512013920000001</v>
      </c>
      <c r="S80" s="30">
        <f t="shared" si="6"/>
        <v>2191.8268389200002</v>
      </c>
      <c r="T80" s="32">
        <f t="shared" si="11"/>
        <v>16.679496426614989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มหาวิทยาลัยราชภัฏอุตรดิตถ์</v>
      </c>
      <c r="C81" s="25">
        <f>IF(ISERROR(VLOOKUP($U81,[1]BN2_1!$A:$AC,3,0)),0,VLOOKUP($U81,[1]BN2_1!$A:$AC,3,0))</f>
        <v>341.49529999999999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0.36435693000000002</v>
      </c>
      <c r="F81" s="27">
        <f t="shared" si="7"/>
        <v>0.36435693000000002</v>
      </c>
      <c r="G81" s="28">
        <f>IF(ISERROR(VLOOKUP($U81,[1]BN2_1!$A:$AC,8,0)),0,VLOOKUP($U81,[1]BN2_1!$A:$AC,8,0))</f>
        <v>79.403410840000006</v>
      </c>
      <c r="H81" s="29">
        <f t="shared" si="8"/>
        <v>23.251684822602247</v>
      </c>
      <c r="I81" s="42">
        <f>IF(ISERROR(VLOOKUP($U81,[1]BN2_1!$A:$AC,10,0)),0,VLOOKUP($U81,[1]BN2_1!$A:$AC,10,0))</f>
        <v>134.08760000000001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20.245699999999999</v>
      </c>
      <c r="L81" s="44">
        <f t="shared" si="9"/>
        <v>20.245699999999999</v>
      </c>
      <c r="M81" s="45">
        <f>IF(ISERROR(VLOOKUP($U81,[1]BN2_1!$A:$AC,15,0)),0,VLOOKUP($U81,[1]BN2_1!$A:$AC,15,0))</f>
        <v>0</v>
      </c>
      <c r="N81" s="46">
        <f t="shared" si="10"/>
        <v>0</v>
      </c>
      <c r="O81" s="25">
        <f t="shared" si="6"/>
        <v>475.5829</v>
      </c>
      <c r="P81" s="26">
        <f t="shared" si="6"/>
        <v>0</v>
      </c>
      <c r="Q81" s="26">
        <f t="shared" si="6"/>
        <v>20.610056929999999</v>
      </c>
      <c r="R81" s="27">
        <f t="shared" si="6"/>
        <v>20.610056929999999</v>
      </c>
      <c r="S81" s="30">
        <f t="shared" si="6"/>
        <v>79.403410840000006</v>
      </c>
      <c r="T81" s="32">
        <f t="shared" si="11"/>
        <v>16.696018893866878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กรมกิจการสตรีและสถาบันครอบครัว</v>
      </c>
      <c r="C82" s="25">
        <f>IF(ISERROR(VLOOKUP($U82,[1]BN2_1!$A:$AC,3,0)),0,VLOOKUP($U82,[1]BN2_1!$A:$AC,3,0))</f>
        <v>508.1343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6.0826118100000004</v>
      </c>
      <c r="F82" s="27">
        <f t="shared" si="7"/>
        <v>6.0826118100000004</v>
      </c>
      <c r="G82" s="28">
        <f>IF(ISERROR(VLOOKUP($U82,[1]BN2_1!$A:$AC,8,0)),0,VLOOKUP($U82,[1]BN2_1!$A:$AC,8,0))</f>
        <v>84.450130279999996</v>
      </c>
      <c r="H82" s="29">
        <f t="shared" si="8"/>
        <v>16.619647656141296</v>
      </c>
      <c r="I82" s="42">
        <f>IF(ISERROR(VLOOKUP($U82,[1]BN2_1!$A:$AC,10,0)),0,VLOOKUP($U82,[1]BN2_1!$A:$AC,10,0))</f>
        <v>17.8855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1.6759999999999999</v>
      </c>
      <c r="L82" s="44">
        <f t="shared" si="9"/>
        <v>1.6759999999999999</v>
      </c>
      <c r="M82" s="45">
        <f>IF(ISERROR(VLOOKUP($U82,[1]BN2_1!$A:$AC,15,0)),0,VLOOKUP($U82,[1]BN2_1!$A:$AC,15,0))</f>
        <v>3.407</v>
      </c>
      <c r="N82" s="46">
        <f t="shared" si="10"/>
        <v>19.048950266976043</v>
      </c>
      <c r="O82" s="25">
        <f t="shared" si="6"/>
        <v>526.01980000000003</v>
      </c>
      <c r="P82" s="26">
        <f t="shared" si="6"/>
        <v>0</v>
      </c>
      <c r="Q82" s="26">
        <f t="shared" si="6"/>
        <v>7.7586118100000006</v>
      </c>
      <c r="R82" s="27">
        <f t="shared" si="6"/>
        <v>7.7586118100000006</v>
      </c>
      <c r="S82" s="30">
        <f t="shared" si="6"/>
        <v>87.857130279999993</v>
      </c>
      <c r="T82" s="32">
        <f t="shared" si="11"/>
        <v>16.70224776329712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มหาวิทยาลัยราชภัฏพระนคร</v>
      </c>
      <c r="C83" s="25">
        <f>IF(ISERROR(VLOOKUP($U83,[1]BN2_1!$A:$AC,3,0)),0,VLOOKUP($U83,[1]BN2_1!$A:$AC,3,0))</f>
        <v>444.4221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7.7039999999999997E-2</v>
      </c>
      <c r="F83" s="27">
        <f t="shared" si="7"/>
        <v>7.7039999999999997E-2</v>
      </c>
      <c r="G83" s="28">
        <f>IF(ISERROR(VLOOKUP($U83,[1]BN2_1!$A:$AC,8,0)),0,VLOOKUP($U83,[1]BN2_1!$A:$AC,8,0))</f>
        <v>92.465061820000003</v>
      </c>
      <c r="H83" s="29">
        <f t="shared" si="8"/>
        <v>20.805684915309115</v>
      </c>
      <c r="I83" s="42">
        <f>IF(ISERROR(VLOOKUP($U83,[1]BN2_1!$A:$AC,10,0)),0,VLOOKUP($U83,[1]BN2_1!$A:$AC,10,0))</f>
        <v>106.9036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0</v>
      </c>
      <c r="L83" s="44">
        <f t="shared" si="9"/>
        <v>0</v>
      </c>
      <c r="M83" s="45">
        <f>IF(ISERROR(VLOOKUP($U83,[1]BN2_1!$A:$AC,15,0)),0,VLOOKUP($U83,[1]BN2_1!$A:$AC,15,0))</f>
        <v>0</v>
      </c>
      <c r="N83" s="46">
        <f t="shared" si="10"/>
        <v>0</v>
      </c>
      <c r="O83" s="25">
        <f t="shared" si="6"/>
        <v>551.32569999999998</v>
      </c>
      <c r="P83" s="26">
        <f t="shared" si="6"/>
        <v>0</v>
      </c>
      <c r="Q83" s="26">
        <f t="shared" si="6"/>
        <v>7.7039999999999997E-2</v>
      </c>
      <c r="R83" s="27">
        <f t="shared" si="6"/>
        <v>7.7039999999999997E-2</v>
      </c>
      <c r="S83" s="30">
        <f t="shared" si="6"/>
        <v>92.465061820000003</v>
      </c>
      <c r="T83" s="32">
        <f t="shared" si="11"/>
        <v>16.771404238909959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สถาบันพระบรมราชชนก</v>
      </c>
      <c r="C84" s="25">
        <f>IF(ISERROR(VLOOKUP($U84,[1]BN2_1!$A:$AC,3,0)),0,VLOOKUP($U84,[1]BN2_1!$A:$AC,3,0))</f>
        <v>1936.2428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2.8254152600000002</v>
      </c>
      <c r="F84" s="27">
        <f t="shared" si="7"/>
        <v>2.8254152600000002</v>
      </c>
      <c r="G84" s="28">
        <f>IF(ISERROR(VLOOKUP($U84,[1]BN2_1!$A:$AC,8,0)),0,VLOOKUP($U84,[1]BN2_1!$A:$AC,8,0))</f>
        <v>350.13777293999999</v>
      </c>
      <c r="H84" s="29">
        <f t="shared" si="8"/>
        <v>18.083360874989438</v>
      </c>
      <c r="I84" s="42">
        <f>IF(ISERROR(VLOOKUP($U84,[1]BN2_1!$A:$AC,10,0)),0,VLOOKUP($U84,[1]BN2_1!$A:$AC,10,0))</f>
        <v>398.84059999999999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225.20002500000001</v>
      </c>
      <c r="L84" s="44">
        <f t="shared" si="9"/>
        <v>225.20002500000001</v>
      </c>
      <c r="M84" s="45">
        <f>IF(ISERROR(VLOOKUP($U84,[1]BN2_1!$A:$AC,15,0)),0,VLOOKUP($U84,[1]BN2_1!$A:$AC,15,0))</f>
        <v>42.507044999999998</v>
      </c>
      <c r="N84" s="46">
        <f t="shared" si="10"/>
        <v>10.65765245564268</v>
      </c>
      <c r="O84" s="25">
        <f t="shared" si="6"/>
        <v>2335.0834</v>
      </c>
      <c r="P84" s="26">
        <f t="shared" si="6"/>
        <v>0</v>
      </c>
      <c r="Q84" s="26">
        <f t="shared" si="6"/>
        <v>228.02544026000001</v>
      </c>
      <c r="R84" s="27">
        <f t="shared" si="6"/>
        <v>228.02544026000001</v>
      </c>
      <c r="S84" s="30">
        <f t="shared" si="6"/>
        <v>392.64481794</v>
      </c>
      <c r="T84" s="32">
        <f t="shared" si="11"/>
        <v>16.815023306662194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เมืองพัทยา</v>
      </c>
      <c r="C85" s="25">
        <f>IF(ISERROR(VLOOKUP($U85,[1]BN2_1!$A:$AC,3,0)),0,VLOOKUP($U85,[1]BN2_1!$A:$AC,3,0))</f>
        <v>649.84109999999998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0</v>
      </c>
      <c r="F85" s="27">
        <f t="shared" si="7"/>
        <v>0</v>
      </c>
      <c r="G85" s="28">
        <f>IF(ISERROR(VLOOKUP($U85,[1]BN2_1!$A:$AC,8,0)),0,VLOOKUP($U85,[1]BN2_1!$A:$AC,8,0))</f>
        <v>283.90440000000001</v>
      </c>
      <c r="H85" s="29">
        <f t="shared" si="8"/>
        <v>43.688280104167006</v>
      </c>
      <c r="I85" s="42">
        <f>IF(ISERROR(VLOOKUP($U85,[1]BN2_1!$A:$AC,10,0)),0,VLOOKUP($U85,[1]BN2_1!$A:$AC,10,0))</f>
        <v>1037.0658000000001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0</v>
      </c>
      <c r="L85" s="44">
        <f t="shared" si="9"/>
        <v>0</v>
      </c>
      <c r="M85" s="45">
        <f>IF(ISERROR(VLOOKUP($U85,[1]BN2_1!$A:$AC,15,0)),0,VLOOKUP($U85,[1]BN2_1!$A:$AC,15,0))</f>
        <v>0</v>
      </c>
      <c r="N85" s="46">
        <f t="shared" si="10"/>
        <v>0</v>
      </c>
      <c r="O85" s="25">
        <f t="shared" si="6"/>
        <v>1686.9069</v>
      </c>
      <c r="P85" s="26">
        <f t="shared" si="6"/>
        <v>0</v>
      </c>
      <c r="Q85" s="26">
        <f t="shared" si="6"/>
        <v>0</v>
      </c>
      <c r="R85" s="27">
        <f t="shared" si="6"/>
        <v>0</v>
      </c>
      <c r="S85" s="30">
        <f t="shared" si="6"/>
        <v>283.90440000000001</v>
      </c>
      <c r="T85" s="32">
        <f t="shared" si="11"/>
        <v>16.829879586122981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มหาวิทยาลัยราชภัฏมหาสารคาม</v>
      </c>
      <c r="C86" s="25">
        <f>IF(ISERROR(VLOOKUP($U86,[1]BN2_1!$A:$AC,3,0)),0,VLOOKUP($U86,[1]BN2_1!$A:$AC,3,0))</f>
        <v>312.13299999999998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0.12448438000000001</v>
      </c>
      <c r="F86" s="27">
        <f t="shared" si="7"/>
        <v>0.12448438000000001</v>
      </c>
      <c r="G86" s="28">
        <f>IF(ISERROR(VLOOKUP($U86,[1]BN2_1!$A:$AC,8,0)),0,VLOOKUP($U86,[1]BN2_1!$A:$AC,8,0))</f>
        <v>69.202591029999994</v>
      </c>
      <c r="H86" s="29">
        <f t="shared" si="8"/>
        <v>22.170866595329557</v>
      </c>
      <c r="I86" s="42">
        <f>IF(ISERROR(VLOOKUP($U86,[1]BN2_1!$A:$AC,10,0)),0,VLOOKUP($U86,[1]BN2_1!$A:$AC,10,0))</f>
        <v>132.11060000000001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14.309514</v>
      </c>
      <c r="L86" s="44">
        <f t="shared" si="9"/>
        <v>14.309514</v>
      </c>
      <c r="M86" s="45">
        <f>IF(ISERROR(VLOOKUP($U86,[1]BN2_1!$A:$AC,15,0)),0,VLOOKUP($U86,[1]BN2_1!$A:$AC,15,0))</f>
        <v>5.760186</v>
      </c>
      <c r="N86" s="46">
        <f t="shared" si="10"/>
        <v>4.360124017300655</v>
      </c>
      <c r="O86" s="25">
        <f t="shared" si="6"/>
        <v>444.24360000000001</v>
      </c>
      <c r="P86" s="26">
        <f t="shared" si="6"/>
        <v>0</v>
      </c>
      <c r="Q86" s="26">
        <f t="shared" si="6"/>
        <v>14.43399838</v>
      </c>
      <c r="R86" s="27">
        <f t="shared" si="6"/>
        <v>14.43399838</v>
      </c>
      <c r="S86" s="30">
        <f t="shared" si="6"/>
        <v>74.962777029999998</v>
      </c>
      <c r="T86" s="32">
        <f t="shared" si="11"/>
        <v>16.874250305463036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มหาวิทยาลัยราชภัฏหมู่บ้านจอมบึง</v>
      </c>
      <c r="C87" s="25">
        <f>IF(ISERROR(VLOOKUP($U87,[1]BN2_1!$A:$AC,3,0)),0,VLOOKUP($U87,[1]BN2_1!$A:$AC,3,0))</f>
        <v>233.37970000000001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0</v>
      </c>
      <c r="F87" s="27">
        <f t="shared" si="7"/>
        <v>0</v>
      </c>
      <c r="G87" s="28">
        <f>IF(ISERROR(VLOOKUP($U87,[1]BN2_1!$A:$AC,8,0)),0,VLOOKUP($U87,[1]BN2_1!$A:$AC,8,0))</f>
        <v>53.479260230000001</v>
      </c>
      <c r="H87" s="29">
        <f t="shared" si="8"/>
        <v>22.915129392145076</v>
      </c>
      <c r="I87" s="42">
        <f>IF(ISERROR(VLOOKUP($U87,[1]BN2_1!$A:$AC,10,0)),0,VLOOKUP($U87,[1]BN2_1!$A:$AC,10,0))</f>
        <v>83.495199999999997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0</v>
      </c>
      <c r="L87" s="44">
        <f t="shared" si="9"/>
        <v>0</v>
      </c>
      <c r="M87" s="45">
        <f>IF(ISERROR(VLOOKUP($U87,[1]BN2_1!$A:$AC,15,0)),0,VLOOKUP($U87,[1]BN2_1!$A:$AC,15,0))</f>
        <v>1.9259999999999999E-2</v>
      </c>
      <c r="N87" s="46">
        <f t="shared" si="10"/>
        <v>2.3067194281826981E-2</v>
      </c>
      <c r="O87" s="25">
        <f t="shared" si="6"/>
        <v>316.87490000000003</v>
      </c>
      <c r="P87" s="26">
        <f t="shared" si="6"/>
        <v>0</v>
      </c>
      <c r="Q87" s="26">
        <f t="shared" si="6"/>
        <v>0</v>
      </c>
      <c r="R87" s="27">
        <f t="shared" si="6"/>
        <v>0</v>
      </c>
      <c r="S87" s="30">
        <f t="shared" si="6"/>
        <v>53.498520230000004</v>
      </c>
      <c r="T87" s="32">
        <f t="shared" si="11"/>
        <v>16.883167530782654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มหาวิทยาลัยเทคโนโลยีราชมงคลกรุงเทพ</v>
      </c>
      <c r="C88" s="25">
        <f>IF(ISERROR(VLOOKUP($U88,[1]BN2_1!$A:$AC,3,0)),0,VLOOKUP($U88,[1]BN2_1!$A:$AC,3,0))</f>
        <v>423.40710000000001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8.2582600000000006E-2</v>
      </c>
      <c r="F88" s="27">
        <f t="shared" si="7"/>
        <v>8.2582600000000006E-2</v>
      </c>
      <c r="G88" s="28">
        <f>IF(ISERROR(VLOOKUP($U88,[1]BN2_1!$A:$AC,8,0)),0,VLOOKUP($U88,[1]BN2_1!$A:$AC,8,0))</f>
        <v>99.591626750000003</v>
      </c>
      <c r="H88" s="29">
        <f t="shared" si="8"/>
        <v>23.521482457426906</v>
      </c>
      <c r="I88" s="42">
        <f>IF(ISERROR(VLOOKUP($U88,[1]BN2_1!$A:$AC,10,0)),0,VLOOKUP($U88,[1]BN2_1!$A:$AC,10,0))</f>
        <v>164.1189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9.2465799999999998</v>
      </c>
      <c r="L88" s="44">
        <f t="shared" si="9"/>
        <v>9.2465799999999998</v>
      </c>
      <c r="M88" s="45">
        <f>IF(ISERROR(VLOOKUP($U88,[1]BN2_1!$A:$AC,15,0)),0,VLOOKUP($U88,[1]BN2_1!$A:$AC,15,0))</f>
        <v>0</v>
      </c>
      <c r="N88" s="46">
        <f t="shared" si="10"/>
        <v>0</v>
      </c>
      <c r="O88" s="25">
        <f t="shared" si="6"/>
        <v>587.52600000000007</v>
      </c>
      <c r="P88" s="26">
        <f t="shared" si="6"/>
        <v>0</v>
      </c>
      <c r="Q88" s="26">
        <f t="shared" si="6"/>
        <v>9.3291626000000001</v>
      </c>
      <c r="R88" s="27">
        <f t="shared" si="6"/>
        <v>9.3291626000000001</v>
      </c>
      <c r="S88" s="30">
        <f t="shared" si="6"/>
        <v>99.591626750000003</v>
      </c>
      <c r="T88" s="32">
        <f t="shared" si="11"/>
        <v>16.951016082692512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สำนักงานราชบัณฑิตยสภา</v>
      </c>
      <c r="C89" s="25">
        <f>IF(ISERROR(VLOOKUP($U89,[1]BN2_1!$A:$AC,3,0)),0,VLOOKUP($U89,[1]BN2_1!$A:$AC,3,0))</f>
        <v>136.9418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2.3242121500000001</v>
      </c>
      <c r="F89" s="27">
        <f t="shared" si="7"/>
        <v>2.3242121500000001</v>
      </c>
      <c r="G89" s="28">
        <f>IF(ISERROR(VLOOKUP($U89,[1]BN2_1!$A:$AC,8,0)),0,VLOOKUP($U89,[1]BN2_1!$A:$AC,8,0))</f>
        <v>28.685627419999999</v>
      </c>
      <c r="H89" s="29">
        <f t="shared" si="8"/>
        <v>20.947312960688407</v>
      </c>
      <c r="I89" s="42">
        <f>IF(ISERROR(VLOOKUP($U89,[1]BN2_1!$A:$AC,10,0)),0,VLOOKUP($U89,[1]BN2_1!$A:$AC,10,0))</f>
        <v>31.643799999999999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12.049099999999999</v>
      </c>
      <c r="L89" s="44">
        <f t="shared" si="9"/>
        <v>12.049099999999999</v>
      </c>
      <c r="M89" s="45">
        <f>IF(ISERROR(VLOOKUP($U89,[1]BN2_1!$A:$AC,15,0)),0,VLOOKUP($U89,[1]BN2_1!$A:$AC,15,0))</f>
        <v>0</v>
      </c>
      <c r="N89" s="46">
        <f t="shared" si="10"/>
        <v>0</v>
      </c>
      <c r="O89" s="25">
        <f t="shared" si="6"/>
        <v>168.5856</v>
      </c>
      <c r="P89" s="26">
        <f t="shared" si="6"/>
        <v>0</v>
      </c>
      <c r="Q89" s="26">
        <f t="shared" si="6"/>
        <v>14.37331215</v>
      </c>
      <c r="R89" s="27">
        <f t="shared" si="6"/>
        <v>14.37331215</v>
      </c>
      <c r="S89" s="30">
        <f t="shared" si="6"/>
        <v>28.685627419999999</v>
      </c>
      <c r="T89" s="32">
        <f t="shared" si="11"/>
        <v>17.01546716920069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สำนักงานนโยบายและยุทธศาสตร์การค้า</v>
      </c>
      <c r="C90" s="25">
        <f>IF(ISERROR(VLOOKUP($U90,[1]BN2_1!$A:$AC,3,0)),0,VLOOKUP($U90,[1]BN2_1!$A:$AC,3,0))</f>
        <v>113.5075418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12.573995999999999</v>
      </c>
      <c r="F90" s="27">
        <f t="shared" si="7"/>
        <v>12.573995999999999</v>
      </c>
      <c r="G90" s="28">
        <f>IF(ISERROR(VLOOKUP($U90,[1]BN2_1!$A:$AC,8,0)),0,VLOOKUP($U90,[1]BN2_1!$A:$AC,8,0))</f>
        <v>23.225505380000001</v>
      </c>
      <c r="H90" s="29">
        <f t="shared" si="8"/>
        <v>20.461640708353357</v>
      </c>
      <c r="I90" s="42">
        <f>IF(ISERROR(VLOOKUP($U90,[1]BN2_1!$A:$AC,10,0)),0,VLOOKUP($U90,[1]BN2_1!$A:$AC,10,0))</f>
        <v>24.733558200000001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2.7439680000000002</v>
      </c>
      <c r="L90" s="44">
        <f t="shared" si="9"/>
        <v>2.7439680000000002</v>
      </c>
      <c r="M90" s="45">
        <f>IF(ISERROR(VLOOKUP($U90,[1]BN2_1!$A:$AC,15,0)),0,VLOOKUP($U90,[1]BN2_1!$A:$AC,15,0))</f>
        <v>0.30641910999999999</v>
      </c>
      <c r="N90" s="46">
        <f t="shared" si="10"/>
        <v>1.2388800168671241</v>
      </c>
      <c r="O90" s="25">
        <f t="shared" si="6"/>
        <v>138.24109999999999</v>
      </c>
      <c r="P90" s="26">
        <f t="shared" si="6"/>
        <v>0</v>
      </c>
      <c r="Q90" s="26">
        <f t="shared" si="6"/>
        <v>15.317964</v>
      </c>
      <c r="R90" s="27">
        <f t="shared" si="6"/>
        <v>15.317964</v>
      </c>
      <c r="S90" s="30">
        <f t="shared" si="6"/>
        <v>23.531924490000002</v>
      </c>
      <c r="T90" s="32">
        <f t="shared" si="11"/>
        <v>17.022379371981273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กรมควบคุมมลพิษ</v>
      </c>
      <c r="C91" s="25">
        <f>IF(ISERROR(VLOOKUP($U91,[1]BN2_1!$A:$AC,3,0)),0,VLOOKUP($U91,[1]BN2_1!$A:$AC,3,0))</f>
        <v>343.31650000000002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10.527675889999999</v>
      </c>
      <c r="F91" s="27">
        <f t="shared" si="7"/>
        <v>10.527675889999999</v>
      </c>
      <c r="G91" s="28">
        <f>IF(ISERROR(VLOOKUP($U91,[1]BN2_1!$A:$AC,8,0)),0,VLOOKUP($U91,[1]BN2_1!$A:$AC,8,0))</f>
        <v>79.060632530000007</v>
      </c>
      <c r="H91" s="29">
        <f t="shared" si="8"/>
        <v>23.02849776518169</v>
      </c>
      <c r="I91" s="42">
        <f>IF(ISERROR(VLOOKUP($U91,[1]BN2_1!$A:$AC,10,0)),0,VLOOKUP($U91,[1]BN2_1!$A:$AC,10,0))</f>
        <v>142.6318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117.735964</v>
      </c>
      <c r="L91" s="44">
        <f t="shared" si="9"/>
        <v>117.735964</v>
      </c>
      <c r="M91" s="45">
        <f>IF(ISERROR(VLOOKUP($U91,[1]BN2_1!$A:$AC,15,0)),0,VLOOKUP($U91,[1]BN2_1!$A:$AC,15,0))</f>
        <v>4.0119220000000002</v>
      </c>
      <c r="N91" s="46">
        <f t="shared" si="10"/>
        <v>2.8127822827728464</v>
      </c>
      <c r="O91" s="25">
        <f t="shared" si="6"/>
        <v>485.94830000000002</v>
      </c>
      <c r="P91" s="26">
        <f t="shared" si="6"/>
        <v>0</v>
      </c>
      <c r="Q91" s="26">
        <f t="shared" si="6"/>
        <v>128.26363989000001</v>
      </c>
      <c r="R91" s="27">
        <f t="shared" si="6"/>
        <v>128.26363989000001</v>
      </c>
      <c r="S91" s="30">
        <f t="shared" si="6"/>
        <v>83.072554530000005</v>
      </c>
      <c r="T91" s="32">
        <f t="shared" si="11"/>
        <v>17.094936751502164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มหาวิทยาลัยราชภัฏพิบูลสงคราม</v>
      </c>
      <c r="C92" s="25">
        <f>IF(ISERROR(VLOOKUP($U92,[1]BN2_1!$A:$AC,3,0)),0,VLOOKUP($U92,[1]BN2_1!$A:$AC,3,0))</f>
        <v>417.41079999999999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2.066395E-2</v>
      </c>
      <c r="F92" s="27">
        <f t="shared" si="7"/>
        <v>2.066395E-2</v>
      </c>
      <c r="G92" s="28">
        <f>IF(ISERROR(VLOOKUP($U92,[1]BN2_1!$A:$AC,8,0)),0,VLOOKUP($U92,[1]BN2_1!$A:$AC,8,0))</f>
        <v>91.127173069999998</v>
      </c>
      <c r="H92" s="29">
        <f t="shared" si="8"/>
        <v>21.831532166872538</v>
      </c>
      <c r="I92" s="42">
        <f>IF(ISERROR(VLOOKUP($U92,[1]BN2_1!$A:$AC,10,0)),0,VLOOKUP($U92,[1]BN2_1!$A:$AC,10,0))</f>
        <v>116.1378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2.0911</v>
      </c>
      <c r="L92" s="44">
        <f t="shared" si="9"/>
        <v>2.0911</v>
      </c>
      <c r="M92" s="45">
        <f>IF(ISERROR(VLOOKUP($U92,[1]BN2_1!$A:$AC,15,0)),0,VLOOKUP($U92,[1]BN2_1!$A:$AC,15,0))</f>
        <v>0.11799999999999999</v>
      </c>
      <c r="N92" s="46">
        <f t="shared" si="10"/>
        <v>0.10160344005138723</v>
      </c>
      <c r="O92" s="25">
        <f t="shared" si="6"/>
        <v>533.54859999999996</v>
      </c>
      <c r="P92" s="26">
        <f t="shared" si="6"/>
        <v>0</v>
      </c>
      <c r="Q92" s="26">
        <f t="shared" si="6"/>
        <v>2.1117639499999998</v>
      </c>
      <c r="R92" s="27">
        <f t="shared" si="6"/>
        <v>2.1117639499999998</v>
      </c>
      <c r="S92" s="30">
        <f t="shared" si="6"/>
        <v>91.245173069999993</v>
      </c>
      <c r="T92" s="32">
        <f t="shared" si="11"/>
        <v>17.101567330511223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สำนักงานเศรษฐกิจการเกษตร</v>
      </c>
      <c r="C93" s="25">
        <f>IF(ISERROR(VLOOKUP($U93,[1]BN2_1!$A:$AC,3,0)),0,VLOOKUP($U93,[1]BN2_1!$A:$AC,3,0))</f>
        <v>500.93650000000002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13.00881066</v>
      </c>
      <c r="F93" s="27">
        <f t="shared" si="7"/>
        <v>13.00881066</v>
      </c>
      <c r="G93" s="28">
        <f>IF(ISERROR(VLOOKUP($U93,[1]BN2_1!$A:$AC,8,0)),0,VLOOKUP($U93,[1]BN2_1!$A:$AC,8,0))</f>
        <v>102.60253658000001</v>
      </c>
      <c r="H93" s="29">
        <f t="shared" si="8"/>
        <v>20.482144259801391</v>
      </c>
      <c r="I93" s="42">
        <f>IF(ISERROR(VLOOKUP($U93,[1]BN2_1!$A:$AC,10,0)),0,VLOOKUP($U93,[1]BN2_1!$A:$AC,10,0))</f>
        <v>100.9522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7.4848579300000004</v>
      </c>
      <c r="L93" s="44">
        <f t="shared" si="9"/>
        <v>7.4848579300000004</v>
      </c>
      <c r="M93" s="45">
        <f>IF(ISERROR(VLOOKUP($U93,[1]BN2_1!$A:$AC,15,0)),0,VLOOKUP($U93,[1]BN2_1!$A:$AC,15,0))</f>
        <v>0.39204800000000001</v>
      </c>
      <c r="N93" s="46">
        <f t="shared" si="10"/>
        <v>0.38835013006155389</v>
      </c>
      <c r="O93" s="25">
        <f t="shared" si="6"/>
        <v>601.88869999999997</v>
      </c>
      <c r="P93" s="26">
        <f t="shared" si="6"/>
        <v>0</v>
      </c>
      <c r="Q93" s="26">
        <f t="shared" si="6"/>
        <v>20.493668589999999</v>
      </c>
      <c r="R93" s="27">
        <f t="shared" si="6"/>
        <v>20.493668589999999</v>
      </c>
      <c r="S93" s="30">
        <f t="shared" si="6"/>
        <v>102.99458458000001</v>
      </c>
      <c r="T93" s="32">
        <f t="shared" si="11"/>
        <v>17.111898691568726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กรมการเเพทย์เเผนไทยเเละการเเพทย์ทางเลือก</v>
      </c>
      <c r="C94" s="25">
        <f>IF(ISERROR(VLOOKUP($U94,[1]BN2_1!$A:$AC,3,0)),0,VLOOKUP($U94,[1]BN2_1!$A:$AC,3,0))</f>
        <v>233.52330000000001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11.180569009999999</v>
      </c>
      <c r="F94" s="27">
        <f t="shared" si="7"/>
        <v>11.180569009999999</v>
      </c>
      <c r="G94" s="28">
        <f>IF(ISERROR(VLOOKUP($U94,[1]BN2_1!$A:$AC,8,0)),0,VLOOKUP($U94,[1]BN2_1!$A:$AC,8,0))</f>
        <v>44.947306480000002</v>
      </c>
      <c r="H94" s="29">
        <f t="shared" si="8"/>
        <v>19.247461165545367</v>
      </c>
      <c r="I94" s="42">
        <f>IF(ISERROR(VLOOKUP($U94,[1]BN2_1!$A:$AC,10,0)),0,VLOOKUP($U94,[1]BN2_1!$A:$AC,10,0))</f>
        <v>44.911000000000001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5.9355190000000002</v>
      </c>
      <c r="L94" s="44">
        <f t="shared" si="9"/>
        <v>5.9355190000000002</v>
      </c>
      <c r="M94" s="45">
        <f>IF(ISERROR(VLOOKUP($U94,[1]BN2_1!$A:$AC,15,0)),0,VLOOKUP($U94,[1]BN2_1!$A:$AC,15,0))</f>
        <v>2.7544764399999999</v>
      </c>
      <c r="N94" s="46">
        <f t="shared" si="10"/>
        <v>6.1331888401505195</v>
      </c>
      <c r="O94" s="25">
        <f t="shared" si="6"/>
        <v>278.43430000000001</v>
      </c>
      <c r="P94" s="26">
        <f t="shared" si="6"/>
        <v>0</v>
      </c>
      <c r="Q94" s="26">
        <f t="shared" si="6"/>
        <v>17.116088009999999</v>
      </c>
      <c r="R94" s="27">
        <f t="shared" si="6"/>
        <v>17.116088009999999</v>
      </c>
      <c r="S94" s="30">
        <f t="shared" si="6"/>
        <v>47.701782919999999</v>
      </c>
      <c r="T94" s="32">
        <f t="shared" si="11"/>
        <v>17.132150356475474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มหาวิทยาลัยราชภัฏบุรีรัมย์</v>
      </c>
      <c r="C95" s="25">
        <f>IF(ISERROR(VLOOKUP($U95,[1]BN2_1!$A:$AC,3,0)),0,VLOOKUP($U95,[1]BN2_1!$A:$AC,3,0))</f>
        <v>326.4049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0</v>
      </c>
      <c r="F95" s="27">
        <f t="shared" si="7"/>
        <v>0</v>
      </c>
      <c r="G95" s="28">
        <f>IF(ISERROR(VLOOKUP($U95,[1]BN2_1!$A:$AC,8,0)),0,VLOOKUP($U95,[1]BN2_1!$A:$AC,8,0))</f>
        <v>82.716058489999995</v>
      </c>
      <c r="H95" s="29">
        <f t="shared" si="8"/>
        <v>25.341549250639311</v>
      </c>
      <c r="I95" s="42">
        <f>IF(ISERROR(VLOOKUP($U95,[1]BN2_1!$A:$AC,10,0)),0,VLOOKUP($U95,[1]BN2_1!$A:$AC,10,0))</f>
        <v>156.6705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5.0462499999999997</v>
      </c>
      <c r="L95" s="44">
        <f t="shared" si="9"/>
        <v>5.0462499999999997</v>
      </c>
      <c r="M95" s="45">
        <f>IF(ISERROR(VLOOKUP($U95,[1]BN2_1!$A:$AC,15,0)),0,VLOOKUP($U95,[1]BN2_1!$A:$AC,15,0))</f>
        <v>0.30120000000000002</v>
      </c>
      <c r="N95" s="46">
        <f t="shared" si="10"/>
        <v>0.19225061514452307</v>
      </c>
      <c r="O95" s="25">
        <f t="shared" si="6"/>
        <v>483.0754</v>
      </c>
      <c r="P95" s="26">
        <f t="shared" si="6"/>
        <v>0</v>
      </c>
      <c r="Q95" s="26">
        <f t="shared" si="6"/>
        <v>5.0462499999999997</v>
      </c>
      <c r="R95" s="27">
        <f t="shared" si="6"/>
        <v>5.0462499999999997</v>
      </c>
      <c r="S95" s="30">
        <f t="shared" si="6"/>
        <v>83.017258489999989</v>
      </c>
      <c r="T95" s="32">
        <f t="shared" si="11"/>
        <v>17.185155462273588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สำนักงานนโยบายและแผนทรัพยากรธรรมชาติและสิ่งแวดล้อม</v>
      </c>
      <c r="C96" s="25">
        <f>IF(ISERROR(VLOOKUP($U96,[1]BN2_1!$A:$AC,3,0)),0,VLOOKUP($U96,[1]BN2_1!$A:$AC,3,0))</f>
        <v>377.69106249999999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52.699346310000003</v>
      </c>
      <c r="F96" s="27">
        <f t="shared" si="7"/>
        <v>52.699346310000003</v>
      </c>
      <c r="G96" s="28">
        <f>IF(ISERROR(VLOOKUP($U96,[1]BN2_1!$A:$AC,8,0)),0,VLOOKUP($U96,[1]BN2_1!$A:$AC,8,0))</f>
        <v>99.752606749999998</v>
      </c>
      <c r="H96" s="29">
        <f t="shared" si="8"/>
        <v>26.411164217051073</v>
      </c>
      <c r="I96" s="42">
        <f>IF(ISERROR(VLOOKUP($U96,[1]BN2_1!$A:$AC,10,0)),0,VLOOKUP($U96,[1]BN2_1!$A:$AC,10,0))</f>
        <v>641.71753750000005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104.59994849</v>
      </c>
      <c r="L96" s="44">
        <f t="shared" si="9"/>
        <v>104.59994849</v>
      </c>
      <c r="M96" s="45">
        <f>IF(ISERROR(VLOOKUP($U96,[1]BN2_1!$A:$AC,15,0)),0,VLOOKUP($U96,[1]BN2_1!$A:$AC,15,0))</f>
        <v>76.174889010000001</v>
      </c>
      <c r="N96" s="46">
        <f t="shared" si="10"/>
        <v>11.870470192658557</v>
      </c>
      <c r="O96" s="25">
        <f t="shared" si="6"/>
        <v>1019.4086</v>
      </c>
      <c r="P96" s="26">
        <f t="shared" si="6"/>
        <v>0</v>
      </c>
      <c r="Q96" s="26">
        <f t="shared" si="6"/>
        <v>157.29929480000001</v>
      </c>
      <c r="R96" s="27">
        <f t="shared" si="6"/>
        <v>157.29929480000001</v>
      </c>
      <c r="S96" s="30">
        <f t="shared" si="6"/>
        <v>175.92749576</v>
      </c>
      <c r="T96" s="32">
        <f t="shared" si="11"/>
        <v>17.257799841986817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มหาวิทยาลัยราชภัฏเชียงราย</v>
      </c>
      <c r="C97" s="25">
        <f>IF(ISERROR(VLOOKUP($U97,[1]BN2_1!$A:$AC,3,0)),0,VLOOKUP($U97,[1]BN2_1!$A:$AC,3,0))</f>
        <v>455.19290000000001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0.80466800000000005</v>
      </c>
      <c r="F97" s="27">
        <f t="shared" si="7"/>
        <v>0.80466800000000005</v>
      </c>
      <c r="G97" s="28">
        <f>IF(ISERROR(VLOOKUP($U97,[1]BN2_1!$A:$AC,8,0)),0,VLOOKUP($U97,[1]BN2_1!$A:$AC,8,0))</f>
        <v>103.90394723</v>
      </c>
      <c r="H97" s="29">
        <f t="shared" si="8"/>
        <v>22.826354987083498</v>
      </c>
      <c r="I97" s="42">
        <f>IF(ISERROR(VLOOKUP($U97,[1]BN2_1!$A:$AC,10,0)),0,VLOOKUP($U97,[1]BN2_1!$A:$AC,10,0))</f>
        <v>147.66149999999999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0.39599997999999997</v>
      </c>
      <c r="L97" s="44">
        <f t="shared" si="9"/>
        <v>0.39599997999999997</v>
      </c>
      <c r="M97" s="45">
        <f>IF(ISERROR(VLOOKUP($U97,[1]BN2_1!$A:$AC,15,0)),0,VLOOKUP($U97,[1]BN2_1!$A:$AC,15,0))</f>
        <v>0.88952200000000003</v>
      </c>
      <c r="N97" s="46">
        <f t="shared" si="10"/>
        <v>0.60240617899723359</v>
      </c>
      <c r="O97" s="25">
        <f t="shared" si="6"/>
        <v>602.85439999999994</v>
      </c>
      <c r="P97" s="26">
        <f t="shared" si="6"/>
        <v>0</v>
      </c>
      <c r="Q97" s="26">
        <f t="shared" si="6"/>
        <v>1.20066798</v>
      </c>
      <c r="R97" s="27">
        <f t="shared" si="6"/>
        <v>1.20066798</v>
      </c>
      <c r="S97" s="30">
        <f t="shared" si="6"/>
        <v>104.79346923</v>
      </c>
      <c r="T97" s="32">
        <f t="shared" si="11"/>
        <v>17.382882040837721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มหาวิทยาลัยราชภัฏธนบุรี</v>
      </c>
      <c r="C98" s="25">
        <f>IF(ISERROR(VLOOKUP($U98,[1]BN2_1!$A:$AC,3,0)),0,VLOOKUP($U98,[1]BN2_1!$A:$AC,3,0))</f>
        <v>266.88549999999998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0.45472500999999999</v>
      </c>
      <c r="F98" s="27">
        <f t="shared" si="7"/>
        <v>0.45472500999999999</v>
      </c>
      <c r="G98" s="28">
        <f>IF(ISERROR(VLOOKUP($U98,[1]BN2_1!$A:$AC,8,0)),0,VLOOKUP($U98,[1]BN2_1!$A:$AC,8,0))</f>
        <v>58.448702840000003</v>
      </c>
      <c r="H98" s="29">
        <f t="shared" si="8"/>
        <v>21.900291638174426</v>
      </c>
      <c r="I98" s="42">
        <f>IF(ISERROR(VLOOKUP($U98,[1]BN2_1!$A:$AC,10,0)),0,VLOOKUP($U98,[1]BN2_1!$A:$AC,10,0))</f>
        <v>79.668099999999995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0</v>
      </c>
      <c r="L98" s="44">
        <f t="shared" si="9"/>
        <v>0</v>
      </c>
      <c r="M98" s="45">
        <f>IF(ISERROR(VLOOKUP($U98,[1]BN2_1!$A:$AC,15,0)),0,VLOOKUP($U98,[1]BN2_1!$A:$AC,15,0))</f>
        <v>1.9764643399999999</v>
      </c>
      <c r="N98" s="46">
        <f t="shared" si="10"/>
        <v>2.480872946637362</v>
      </c>
      <c r="O98" s="25">
        <f t="shared" si="6"/>
        <v>346.55359999999996</v>
      </c>
      <c r="P98" s="26">
        <f t="shared" si="6"/>
        <v>0</v>
      </c>
      <c r="Q98" s="26">
        <f t="shared" si="6"/>
        <v>0.45472500999999999</v>
      </c>
      <c r="R98" s="27">
        <f t="shared" si="6"/>
        <v>0.45472500999999999</v>
      </c>
      <c r="S98" s="30">
        <f t="shared" si="6"/>
        <v>60.425167180000003</v>
      </c>
      <c r="T98" s="32">
        <f t="shared" si="11"/>
        <v>17.436023512668751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มหาวิทยาลัยราชภัฏพระนครศรีอยุธยา</v>
      </c>
      <c r="C99" s="25">
        <f>IF(ISERROR(VLOOKUP($U99,[1]BN2_1!$A:$AC,3,0)),0,VLOOKUP($U99,[1]BN2_1!$A:$AC,3,0))</f>
        <v>327.64510000000001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0</v>
      </c>
      <c r="F99" s="27">
        <f t="shared" si="7"/>
        <v>0</v>
      </c>
      <c r="G99" s="28">
        <f>IF(ISERROR(VLOOKUP($U99,[1]BN2_1!$A:$AC,8,0)),0,VLOOKUP($U99,[1]BN2_1!$A:$AC,8,0))</f>
        <v>70.144102489999995</v>
      </c>
      <c r="H99" s="29">
        <f t="shared" si="8"/>
        <v>21.408561425151785</v>
      </c>
      <c r="I99" s="42">
        <f>IF(ISERROR(VLOOKUP($U99,[1]BN2_1!$A:$AC,10,0)),0,VLOOKUP($U99,[1]BN2_1!$A:$AC,10,0))</f>
        <v>73.219899999999996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3.7449999999999997E-2</v>
      </c>
      <c r="L99" s="44">
        <f t="shared" si="9"/>
        <v>3.7449999999999997E-2</v>
      </c>
      <c r="M99" s="45">
        <f>IF(ISERROR(VLOOKUP($U99,[1]BN2_1!$A:$AC,15,0)),0,VLOOKUP($U99,[1]BN2_1!$A:$AC,15,0))</f>
        <v>0</v>
      </c>
      <c r="N99" s="46">
        <f t="shared" si="10"/>
        <v>0</v>
      </c>
      <c r="O99" s="25">
        <f t="shared" si="6"/>
        <v>400.86500000000001</v>
      </c>
      <c r="P99" s="26">
        <f t="shared" si="6"/>
        <v>0</v>
      </c>
      <c r="Q99" s="26">
        <f t="shared" si="6"/>
        <v>3.7449999999999997E-2</v>
      </c>
      <c r="R99" s="27">
        <f t="shared" si="6"/>
        <v>3.7449999999999997E-2</v>
      </c>
      <c r="S99" s="30">
        <f t="shared" si="6"/>
        <v>70.144102489999995</v>
      </c>
      <c r="T99" s="32">
        <f t="shared" si="11"/>
        <v>17.498185795716761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มหาวิทยาลัยราชภัฏจันทรเกษม</v>
      </c>
      <c r="C100" s="25">
        <f>IF(ISERROR(VLOOKUP($U100,[1]BN2_1!$A:$AC,3,0)),0,VLOOKUP($U100,[1]BN2_1!$A:$AC,3,0))</f>
        <v>325.08499999999998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0.96384999999999998</v>
      </c>
      <c r="F100" s="27">
        <f t="shared" si="7"/>
        <v>0.96384999999999998</v>
      </c>
      <c r="G100" s="28">
        <f>IF(ISERROR(VLOOKUP($U100,[1]BN2_1!$A:$AC,8,0)),0,VLOOKUP($U100,[1]BN2_1!$A:$AC,8,0))</f>
        <v>77.266845349999997</v>
      </c>
      <c r="H100" s="29">
        <f t="shared" si="8"/>
        <v>23.768197655997664</v>
      </c>
      <c r="I100" s="42">
        <f>IF(ISERROR(VLOOKUP($U100,[1]BN2_1!$A:$AC,10,0)),0,VLOOKUP($U100,[1]BN2_1!$A:$AC,10,0))</f>
        <v>118.3732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99.701091000000005</v>
      </c>
      <c r="L100" s="44">
        <f t="shared" si="9"/>
        <v>99.701091000000005</v>
      </c>
      <c r="M100" s="45">
        <f>IF(ISERROR(VLOOKUP($U100,[1]BN2_1!$A:$AC,15,0)),0,VLOOKUP($U100,[1]BN2_1!$A:$AC,15,0))</f>
        <v>0.61279969999999995</v>
      </c>
      <c r="N100" s="46">
        <f t="shared" si="10"/>
        <v>0.51768449277370221</v>
      </c>
      <c r="O100" s="25">
        <f t="shared" si="6"/>
        <v>443.45819999999998</v>
      </c>
      <c r="P100" s="26">
        <f t="shared" si="6"/>
        <v>0</v>
      </c>
      <c r="Q100" s="26">
        <f t="shared" si="6"/>
        <v>100.664941</v>
      </c>
      <c r="R100" s="27">
        <f t="shared" si="6"/>
        <v>100.664941</v>
      </c>
      <c r="S100" s="30">
        <f t="shared" si="6"/>
        <v>77.879645049999993</v>
      </c>
      <c r="T100" s="32">
        <f t="shared" si="11"/>
        <v>17.561890850141005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มหาวิทยาลัยราชภัฏเทพสตรี</v>
      </c>
      <c r="C101" s="25">
        <f>IF(ISERROR(VLOOKUP($U101,[1]BN2_1!$A:$AC,3,0)),0,VLOOKUP($U101,[1]BN2_1!$A:$AC,3,0))</f>
        <v>310.87310000000002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0.38329940000000001</v>
      </c>
      <c r="F101" s="27">
        <f t="shared" si="7"/>
        <v>0.38329940000000001</v>
      </c>
      <c r="G101" s="28">
        <f>IF(ISERROR(VLOOKUP($U101,[1]BN2_1!$A:$AC,8,0)),0,VLOOKUP($U101,[1]BN2_1!$A:$AC,8,0))</f>
        <v>66.982763360000007</v>
      </c>
      <c r="H101" s="29">
        <f t="shared" si="8"/>
        <v>21.546657899959822</v>
      </c>
      <c r="I101" s="42">
        <f>IF(ISERROR(VLOOKUP($U101,[1]BN2_1!$A:$AC,10,0)),0,VLOOKUP($U101,[1]BN2_1!$A:$AC,10,0))</f>
        <v>98.909099999999995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0.74470000000000003</v>
      </c>
      <c r="L101" s="44">
        <f t="shared" si="9"/>
        <v>0.74470000000000003</v>
      </c>
      <c r="M101" s="45">
        <f>IF(ISERROR(VLOOKUP($U101,[1]BN2_1!$A:$AC,15,0)),0,VLOOKUP($U101,[1]BN2_1!$A:$AC,15,0))</f>
        <v>5.0053099999999997</v>
      </c>
      <c r="N101" s="46">
        <f t="shared" si="10"/>
        <v>5.0605151598791211</v>
      </c>
      <c r="O101" s="25">
        <f t="shared" si="6"/>
        <v>409.78219999999999</v>
      </c>
      <c r="P101" s="26">
        <f t="shared" si="6"/>
        <v>0</v>
      </c>
      <c r="Q101" s="26">
        <f t="shared" si="6"/>
        <v>1.1279994</v>
      </c>
      <c r="R101" s="27">
        <f t="shared" si="6"/>
        <v>1.1279994</v>
      </c>
      <c r="S101" s="30">
        <f t="shared" si="6"/>
        <v>71.988073360000001</v>
      </c>
      <c r="T101" s="32">
        <f t="shared" si="11"/>
        <v>17.567398818201475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กรมการแพทย์</v>
      </c>
      <c r="C102" s="25">
        <f>IF(ISERROR(VLOOKUP($U102,[1]BN2_1!$A:$AC,3,0)),0,VLOOKUP($U102,[1]BN2_1!$A:$AC,3,0))</f>
        <v>5535.2578432999999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41.834413359999999</v>
      </c>
      <c r="F102" s="27">
        <f t="shared" si="7"/>
        <v>41.834413359999999</v>
      </c>
      <c r="G102" s="28">
        <f>IF(ISERROR(VLOOKUP($U102,[1]BN2_1!$A:$AC,8,0)),0,VLOOKUP($U102,[1]BN2_1!$A:$AC,8,0))</f>
        <v>1339.0868967900001</v>
      </c>
      <c r="H102" s="29">
        <f t="shared" si="8"/>
        <v>24.191951571160516</v>
      </c>
      <c r="I102" s="42">
        <f>IF(ISERROR(VLOOKUP($U102,[1]BN2_1!$A:$AC,10,0)),0,VLOOKUP($U102,[1]BN2_1!$A:$AC,10,0))</f>
        <v>2273.7576567000001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740.0758644</v>
      </c>
      <c r="L102" s="44">
        <f t="shared" si="9"/>
        <v>740.0758644</v>
      </c>
      <c r="M102" s="45">
        <f>IF(ISERROR(VLOOKUP($U102,[1]BN2_1!$A:$AC,15,0)),0,VLOOKUP($U102,[1]BN2_1!$A:$AC,15,0))</f>
        <v>38.531084329999999</v>
      </c>
      <c r="N102" s="46">
        <f t="shared" si="10"/>
        <v>1.6945994317583419</v>
      </c>
      <c r="O102" s="25">
        <f t="shared" si="6"/>
        <v>7809.0154999999995</v>
      </c>
      <c r="P102" s="26">
        <f t="shared" si="6"/>
        <v>0</v>
      </c>
      <c r="Q102" s="26">
        <f t="shared" si="6"/>
        <v>781.91027775999999</v>
      </c>
      <c r="R102" s="27">
        <f t="shared" si="6"/>
        <v>781.91027775999999</v>
      </c>
      <c r="S102" s="30">
        <f t="shared" si="6"/>
        <v>1377.61798112</v>
      </c>
      <c r="T102" s="32">
        <f t="shared" si="11"/>
        <v>17.641378495407007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มหาวิทยาลัยราชภัฏลำปาง</v>
      </c>
      <c r="C103" s="25">
        <f>IF(ISERROR(VLOOKUP($U103,[1]BN2_1!$A:$AC,3,0)),0,VLOOKUP($U103,[1]BN2_1!$A:$AC,3,0))</f>
        <v>340.72289999999998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0.47013290000000002</v>
      </c>
      <c r="F103" s="27">
        <f t="shared" si="7"/>
        <v>0.47013290000000002</v>
      </c>
      <c r="G103" s="28">
        <f>IF(ISERROR(VLOOKUP($U103,[1]BN2_1!$A:$AC,8,0)),0,VLOOKUP($U103,[1]BN2_1!$A:$AC,8,0))</f>
        <v>77.64143962</v>
      </c>
      <c r="H103" s="29">
        <f t="shared" si="8"/>
        <v>22.787267782705538</v>
      </c>
      <c r="I103" s="42">
        <f>IF(ISERROR(VLOOKUP($U103,[1]BN2_1!$A:$AC,10,0)),0,VLOOKUP($U103,[1]BN2_1!$A:$AC,10,0))</f>
        <v>95.131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1.8460000000000001</v>
      </c>
      <c r="L103" s="44">
        <f t="shared" si="9"/>
        <v>1.8460000000000001</v>
      </c>
      <c r="M103" s="45">
        <f>IF(ISERROR(VLOOKUP($U103,[1]BN2_1!$A:$AC,15,0)),0,VLOOKUP($U103,[1]BN2_1!$A:$AC,15,0))</f>
        <v>0.38817000000000002</v>
      </c>
      <c r="N103" s="46">
        <f t="shared" si="10"/>
        <v>0.40803733798656588</v>
      </c>
      <c r="O103" s="25">
        <f t="shared" si="6"/>
        <v>435.85389999999995</v>
      </c>
      <c r="P103" s="26">
        <f t="shared" si="6"/>
        <v>0</v>
      </c>
      <c r="Q103" s="26">
        <f t="shared" si="6"/>
        <v>2.3161328999999999</v>
      </c>
      <c r="R103" s="27">
        <f t="shared" si="6"/>
        <v>2.3161328999999999</v>
      </c>
      <c r="S103" s="30">
        <f t="shared" si="6"/>
        <v>78.029609620000002</v>
      </c>
      <c r="T103" s="32">
        <f t="shared" si="11"/>
        <v>17.902698500575539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กรมโยธาธิการและผังเมือง</v>
      </c>
      <c r="C104" s="25">
        <f>IF(ISERROR(VLOOKUP($U104,[1]BN2_1!$A:$AC,3,0)),0,VLOOKUP($U104,[1]BN2_1!$A:$AC,3,0))</f>
        <v>1541.2007000000001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9.0590148300000006</v>
      </c>
      <c r="F104" s="27">
        <f t="shared" si="7"/>
        <v>9.0590148300000006</v>
      </c>
      <c r="G104" s="28">
        <f>IF(ISERROR(VLOOKUP($U104,[1]BN2_1!$A:$AC,8,0)),0,VLOOKUP($U104,[1]BN2_1!$A:$AC,8,0))</f>
        <v>362.23223128000001</v>
      </c>
      <c r="H104" s="29">
        <f t="shared" si="8"/>
        <v>23.503248556790819</v>
      </c>
      <c r="I104" s="42">
        <f>IF(ISERROR(VLOOKUP($U104,[1]BN2_1!$A:$AC,10,0)),0,VLOOKUP($U104,[1]BN2_1!$A:$AC,10,0))</f>
        <v>29841.223300000001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14196.964630549999</v>
      </c>
      <c r="L104" s="44">
        <f t="shared" si="9"/>
        <v>14196.964630549999</v>
      </c>
      <c r="M104" s="45">
        <f>IF(ISERROR(VLOOKUP($U104,[1]BN2_1!$A:$AC,15,0)),0,VLOOKUP($U104,[1]BN2_1!$A:$AC,15,0))</f>
        <v>5263.2350259699997</v>
      </c>
      <c r="N104" s="46">
        <f t="shared" si="10"/>
        <v>17.637464031074085</v>
      </c>
      <c r="O104" s="25">
        <f t="shared" si="6"/>
        <v>31382.424000000003</v>
      </c>
      <c r="P104" s="26">
        <f t="shared" si="6"/>
        <v>0</v>
      </c>
      <c r="Q104" s="26">
        <f t="shared" si="6"/>
        <v>14206.023645379999</v>
      </c>
      <c r="R104" s="27">
        <f t="shared" si="6"/>
        <v>14206.023645379999</v>
      </c>
      <c r="S104" s="30">
        <f t="shared" si="6"/>
        <v>5625.4672572499994</v>
      </c>
      <c r="T104" s="32">
        <f t="shared" si="11"/>
        <v>17.925534551601238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มหาวิทยาลัยราชภัฏสงขลา</v>
      </c>
      <c r="C105" s="25">
        <f>IF(ISERROR(VLOOKUP($U105,[1]BN2_1!$A:$AC,3,0)),0,VLOOKUP($U105,[1]BN2_1!$A:$AC,3,0))</f>
        <v>374.49900000000002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0.74707778999999996</v>
      </c>
      <c r="F105" s="27">
        <f t="shared" si="7"/>
        <v>0.74707778999999996</v>
      </c>
      <c r="G105" s="28">
        <f>IF(ISERROR(VLOOKUP($U105,[1]BN2_1!$A:$AC,8,0)),0,VLOOKUP($U105,[1]BN2_1!$A:$AC,8,0))</f>
        <v>88.656050620000002</v>
      </c>
      <c r="H105" s="29">
        <f t="shared" si="8"/>
        <v>23.673240948573959</v>
      </c>
      <c r="I105" s="42">
        <f>IF(ISERROR(VLOOKUP($U105,[1]BN2_1!$A:$AC,10,0)),0,VLOOKUP($U105,[1]BN2_1!$A:$AC,10,0))</f>
        <v>164.98050000000001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25.861599999999999</v>
      </c>
      <c r="L105" s="44">
        <f t="shared" si="9"/>
        <v>25.861599999999999</v>
      </c>
      <c r="M105" s="45">
        <f>IF(ISERROR(VLOOKUP($U105,[1]BN2_1!$A:$AC,15,0)),0,VLOOKUP($U105,[1]BN2_1!$A:$AC,15,0))</f>
        <v>8.5053000000000001</v>
      </c>
      <c r="N105" s="46">
        <f t="shared" si="10"/>
        <v>5.1553365397728816</v>
      </c>
      <c r="O105" s="25">
        <f t="shared" si="6"/>
        <v>539.47950000000003</v>
      </c>
      <c r="P105" s="26">
        <f t="shared" si="6"/>
        <v>0</v>
      </c>
      <c r="Q105" s="26">
        <f t="shared" si="6"/>
        <v>26.608677789999998</v>
      </c>
      <c r="R105" s="27">
        <f t="shared" si="6"/>
        <v>26.608677789999998</v>
      </c>
      <c r="S105" s="30">
        <f t="shared" si="6"/>
        <v>97.161350620000007</v>
      </c>
      <c r="T105" s="32">
        <f t="shared" si="11"/>
        <v>18.010202541523821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สภากาชาดไทย</v>
      </c>
      <c r="C106" s="25">
        <f>IF(ISERROR(VLOOKUP($U106,[1]BN2_1!$A:$AC,3,0)),0,VLOOKUP($U106,[1]BN2_1!$A:$AC,3,0))</f>
        <v>6077.2406000000001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0</v>
      </c>
      <c r="F106" s="27">
        <f t="shared" si="7"/>
        <v>0</v>
      </c>
      <c r="G106" s="28">
        <f>IF(ISERROR(VLOOKUP($U106,[1]BN2_1!$A:$AC,8,0)),0,VLOOKUP($U106,[1]BN2_1!$A:$AC,8,0))</f>
        <v>1481.3474000000001</v>
      </c>
      <c r="H106" s="29">
        <f t="shared" si="8"/>
        <v>24.375329158434177</v>
      </c>
      <c r="I106" s="42">
        <f>IF(ISERROR(VLOOKUP($U106,[1]BN2_1!$A:$AC,10,0)),0,VLOOKUP($U106,[1]BN2_1!$A:$AC,10,0))</f>
        <v>2188.2021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0</v>
      </c>
      <c r="L106" s="44">
        <f t="shared" si="9"/>
        <v>0</v>
      </c>
      <c r="M106" s="45">
        <f>IF(ISERROR(VLOOKUP($U106,[1]BN2_1!$A:$AC,15,0)),0,VLOOKUP($U106,[1]BN2_1!$A:$AC,15,0))</f>
        <v>12.209300000000001</v>
      </c>
      <c r="N106" s="46">
        <f t="shared" si="10"/>
        <v>0.55796034561889873</v>
      </c>
      <c r="O106" s="25">
        <f t="shared" si="6"/>
        <v>8265.4426999999996</v>
      </c>
      <c r="P106" s="26">
        <f t="shared" si="6"/>
        <v>0</v>
      </c>
      <c r="Q106" s="26">
        <f t="shared" si="6"/>
        <v>0</v>
      </c>
      <c r="R106" s="27">
        <f t="shared" si="6"/>
        <v>0</v>
      </c>
      <c r="S106" s="30">
        <f t="shared" si="6"/>
        <v>1493.5567000000001</v>
      </c>
      <c r="T106" s="32">
        <f t="shared" si="11"/>
        <v>18.069893582348591</v>
      </c>
      <c r="U106" s="49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สำนักงานมาตรฐานสินค้าเกษตรและอาหารแห่งชาติ</v>
      </c>
      <c r="C107" s="25">
        <f>IF(ISERROR(VLOOKUP($U107,[1]BN2_1!$A:$AC,3,0)),0,VLOOKUP($U107,[1]BN2_1!$A:$AC,3,0))</f>
        <v>202.8032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15.85551442</v>
      </c>
      <c r="F107" s="27">
        <f t="shared" si="7"/>
        <v>15.85551442</v>
      </c>
      <c r="G107" s="28">
        <f>IF(ISERROR(VLOOKUP($U107,[1]BN2_1!$A:$AC,8,0)),0,VLOOKUP($U107,[1]BN2_1!$A:$AC,8,0))</f>
        <v>40.405034049999998</v>
      </c>
      <c r="H107" s="29">
        <f t="shared" si="8"/>
        <v>19.923272438501954</v>
      </c>
      <c r="I107" s="42">
        <f>IF(ISERROR(VLOOKUP($U107,[1]BN2_1!$A:$AC,10,0)),0,VLOOKUP($U107,[1]BN2_1!$A:$AC,10,0))</f>
        <v>20.666699999999999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13.946999999999999</v>
      </c>
      <c r="L107" s="44">
        <f t="shared" si="9"/>
        <v>13.946999999999999</v>
      </c>
      <c r="M107" s="45">
        <f>IF(ISERROR(VLOOKUP($U107,[1]BN2_1!$A:$AC,15,0)),0,VLOOKUP($U107,[1]BN2_1!$A:$AC,15,0))</f>
        <v>0</v>
      </c>
      <c r="N107" s="46">
        <f t="shared" si="10"/>
        <v>0</v>
      </c>
      <c r="O107" s="25">
        <f t="shared" si="6"/>
        <v>223.4699</v>
      </c>
      <c r="P107" s="26">
        <f t="shared" si="6"/>
        <v>0</v>
      </c>
      <c r="Q107" s="26">
        <f t="shared" si="6"/>
        <v>29.802514420000001</v>
      </c>
      <c r="R107" s="27">
        <f t="shared" si="6"/>
        <v>29.802514420000001</v>
      </c>
      <c r="S107" s="30">
        <f t="shared" si="6"/>
        <v>40.405034049999998</v>
      </c>
      <c r="T107" s="32">
        <f t="shared" si="11"/>
        <v>18.080750047321807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มหาวิทยาลัยราชภัฏภูเก็ต</v>
      </c>
      <c r="C108" s="25">
        <f>IF(ISERROR(VLOOKUP($U108,[1]BN2_1!$A:$AC,3,0)),0,VLOOKUP($U108,[1]BN2_1!$A:$AC,3,0))</f>
        <v>293.31360000000001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0.24371399999999999</v>
      </c>
      <c r="F108" s="27">
        <f t="shared" si="7"/>
        <v>0.24371399999999999</v>
      </c>
      <c r="G108" s="28">
        <f>IF(ISERROR(VLOOKUP($U108,[1]BN2_1!$A:$AC,8,0)),0,VLOOKUP($U108,[1]BN2_1!$A:$AC,8,0))</f>
        <v>63.99536011</v>
      </c>
      <c r="H108" s="29">
        <f t="shared" si="8"/>
        <v>21.818067798424622</v>
      </c>
      <c r="I108" s="42">
        <f>IF(ISERROR(VLOOKUP($U108,[1]BN2_1!$A:$AC,10,0)),0,VLOOKUP($U108,[1]BN2_1!$A:$AC,10,0))</f>
        <v>97.567599999999999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25.176145200000001</v>
      </c>
      <c r="L108" s="44">
        <f t="shared" si="9"/>
        <v>25.176145200000001</v>
      </c>
      <c r="M108" s="45">
        <f>IF(ISERROR(VLOOKUP($U108,[1]BN2_1!$A:$AC,15,0)),0,VLOOKUP($U108,[1]BN2_1!$A:$AC,15,0))</f>
        <v>7.0839078500000001</v>
      </c>
      <c r="N108" s="46">
        <f t="shared" si="10"/>
        <v>7.260512557447349</v>
      </c>
      <c r="O108" s="25">
        <f t="shared" ref="O108:S171" si="12">C108+I108</f>
        <v>390.88120000000004</v>
      </c>
      <c r="P108" s="26">
        <f t="shared" si="12"/>
        <v>0</v>
      </c>
      <c r="Q108" s="26">
        <f t="shared" si="12"/>
        <v>25.419859200000001</v>
      </c>
      <c r="R108" s="27">
        <f t="shared" si="12"/>
        <v>25.419859200000001</v>
      </c>
      <c r="S108" s="30">
        <f t="shared" si="12"/>
        <v>71.079267959999996</v>
      </c>
      <c r="T108" s="32">
        <f t="shared" si="11"/>
        <v>18.184365981275128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มหาวิทยาลัยราชภัฏนครศรีธรรมราช</v>
      </c>
      <c r="C109" s="25">
        <f>IF(ISERROR(VLOOKUP($U109,[1]BN2_1!$A:$AC,3,0)),0,VLOOKUP($U109,[1]BN2_1!$A:$AC,3,0))</f>
        <v>334.78440000000001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0</v>
      </c>
      <c r="F109" s="27">
        <f t="shared" si="7"/>
        <v>0</v>
      </c>
      <c r="G109" s="28">
        <f>IF(ISERROR(VLOOKUP($U109,[1]BN2_1!$A:$AC,8,0)),0,VLOOKUP($U109,[1]BN2_1!$A:$AC,8,0))</f>
        <v>76.826306270000003</v>
      </c>
      <c r="H109" s="29">
        <f t="shared" si="8"/>
        <v>22.947994670599943</v>
      </c>
      <c r="I109" s="42">
        <f>IF(ISERROR(VLOOKUP($U109,[1]BN2_1!$A:$AC,10,0)),0,VLOOKUP($U109,[1]BN2_1!$A:$AC,10,0))</f>
        <v>95.261200000000002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0</v>
      </c>
      <c r="L109" s="44">
        <f t="shared" si="9"/>
        <v>0</v>
      </c>
      <c r="M109" s="45">
        <f>IF(ISERROR(VLOOKUP($U109,[1]BN2_1!$A:$AC,15,0)),0,VLOOKUP($U109,[1]BN2_1!$A:$AC,15,0))</f>
        <v>1.4714400000000001</v>
      </c>
      <c r="N109" s="46">
        <f t="shared" si="10"/>
        <v>1.5446372709980558</v>
      </c>
      <c r="O109" s="25">
        <f t="shared" si="12"/>
        <v>430.04560000000004</v>
      </c>
      <c r="P109" s="26">
        <f t="shared" si="12"/>
        <v>0</v>
      </c>
      <c r="Q109" s="26">
        <f t="shared" si="12"/>
        <v>0</v>
      </c>
      <c r="R109" s="27">
        <f t="shared" si="12"/>
        <v>0</v>
      </c>
      <c r="S109" s="30">
        <f t="shared" si="12"/>
        <v>78.297746270000005</v>
      </c>
      <c r="T109" s="32">
        <f t="shared" si="11"/>
        <v>18.206847429667924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สำนักงานนโยบายและแผนการขนส่งและจราจร</v>
      </c>
      <c r="C110" s="25">
        <f>IF(ISERROR(VLOOKUP($U110,[1]BN2_1!$A:$AC,3,0)),0,VLOOKUP($U110,[1]BN2_1!$A:$AC,3,0))</f>
        <v>171.5779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14.528600839999999</v>
      </c>
      <c r="F110" s="27">
        <f t="shared" si="7"/>
        <v>14.528600839999999</v>
      </c>
      <c r="G110" s="28">
        <f>IF(ISERROR(VLOOKUP($U110,[1]BN2_1!$A:$AC,8,0)),0,VLOOKUP($U110,[1]BN2_1!$A:$AC,8,0))</f>
        <v>39.486635679999999</v>
      </c>
      <c r="H110" s="29">
        <f t="shared" si="8"/>
        <v>23.01382385493703</v>
      </c>
      <c r="I110" s="42">
        <f>IF(ISERROR(VLOOKUP($U110,[1]BN2_1!$A:$AC,10,0)),0,VLOOKUP($U110,[1]BN2_1!$A:$AC,10,0))</f>
        <v>90.830100000000002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72.8786475</v>
      </c>
      <c r="L110" s="44">
        <f t="shared" si="9"/>
        <v>72.8786475</v>
      </c>
      <c r="M110" s="45">
        <f>IF(ISERROR(VLOOKUP($U110,[1]BN2_1!$A:$AC,15,0)),0,VLOOKUP($U110,[1]BN2_1!$A:$AC,15,0))</f>
        <v>8.3028525000000002</v>
      </c>
      <c r="N110" s="46">
        <f t="shared" si="10"/>
        <v>9.1410804347897887</v>
      </c>
      <c r="O110" s="25">
        <f t="shared" si="12"/>
        <v>262.40800000000002</v>
      </c>
      <c r="P110" s="26">
        <f t="shared" si="12"/>
        <v>0</v>
      </c>
      <c r="Q110" s="26">
        <f t="shared" si="12"/>
        <v>87.407248339999995</v>
      </c>
      <c r="R110" s="27">
        <f t="shared" si="12"/>
        <v>87.407248339999995</v>
      </c>
      <c r="S110" s="30">
        <f t="shared" si="12"/>
        <v>47.789488179999999</v>
      </c>
      <c r="T110" s="32">
        <f t="shared" si="11"/>
        <v>18.211902144751683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กรมการพัฒนาชุมชน</v>
      </c>
      <c r="C111" s="25">
        <f>IF(ISERROR(VLOOKUP($U111,[1]BN2_1!$A:$AC,3,0)),0,VLOOKUP($U111,[1]BN2_1!$A:$AC,3,0))</f>
        <v>4594.4522999999999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32.914642399999998</v>
      </c>
      <c r="F111" s="27">
        <f t="shared" si="7"/>
        <v>32.914642399999998</v>
      </c>
      <c r="G111" s="28">
        <f>IF(ISERROR(VLOOKUP($U111,[1]BN2_1!$A:$AC,8,0)),0,VLOOKUP($U111,[1]BN2_1!$A:$AC,8,0))</f>
        <v>913.96942047000005</v>
      </c>
      <c r="H111" s="29">
        <f t="shared" si="8"/>
        <v>19.892891704850218</v>
      </c>
      <c r="I111" s="42">
        <f>IF(ISERROR(VLOOKUP($U111,[1]BN2_1!$A:$AC,10,0)),0,VLOOKUP($U111,[1]BN2_1!$A:$AC,10,0))</f>
        <v>409.21870000000001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42.466590240000002</v>
      </c>
      <c r="L111" s="44">
        <f t="shared" si="9"/>
        <v>42.466590240000002</v>
      </c>
      <c r="M111" s="45">
        <f>IF(ISERROR(VLOOKUP($U111,[1]BN2_1!$A:$AC,15,0)),0,VLOOKUP($U111,[1]BN2_1!$A:$AC,15,0))</f>
        <v>0.58548999999999995</v>
      </c>
      <c r="N111" s="46">
        <f t="shared" si="10"/>
        <v>0.1430750843008885</v>
      </c>
      <c r="O111" s="25">
        <f t="shared" si="12"/>
        <v>5003.6710000000003</v>
      </c>
      <c r="P111" s="26">
        <f t="shared" si="12"/>
        <v>0</v>
      </c>
      <c r="Q111" s="26">
        <f t="shared" si="12"/>
        <v>75.381232640000007</v>
      </c>
      <c r="R111" s="27">
        <f t="shared" si="12"/>
        <v>75.381232640000007</v>
      </c>
      <c r="S111" s="30">
        <f t="shared" si="12"/>
        <v>914.5549104700001</v>
      </c>
      <c r="T111" s="32">
        <f t="shared" si="11"/>
        <v>18.277678737670801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มหาวิทยาลัยเทคโนโลยีราชมงคลตะวันออก</v>
      </c>
      <c r="C112" s="25">
        <f>IF(ISERROR(VLOOKUP($U112,[1]BN2_1!$A:$AC,3,0)),0,VLOOKUP($U112,[1]BN2_1!$A:$AC,3,0))</f>
        <v>466.7518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0.35007801999999999</v>
      </c>
      <c r="F112" s="27">
        <f t="shared" si="7"/>
        <v>0.35007801999999999</v>
      </c>
      <c r="G112" s="28">
        <f>IF(ISERROR(VLOOKUP($U112,[1]BN2_1!$A:$AC,8,0)),0,VLOOKUP($U112,[1]BN2_1!$A:$AC,8,0))</f>
        <v>117.68508283</v>
      </c>
      <c r="H112" s="29">
        <f t="shared" si="8"/>
        <v>25.213632348070213</v>
      </c>
      <c r="I112" s="42">
        <f>IF(ISERROR(VLOOKUP($U112,[1]BN2_1!$A:$AC,10,0)),0,VLOOKUP($U112,[1]BN2_1!$A:$AC,10,0))</f>
        <v>178.17070000000001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0.12</v>
      </c>
      <c r="L112" s="44">
        <f t="shared" si="9"/>
        <v>0.12</v>
      </c>
      <c r="M112" s="45">
        <f>IF(ISERROR(VLOOKUP($U112,[1]BN2_1!$A:$AC,15,0)),0,VLOOKUP($U112,[1]BN2_1!$A:$AC,15,0))</f>
        <v>0.2354</v>
      </c>
      <c r="N112" s="46">
        <f t="shared" si="10"/>
        <v>0.13212048894683581</v>
      </c>
      <c r="O112" s="25">
        <f t="shared" si="12"/>
        <v>644.92250000000001</v>
      </c>
      <c r="P112" s="26">
        <f t="shared" si="12"/>
        <v>0</v>
      </c>
      <c r="Q112" s="26">
        <f t="shared" si="12"/>
        <v>0.47007801999999999</v>
      </c>
      <c r="R112" s="27">
        <f t="shared" si="12"/>
        <v>0.47007801999999999</v>
      </c>
      <c r="S112" s="30">
        <f t="shared" si="12"/>
        <v>117.92048283</v>
      </c>
      <c r="T112" s="32">
        <f t="shared" si="11"/>
        <v>18.284442367881411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กรมธุรกิจพลังงาน</v>
      </c>
      <c r="C113" s="25">
        <f>IF(ISERROR(VLOOKUP($U113,[1]BN2_1!$A:$AC,3,0)),0,VLOOKUP($U113,[1]BN2_1!$A:$AC,3,0))</f>
        <v>214.8135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9.8906857699999993</v>
      </c>
      <c r="F113" s="27">
        <f t="shared" si="7"/>
        <v>9.8906857699999993</v>
      </c>
      <c r="G113" s="28">
        <f>IF(ISERROR(VLOOKUP($U113,[1]BN2_1!$A:$AC,8,0)),0,VLOOKUP($U113,[1]BN2_1!$A:$AC,8,0))</f>
        <v>41.590481799999999</v>
      </c>
      <c r="H113" s="29">
        <f t="shared" si="8"/>
        <v>19.361204859098706</v>
      </c>
      <c r="I113" s="42">
        <f>IF(ISERROR(VLOOKUP($U113,[1]BN2_1!$A:$AC,10,0)),0,VLOOKUP($U113,[1]BN2_1!$A:$AC,10,0))</f>
        <v>11.339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0</v>
      </c>
      <c r="L113" s="44">
        <f t="shared" si="9"/>
        <v>0</v>
      </c>
      <c r="M113" s="45">
        <f>IF(ISERROR(VLOOKUP($U113,[1]BN2_1!$A:$AC,15,0)),0,VLOOKUP($U113,[1]BN2_1!$A:$AC,15,0))</f>
        <v>0.20844028000000001</v>
      </c>
      <c r="N113" s="46">
        <f t="shared" si="10"/>
        <v>1.8382598112708353</v>
      </c>
      <c r="O113" s="25">
        <f t="shared" si="12"/>
        <v>226.1525</v>
      </c>
      <c r="P113" s="26">
        <f t="shared" si="12"/>
        <v>0</v>
      </c>
      <c r="Q113" s="26">
        <f t="shared" si="12"/>
        <v>9.8906857699999993</v>
      </c>
      <c r="R113" s="27">
        <f t="shared" si="12"/>
        <v>9.8906857699999993</v>
      </c>
      <c r="S113" s="30">
        <f t="shared" si="12"/>
        <v>41.798922079999997</v>
      </c>
      <c r="T113" s="32">
        <f t="shared" si="11"/>
        <v>18.482626581620806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กรมที่ดิน</v>
      </c>
      <c r="C114" s="25">
        <f>IF(ISERROR(VLOOKUP($U114,[1]BN2_1!$A:$AC,3,0)),0,VLOOKUP($U114,[1]BN2_1!$A:$AC,3,0))</f>
        <v>5170.3689999999997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71.289933849999997</v>
      </c>
      <c r="F114" s="27">
        <f t="shared" si="7"/>
        <v>71.289933849999997</v>
      </c>
      <c r="G114" s="28">
        <f>IF(ISERROR(VLOOKUP($U114,[1]BN2_1!$A:$AC,8,0)),0,VLOOKUP($U114,[1]BN2_1!$A:$AC,8,0))</f>
        <v>1193.5456721099999</v>
      </c>
      <c r="H114" s="29">
        <f t="shared" si="8"/>
        <v>23.084342183507601</v>
      </c>
      <c r="I114" s="42">
        <f>IF(ISERROR(VLOOKUP($U114,[1]BN2_1!$A:$AC,10,0)),0,VLOOKUP($U114,[1]BN2_1!$A:$AC,10,0))</f>
        <v>1344.1318000000001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117.40899294</v>
      </c>
      <c r="L114" s="44">
        <f t="shared" si="9"/>
        <v>117.40899294</v>
      </c>
      <c r="M114" s="45">
        <f>IF(ISERROR(VLOOKUP($U114,[1]BN2_1!$A:$AC,15,0)),0,VLOOKUP($U114,[1]BN2_1!$A:$AC,15,0))</f>
        <v>13.453488</v>
      </c>
      <c r="N114" s="46">
        <f t="shared" si="10"/>
        <v>1.0009054171622158</v>
      </c>
      <c r="O114" s="25">
        <f t="shared" si="12"/>
        <v>6514.5007999999998</v>
      </c>
      <c r="P114" s="26">
        <f t="shared" si="12"/>
        <v>0</v>
      </c>
      <c r="Q114" s="26">
        <f t="shared" si="12"/>
        <v>188.69892679</v>
      </c>
      <c r="R114" s="27">
        <f t="shared" si="12"/>
        <v>188.69892679</v>
      </c>
      <c r="S114" s="30">
        <f t="shared" si="12"/>
        <v>1206.99916011</v>
      </c>
      <c r="T114" s="32">
        <f t="shared" si="11"/>
        <v>18.52788413365457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มหาวิทยาลัยราชภัฏสกลนคร</v>
      </c>
      <c r="C115" s="25">
        <f>IF(ISERROR(VLOOKUP($U115,[1]BN2_1!$A:$AC,3,0)),0,VLOOKUP($U115,[1]BN2_1!$A:$AC,3,0))</f>
        <v>380.44749999999999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2.5215200000000002</v>
      </c>
      <c r="F115" s="27">
        <f t="shared" si="7"/>
        <v>2.5215200000000002</v>
      </c>
      <c r="G115" s="28">
        <f>IF(ISERROR(VLOOKUP($U115,[1]BN2_1!$A:$AC,8,0)),0,VLOOKUP($U115,[1]BN2_1!$A:$AC,8,0))</f>
        <v>84.891955390000007</v>
      </c>
      <c r="H115" s="29">
        <f t="shared" si="8"/>
        <v>22.313710929891776</v>
      </c>
      <c r="I115" s="42">
        <f>IF(ISERROR(VLOOKUP($U115,[1]BN2_1!$A:$AC,10,0)),0,VLOOKUP($U115,[1]BN2_1!$A:$AC,10,0))</f>
        <v>91.936999999999998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49.424548999999999</v>
      </c>
      <c r="L115" s="44">
        <f t="shared" si="9"/>
        <v>49.424548999999999</v>
      </c>
      <c r="M115" s="45">
        <f>IF(ISERROR(VLOOKUP($U115,[1]BN2_1!$A:$AC,15,0)),0,VLOOKUP($U115,[1]BN2_1!$A:$AC,15,0))</f>
        <v>2.6360999999999999</v>
      </c>
      <c r="N115" s="46">
        <f t="shared" si="10"/>
        <v>2.8672895569792356</v>
      </c>
      <c r="O115" s="25">
        <f t="shared" si="12"/>
        <v>472.3845</v>
      </c>
      <c r="P115" s="26">
        <f t="shared" si="12"/>
        <v>0</v>
      </c>
      <c r="Q115" s="26">
        <f t="shared" si="12"/>
        <v>51.946069000000001</v>
      </c>
      <c r="R115" s="27">
        <f t="shared" si="12"/>
        <v>51.946069000000001</v>
      </c>
      <c r="S115" s="30">
        <f t="shared" si="12"/>
        <v>87.528055390000006</v>
      </c>
      <c r="T115" s="32">
        <f t="shared" si="11"/>
        <v>18.528985474756265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มหาวิทยาลัยเทคโนโลยีราชมงคลพระนคร</v>
      </c>
      <c r="C116" s="25">
        <f>IF(ISERROR(VLOOKUP($U116,[1]BN2_1!$A:$AC,3,0)),0,VLOOKUP($U116,[1]BN2_1!$A:$AC,3,0))</f>
        <v>541.5625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0.35260254000000002</v>
      </c>
      <c r="F116" s="27">
        <f t="shared" si="7"/>
        <v>0.35260254000000002</v>
      </c>
      <c r="G116" s="28">
        <f>IF(ISERROR(VLOOKUP($U116,[1]BN2_1!$A:$AC,8,0)),0,VLOOKUP($U116,[1]BN2_1!$A:$AC,8,0))</f>
        <v>121.9263993</v>
      </c>
      <c r="H116" s="29">
        <f t="shared" si="8"/>
        <v>22.513818682054239</v>
      </c>
      <c r="I116" s="42">
        <f>IF(ISERROR(VLOOKUP($U116,[1]BN2_1!$A:$AC,10,0)),0,VLOOKUP($U116,[1]BN2_1!$A:$AC,10,0))</f>
        <v>116.4496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0.1</v>
      </c>
      <c r="L116" s="44">
        <f t="shared" si="9"/>
        <v>0.1</v>
      </c>
      <c r="M116" s="45">
        <f>IF(ISERROR(VLOOKUP($U116,[1]BN2_1!$A:$AC,15,0)),0,VLOOKUP($U116,[1]BN2_1!$A:$AC,15,0))</f>
        <v>0</v>
      </c>
      <c r="N116" s="46">
        <f t="shared" si="10"/>
        <v>0</v>
      </c>
      <c r="O116" s="25">
        <f t="shared" si="12"/>
        <v>658.01210000000003</v>
      </c>
      <c r="P116" s="26">
        <f t="shared" si="12"/>
        <v>0</v>
      </c>
      <c r="Q116" s="26">
        <f t="shared" si="12"/>
        <v>0.45260254</v>
      </c>
      <c r="R116" s="27">
        <f t="shared" si="12"/>
        <v>0.45260254</v>
      </c>
      <c r="S116" s="30">
        <f t="shared" si="12"/>
        <v>121.9263993</v>
      </c>
      <c r="T116" s="32">
        <f t="shared" si="11"/>
        <v>18.529507177755544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กองทัพอากาศ</v>
      </c>
      <c r="C117" s="25">
        <f>IF(ISERROR(VLOOKUP($U117,[1]BN2_1!$A:$AC,3,0)),0,VLOOKUP($U117,[1]BN2_1!$A:$AC,3,0))</f>
        <v>23776.227699999999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1539.1121431500001</v>
      </c>
      <c r="F117" s="27">
        <f t="shared" si="7"/>
        <v>1539.1121431500001</v>
      </c>
      <c r="G117" s="28">
        <f>IF(ISERROR(VLOOKUP($U117,[1]BN2_1!$A:$AC,8,0)),0,VLOOKUP($U117,[1]BN2_1!$A:$AC,8,0))</f>
        <v>4232.7200848000002</v>
      </c>
      <c r="H117" s="29">
        <f t="shared" si="8"/>
        <v>17.802319771693643</v>
      </c>
      <c r="I117" s="42">
        <f>IF(ISERROR(VLOOKUP($U117,[1]BN2_1!$A:$AC,10,0)),0,VLOOKUP($U117,[1]BN2_1!$A:$AC,10,0))</f>
        <v>14018.316999999999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2777.9386142899998</v>
      </c>
      <c r="L117" s="44">
        <f t="shared" si="9"/>
        <v>2777.9386142899998</v>
      </c>
      <c r="M117" s="45">
        <f>IF(ISERROR(VLOOKUP($U117,[1]BN2_1!$A:$AC,15,0)),0,VLOOKUP($U117,[1]BN2_1!$A:$AC,15,0))</f>
        <v>2792.01048687</v>
      </c>
      <c r="N117" s="46">
        <f t="shared" si="10"/>
        <v>19.916873665148248</v>
      </c>
      <c r="O117" s="25">
        <f t="shared" si="12"/>
        <v>37794.544699999999</v>
      </c>
      <c r="P117" s="26">
        <f t="shared" si="12"/>
        <v>0</v>
      </c>
      <c r="Q117" s="26">
        <f t="shared" si="12"/>
        <v>4317.0507574399999</v>
      </c>
      <c r="R117" s="27">
        <f t="shared" si="12"/>
        <v>4317.0507574399999</v>
      </c>
      <c r="S117" s="30">
        <f t="shared" si="12"/>
        <v>7024.7305716700002</v>
      </c>
      <c r="T117" s="32">
        <f t="shared" si="11"/>
        <v>18.586625735089225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สำนักงานสภาความมั่นคงแห่งชาติ</v>
      </c>
      <c r="C118" s="25">
        <f>IF(ISERROR(VLOOKUP($U118,[1]BN2_1!$A:$AC,3,0)),0,VLOOKUP($U118,[1]BN2_1!$A:$AC,3,0))</f>
        <v>198.89060000000001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6.3693750600000003</v>
      </c>
      <c r="F118" s="27">
        <f t="shared" si="7"/>
        <v>6.3693750600000003</v>
      </c>
      <c r="G118" s="28">
        <f>IF(ISERROR(VLOOKUP($U118,[1]BN2_1!$A:$AC,8,0)),0,VLOOKUP($U118,[1]BN2_1!$A:$AC,8,0))</f>
        <v>39.463994399999997</v>
      </c>
      <c r="H118" s="29">
        <f t="shared" si="8"/>
        <v>19.842061112993775</v>
      </c>
      <c r="I118" s="42">
        <f>IF(ISERROR(VLOOKUP($U118,[1]BN2_1!$A:$AC,10,0)),0,VLOOKUP($U118,[1]BN2_1!$A:$AC,10,0))</f>
        <v>12.808199999999999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0</v>
      </c>
      <c r="L118" s="44">
        <f t="shared" si="9"/>
        <v>0</v>
      </c>
      <c r="M118" s="45">
        <f>IF(ISERROR(VLOOKUP($U118,[1]BN2_1!$A:$AC,15,0)),0,VLOOKUP($U118,[1]BN2_1!$A:$AC,15,0))</f>
        <v>0</v>
      </c>
      <c r="N118" s="46">
        <f t="shared" si="10"/>
        <v>0</v>
      </c>
      <c r="O118" s="25">
        <f t="shared" si="12"/>
        <v>211.69880000000001</v>
      </c>
      <c r="P118" s="26">
        <f t="shared" si="12"/>
        <v>0</v>
      </c>
      <c r="Q118" s="26">
        <f t="shared" si="12"/>
        <v>6.3693750600000003</v>
      </c>
      <c r="R118" s="27">
        <f t="shared" si="12"/>
        <v>6.3693750600000003</v>
      </c>
      <c r="S118" s="30">
        <f t="shared" si="12"/>
        <v>39.463994399999997</v>
      </c>
      <c r="T118" s="32">
        <f t="shared" si="11"/>
        <v>18.641576806292711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มหาวิทยาลัยราชภัฏยะลา</v>
      </c>
      <c r="C119" s="25">
        <f>IF(ISERROR(VLOOKUP($U119,[1]BN2_1!$A:$AC,3,0)),0,VLOOKUP($U119,[1]BN2_1!$A:$AC,3,0))</f>
        <v>318.1653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0</v>
      </c>
      <c r="F119" s="27">
        <f t="shared" si="7"/>
        <v>0</v>
      </c>
      <c r="G119" s="28">
        <f>IF(ISERROR(VLOOKUP($U119,[1]BN2_1!$A:$AC,8,0)),0,VLOOKUP($U119,[1]BN2_1!$A:$AC,8,0))</f>
        <v>85.117573390000004</v>
      </c>
      <c r="H119" s="29">
        <f t="shared" si="8"/>
        <v>26.752626194622732</v>
      </c>
      <c r="I119" s="42">
        <f>IF(ISERROR(VLOOKUP($U119,[1]BN2_1!$A:$AC,10,0)),0,VLOOKUP($U119,[1]BN2_1!$A:$AC,10,0))</f>
        <v>138.28989999999999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86.050618</v>
      </c>
      <c r="L119" s="44">
        <f t="shared" si="9"/>
        <v>86.050618</v>
      </c>
      <c r="M119" s="45">
        <f>IF(ISERROR(VLOOKUP($U119,[1]BN2_1!$A:$AC,15,0)),0,VLOOKUP($U119,[1]BN2_1!$A:$AC,15,0))</f>
        <v>0</v>
      </c>
      <c r="N119" s="46">
        <f t="shared" si="10"/>
        <v>0</v>
      </c>
      <c r="O119" s="25">
        <f t="shared" si="12"/>
        <v>456.45519999999999</v>
      </c>
      <c r="P119" s="26">
        <f t="shared" si="12"/>
        <v>0</v>
      </c>
      <c r="Q119" s="26">
        <f t="shared" si="12"/>
        <v>86.050618</v>
      </c>
      <c r="R119" s="27">
        <f t="shared" si="12"/>
        <v>86.050618</v>
      </c>
      <c r="S119" s="30">
        <f t="shared" si="12"/>
        <v>85.117573390000004</v>
      </c>
      <c r="T119" s="32">
        <f t="shared" si="11"/>
        <v>18.647519710587151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กรมสรรพสามิต</v>
      </c>
      <c r="C120" s="25">
        <f>IF(ISERROR(VLOOKUP($U120,[1]BN2_1!$A:$AC,3,0)),0,VLOOKUP($U120,[1]BN2_1!$A:$AC,3,0))</f>
        <v>1874.0198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34.40986882</v>
      </c>
      <c r="F120" s="27">
        <f t="shared" si="7"/>
        <v>34.40986882</v>
      </c>
      <c r="G120" s="28">
        <f>IF(ISERROR(VLOOKUP($U120,[1]BN2_1!$A:$AC,8,0)),0,VLOOKUP($U120,[1]BN2_1!$A:$AC,8,0))</f>
        <v>408.94515690999998</v>
      </c>
      <c r="H120" s="29">
        <f t="shared" si="8"/>
        <v>21.821816232144396</v>
      </c>
      <c r="I120" s="42">
        <f>IF(ISERROR(VLOOKUP($U120,[1]BN2_1!$A:$AC,10,0)),0,VLOOKUP($U120,[1]BN2_1!$A:$AC,10,0))</f>
        <v>315.29719999999998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0</v>
      </c>
      <c r="L120" s="44">
        <f t="shared" si="9"/>
        <v>0</v>
      </c>
      <c r="M120" s="45">
        <f>IF(ISERROR(VLOOKUP($U120,[1]BN2_1!$A:$AC,15,0)),0,VLOOKUP($U120,[1]BN2_1!$A:$AC,15,0))</f>
        <v>0</v>
      </c>
      <c r="N120" s="46">
        <f t="shared" si="10"/>
        <v>0</v>
      </c>
      <c r="O120" s="25">
        <f t="shared" si="12"/>
        <v>2189.317</v>
      </c>
      <c r="P120" s="26">
        <f t="shared" si="12"/>
        <v>0</v>
      </c>
      <c r="Q120" s="26">
        <f t="shared" si="12"/>
        <v>34.40986882</v>
      </c>
      <c r="R120" s="27">
        <f t="shared" si="12"/>
        <v>34.40986882</v>
      </c>
      <c r="S120" s="30">
        <f t="shared" si="12"/>
        <v>408.94515690999998</v>
      </c>
      <c r="T120" s="32">
        <f t="shared" si="11"/>
        <v>18.679120333419053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มหาวิทยาลัยกาฬสินธุ์</v>
      </c>
      <c r="C121" s="25">
        <f>IF(ISERROR(VLOOKUP($U121,[1]BN2_1!$A:$AC,3,0)),0,VLOOKUP($U121,[1]BN2_1!$A:$AC,3,0))</f>
        <v>281.69209999999998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0</v>
      </c>
      <c r="F121" s="27">
        <f t="shared" si="7"/>
        <v>0</v>
      </c>
      <c r="G121" s="28">
        <f>IF(ISERROR(VLOOKUP($U121,[1]BN2_1!$A:$AC,8,0)),0,VLOOKUP($U121,[1]BN2_1!$A:$AC,8,0))</f>
        <v>65.689698289999995</v>
      </c>
      <c r="H121" s="29">
        <f t="shared" si="8"/>
        <v>23.3196807045707</v>
      </c>
      <c r="I121" s="42">
        <f>IF(ISERROR(VLOOKUP($U121,[1]BN2_1!$A:$AC,10,0)),0,VLOOKUP($U121,[1]BN2_1!$A:$AC,10,0))</f>
        <v>101.45269999999999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40.591219019999997</v>
      </c>
      <c r="L121" s="44">
        <f t="shared" si="9"/>
        <v>40.591219019999997</v>
      </c>
      <c r="M121" s="45">
        <f>IF(ISERROR(VLOOKUP($U121,[1]BN2_1!$A:$AC,15,0)),0,VLOOKUP($U121,[1]BN2_1!$A:$AC,15,0))</f>
        <v>6.0598000000000001</v>
      </c>
      <c r="N121" s="46">
        <f t="shared" si="10"/>
        <v>5.9730297961513106</v>
      </c>
      <c r="O121" s="25">
        <f t="shared" si="12"/>
        <v>383.14479999999998</v>
      </c>
      <c r="P121" s="26">
        <f t="shared" si="12"/>
        <v>0</v>
      </c>
      <c r="Q121" s="26">
        <f t="shared" si="12"/>
        <v>40.591219019999997</v>
      </c>
      <c r="R121" s="27">
        <f t="shared" si="12"/>
        <v>40.591219019999997</v>
      </c>
      <c r="S121" s="30">
        <f t="shared" si="12"/>
        <v>71.749498289999991</v>
      </c>
      <c r="T121" s="32">
        <f t="shared" si="11"/>
        <v>18.726470590231159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กรมการค้าต่างประเทศ</v>
      </c>
      <c r="C122" s="25">
        <f>IF(ISERROR(VLOOKUP($U122,[1]BN2_1!$A:$AC,3,0)),0,VLOOKUP($U122,[1]BN2_1!$A:$AC,3,0))</f>
        <v>296.4203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13.550477709999999</v>
      </c>
      <c r="F122" s="27">
        <f t="shared" si="7"/>
        <v>13.550477709999999</v>
      </c>
      <c r="G122" s="28">
        <f>IF(ISERROR(VLOOKUP($U122,[1]BN2_1!$A:$AC,8,0)),0,VLOOKUP($U122,[1]BN2_1!$A:$AC,8,0))</f>
        <v>67.233704230000001</v>
      </c>
      <c r="H122" s="29">
        <f t="shared" si="8"/>
        <v>22.681882526264229</v>
      </c>
      <c r="I122" s="42">
        <f>IF(ISERROR(VLOOKUP($U122,[1]BN2_1!$A:$AC,10,0)),0,VLOOKUP($U122,[1]BN2_1!$A:$AC,10,0))</f>
        <v>63.004800000000003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1.2418800000000001</v>
      </c>
      <c r="L122" s="44">
        <f t="shared" si="9"/>
        <v>1.2418800000000001</v>
      </c>
      <c r="M122" s="45">
        <f>IF(ISERROR(VLOOKUP($U122,[1]BN2_1!$A:$AC,15,0)),0,VLOOKUP($U122,[1]BN2_1!$A:$AC,15,0))</f>
        <v>0.30430000000000001</v>
      </c>
      <c r="N122" s="46">
        <f t="shared" si="10"/>
        <v>0.48297907461018846</v>
      </c>
      <c r="O122" s="25">
        <f t="shared" si="12"/>
        <v>359.42509999999999</v>
      </c>
      <c r="P122" s="26">
        <f t="shared" si="12"/>
        <v>0</v>
      </c>
      <c r="Q122" s="26">
        <f t="shared" si="12"/>
        <v>14.792357709999999</v>
      </c>
      <c r="R122" s="27">
        <f t="shared" si="12"/>
        <v>14.792357709999999</v>
      </c>
      <c r="S122" s="30">
        <f t="shared" si="12"/>
        <v>67.538004229999999</v>
      </c>
      <c r="T122" s="32">
        <f t="shared" si="11"/>
        <v>18.790564217690974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สำนักงานสภาพัฒนาการเศรษฐกิจเเละสังคมเเห่งชาติ</v>
      </c>
      <c r="C123" s="25">
        <f>IF(ISERROR(VLOOKUP($U123,[1]BN2_1!$A:$AC,3,0)),0,VLOOKUP($U123,[1]BN2_1!$A:$AC,3,0))</f>
        <v>489.00360000000001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22.794000560000001</v>
      </c>
      <c r="F123" s="27">
        <f t="shared" si="7"/>
        <v>22.794000560000001</v>
      </c>
      <c r="G123" s="28">
        <f>IF(ISERROR(VLOOKUP($U123,[1]BN2_1!$A:$AC,8,0)),0,VLOOKUP($U123,[1]BN2_1!$A:$AC,8,0))</f>
        <v>102.21146729</v>
      </c>
      <c r="H123" s="29">
        <f t="shared" si="8"/>
        <v>20.90198667044578</v>
      </c>
      <c r="I123" s="42">
        <f>IF(ISERROR(VLOOKUP($U123,[1]BN2_1!$A:$AC,10,0)),0,VLOOKUP($U123,[1]BN2_1!$A:$AC,10,0))</f>
        <v>52.890999999999998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2.4849999999999999</v>
      </c>
      <c r="L123" s="44">
        <f t="shared" si="9"/>
        <v>2.4849999999999999</v>
      </c>
      <c r="M123" s="45">
        <f>IF(ISERROR(VLOOKUP($U123,[1]BN2_1!$A:$AC,15,0)),0,VLOOKUP($U123,[1]BN2_1!$A:$AC,15,0))</f>
        <v>1.8998549999999999E-2</v>
      </c>
      <c r="N123" s="46">
        <f t="shared" si="10"/>
        <v>3.5920194361989753E-2</v>
      </c>
      <c r="O123" s="25">
        <f t="shared" si="12"/>
        <v>541.89459999999997</v>
      </c>
      <c r="P123" s="26">
        <f t="shared" si="12"/>
        <v>0</v>
      </c>
      <c r="Q123" s="26">
        <f t="shared" si="12"/>
        <v>25.27900056</v>
      </c>
      <c r="R123" s="27">
        <f t="shared" si="12"/>
        <v>25.27900056</v>
      </c>
      <c r="S123" s="30">
        <f t="shared" si="12"/>
        <v>102.23046584000001</v>
      </c>
      <c r="T123" s="32">
        <f t="shared" si="11"/>
        <v>18.865378219306855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กรมอุทยานแห่งชาติ สัตว์ป่า และพันธุ์พืช</v>
      </c>
      <c r="C124" s="25">
        <f>IF(ISERROR(VLOOKUP($U124,[1]BN2_1!$A:$AC,3,0)),0,VLOOKUP($U124,[1]BN2_1!$A:$AC,3,0))</f>
        <v>7444.9126999999999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38.181611400000001</v>
      </c>
      <c r="F124" s="27">
        <f t="shared" si="7"/>
        <v>38.181611400000001</v>
      </c>
      <c r="G124" s="28">
        <f>IF(ISERROR(VLOOKUP($U124,[1]BN2_1!$A:$AC,8,0)),0,VLOOKUP($U124,[1]BN2_1!$A:$AC,8,0))</f>
        <v>1746.8381849</v>
      </c>
      <c r="H124" s="29">
        <f t="shared" si="8"/>
        <v>23.463514688358938</v>
      </c>
      <c r="I124" s="42">
        <f>IF(ISERROR(VLOOKUP($U124,[1]BN2_1!$A:$AC,10,0)),0,VLOOKUP($U124,[1]BN2_1!$A:$AC,10,0))</f>
        <v>2520.0545000000002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394.25909910000001</v>
      </c>
      <c r="L124" s="44">
        <f t="shared" si="9"/>
        <v>394.25909910000001</v>
      </c>
      <c r="M124" s="45">
        <f>IF(ISERROR(VLOOKUP($U124,[1]BN2_1!$A:$AC,15,0)),0,VLOOKUP($U124,[1]BN2_1!$A:$AC,15,0))</f>
        <v>135.99918915999999</v>
      </c>
      <c r="N124" s="46">
        <f t="shared" si="10"/>
        <v>5.3966765067977684</v>
      </c>
      <c r="O124" s="25">
        <f t="shared" si="12"/>
        <v>9964.9671999999991</v>
      </c>
      <c r="P124" s="26">
        <f t="shared" si="12"/>
        <v>0</v>
      </c>
      <c r="Q124" s="26">
        <f t="shared" si="12"/>
        <v>432.44071050000002</v>
      </c>
      <c r="R124" s="27">
        <f t="shared" si="12"/>
        <v>432.44071050000002</v>
      </c>
      <c r="S124" s="30">
        <f t="shared" si="12"/>
        <v>1882.83737406</v>
      </c>
      <c r="T124" s="32">
        <f t="shared" si="11"/>
        <v>18.894566698222551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กรมวิทยาศาสตร์การแพทย์</v>
      </c>
      <c r="C125" s="25">
        <f>IF(ISERROR(VLOOKUP($U125,[1]BN2_1!$A:$AC,3,0)),0,VLOOKUP($U125,[1]BN2_1!$A:$AC,3,0))</f>
        <v>868.4058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23.970319799999999</v>
      </c>
      <c r="F125" s="27">
        <f t="shared" si="7"/>
        <v>23.970319799999999</v>
      </c>
      <c r="G125" s="28">
        <f>IF(ISERROR(VLOOKUP($U125,[1]BN2_1!$A:$AC,8,0)),0,VLOOKUP($U125,[1]BN2_1!$A:$AC,8,0))</f>
        <v>194.14796674999999</v>
      </c>
      <c r="H125" s="29">
        <f t="shared" si="8"/>
        <v>22.356825201996578</v>
      </c>
      <c r="I125" s="42">
        <f>IF(ISERROR(VLOOKUP($U125,[1]BN2_1!$A:$AC,10,0)),0,VLOOKUP($U125,[1]BN2_1!$A:$AC,10,0))</f>
        <v>370.71510000000001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242.90244748999999</v>
      </c>
      <c r="L125" s="44">
        <f t="shared" si="9"/>
        <v>242.90244748999999</v>
      </c>
      <c r="M125" s="45">
        <f>IF(ISERROR(VLOOKUP($U125,[1]BN2_1!$A:$AC,15,0)),0,VLOOKUP($U125,[1]BN2_1!$A:$AC,15,0))</f>
        <v>40.630244500000003</v>
      </c>
      <c r="N125" s="46">
        <f t="shared" si="10"/>
        <v>10.959964808555142</v>
      </c>
      <c r="O125" s="25">
        <f t="shared" si="12"/>
        <v>1239.1208999999999</v>
      </c>
      <c r="P125" s="26">
        <f t="shared" si="12"/>
        <v>0</v>
      </c>
      <c r="Q125" s="26">
        <f t="shared" si="12"/>
        <v>266.87276728999996</v>
      </c>
      <c r="R125" s="27">
        <f t="shared" si="12"/>
        <v>266.87276728999996</v>
      </c>
      <c r="S125" s="30">
        <f t="shared" si="12"/>
        <v>234.77821125</v>
      </c>
      <c r="T125" s="32">
        <f t="shared" si="11"/>
        <v>18.947159332878659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กรมควบคุมโรค</v>
      </c>
      <c r="C126" s="25">
        <f>IF(ISERROR(VLOOKUP($U126,[1]BN2_1!$A:$AC,3,0)),0,VLOOKUP($U126,[1]BN2_1!$A:$AC,3,0))</f>
        <v>3036.2015000000001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32.088914240000001</v>
      </c>
      <c r="F126" s="27">
        <f t="shared" si="7"/>
        <v>32.088914240000001</v>
      </c>
      <c r="G126" s="28">
        <f>IF(ISERROR(VLOOKUP($U126,[1]BN2_1!$A:$AC,8,0)),0,VLOOKUP($U126,[1]BN2_1!$A:$AC,8,0))</f>
        <v>659.04887640000004</v>
      </c>
      <c r="H126" s="29">
        <f t="shared" si="8"/>
        <v>21.706361596883475</v>
      </c>
      <c r="I126" s="42">
        <f>IF(ISERROR(VLOOKUP($U126,[1]BN2_1!$A:$AC,10,0)),0,VLOOKUP($U126,[1]BN2_1!$A:$AC,10,0))</f>
        <v>522.74220000000003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183.51442041999999</v>
      </c>
      <c r="L126" s="44">
        <f t="shared" si="9"/>
        <v>183.51442041999999</v>
      </c>
      <c r="M126" s="45">
        <f>IF(ISERROR(VLOOKUP($U126,[1]BN2_1!$A:$AC,15,0)),0,VLOOKUP($U126,[1]BN2_1!$A:$AC,15,0))</f>
        <v>17.123242210000001</v>
      </c>
      <c r="N126" s="46">
        <f t="shared" si="10"/>
        <v>3.2756571422777805</v>
      </c>
      <c r="O126" s="25">
        <f t="shared" si="12"/>
        <v>3558.9437000000003</v>
      </c>
      <c r="P126" s="26">
        <f t="shared" si="12"/>
        <v>0</v>
      </c>
      <c r="Q126" s="26">
        <f t="shared" si="12"/>
        <v>215.60333466</v>
      </c>
      <c r="R126" s="27">
        <f t="shared" si="12"/>
        <v>215.60333466</v>
      </c>
      <c r="S126" s="30">
        <f t="shared" si="12"/>
        <v>676.1721186100001</v>
      </c>
      <c r="T126" s="32">
        <f t="shared" si="11"/>
        <v>18.999236166899745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มหาวิทยาลัยเทคโนโลยีราชมงคลล้านนา</v>
      </c>
      <c r="C127" s="25">
        <f>IF(ISERROR(VLOOKUP($U127,[1]BN2_1!$A:$AC,3,0)),0,VLOOKUP($U127,[1]BN2_1!$A:$AC,3,0))</f>
        <v>851.66070000000002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0.59199999999999997</v>
      </c>
      <c r="F127" s="27">
        <f t="shared" si="7"/>
        <v>0.59199999999999997</v>
      </c>
      <c r="G127" s="28">
        <f>IF(ISERROR(VLOOKUP($U127,[1]BN2_1!$A:$AC,8,0)),0,VLOOKUP($U127,[1]BN2_1!$A:$AC,8,0))</f>
        <v>203.94946707</v>
      </c>
      <c r="H127" s="29">
        <f t="shared" si="8"/>
        <v>23.947267623127377</v>
      </c>
      <c r="I127" s="42">
        <f>IF(ISERROR(VLOOKUP($U127,[1]BN2_1!$A:$AC,10,0)),0,VLOOKUP($U127,[1]BN2_1!$A:$AC,10,0))</f>
        <v>206.31209999999999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0</v>
      </c>
      <c r="L127" s="44">
        <f t="shared" si="9"/>
        <v>0</v>
      </c>
      <c r="M127" s="45">
        <f>IF(ISERROR(VLOOKUP($U127,[1]BN2_1!$A:$AC,15,0)),0,VLOOKUP($U127,[1]BN2_1!$A:$AC,15,0))</f>
        <v>0</v>
      </c>
      <c r="N127" s="46">
        <f t="shared" si="10"/>
        <v>0</v>
      </c>
      <c r="O127" s="25">
        <f t="shared" si="12"/>
        <v>1057.9728</v>
      </c>
      <c r="P127" s="26">
        <f t="shared" si="12"/>
        <v>0</v>
      </c>
      <c r="Q127" s="26">
        <f t="shared" si="12"/>
        <v>0.59199999999999997</v>
      </c>
      <c r="R127" s="27">
        <f t="shared" si="12"/>
        <v>0.59199999999999997</v>
      </c>
      <c r="S127" s="30">
        <f t="shared" si="12"/>
        <v>203.94946707</v>
      </c>
      <c r="T127" s="32">
        <f t="shared" si="11"/>
        <v>19.277382846704565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กรมพัฒนาสังคมและสวัสดิการ</v>
      </c>
      <c r="C128" s="25">
        <f>IF(ISERROR(VLOOKUP($U128,[1]BN2_1!$A:$AC,3,0)),0,VLOOKUP($U128,[1]BN2_1!$A:$AC,3,0))</f>
        <v>1647.22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15.08947616</v>
      </c>
      <c r="F128" s="27">
        <f t="shared" si="7"/>
        <v>15.08947616</v>
      </c>
      <c r="G128" s="28">
        <f>IF(ISERROR(VLOOKUP($U128,[1]BN2_1!$A:$AC,8,0)),0,VLOOKUP($U128,[1]BN2_1!$A:$AC,8,0))</f>
        <v>320.22806618999999</v>
      </c>
      <c r="H128" s="29">
        <f t="shared" si="8"/>
        <v>19.440515911050131</v>
      </c>
      <c r="I128" s="42">
        <f>IF(ISERROR(VLOOKUP($U128,[1]BN2_1!$A:$AC,10,0)),0,VLOOKUP($U128,[1]BN2_1!$A:$AC,10,0))</f>
        <v>70.965500000000006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12.614993999999999</v>
      </c>
      <c r="L128" s="44">
        <f t="shared" si="9"/>
        <v>12.614993999999999</v>
      </c>
      <c r="M128" s="45">
        <f>IF(ISERROR(VLOOKUP($U128,[1]BN2_1!$A:$AC,15,0)),0,VLOOKUP($U128,[1]BN2_1!$A:$AC,15,0))</f>
        <v>11.269362149999999</v>
      </c>
      <c r="N128" s="46">
        <f t="shared" si="10"/>
        <v>15.880057422268564</v>
      </c>
      <c r="O128" s="25">
        <f t="shared" si="12"/>
        <v>1718.1855</v>
      </c>
      <c r="P128" s="26">
        <f t="shared" si="12"/>
        <v>0</v>
      </c>
      <c r="Q128" s="26">
        <f t="shared" si="12"/>
        <v>27.70447016</v>
      </c>
      <c r="R128" s="27">
        <f t="shared" si="12"/>
        <v>27.70447016</v>
      </c>
      <c r="S128" s="30">
        <f t="shared" si="12"/>
        <v>331.49742834</v>
      </c>
      <c r="T128" s="32">
        <f t="shared" si="11"/>
        <v>19.293459777189366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มหาวิทยาลัยราชภัฏนครราชสีมา</v>
      </c>
      <c r="C129" s="25">
        <f>IF(ISERROR(VLOOKUP($U129,[1]BN2_1!$A:$AC,3,0)),0,VLOOKUP($U129,[1]BN2_1!$A:$AC,3,0))</f>
        <v>402.47770000000003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0.26871800000000001</v>
      </c>
      <c r="F129" s="27">
        <f t="shared" si="7"/>
        <v>0.26871800000000001</v>
      </c>
      <c r="G129" s="28">
        <f>IF(ISERROR(VLOOKUP($U129,[1]BN2_1!$A:$AC,8,0)),0,VLOOKUP($U129,[1]BN2_1!$A:$AC,8,0))</f>
        <v>95.33272221</v>
      </c>
      <c r="H129" s="29">
        <f t="shared" si="8"/>
        <v>23.686460693350213</v>
      </c>
      <c r="I129" s="42">
        <f>IF(ISERROR(VLOOKUP($U129,[1]BN2_1!$A:$AC,10,0)),0,VLOOKUP($U129,[1]BN2_1!$A:$AC,10,0))</f>
        <v>90.638900000000007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6.1565089999999998</v>
      </c>
      <c r="L129" s="44">
        <f t="shared" si="9"/>
        <v>6.1565089999999998</v>
      </c>
      <c r="M129" s="45">
        <f>IF(ISERROR(VLOOKUP($U129,[1]BN2_1!$A:$AC,15,0)),0,VLOOKUP($U129,[1]BN2_1!$A:$AC,15,0))</f>
        <v>0.10580000000000001</v>
      </c>
      <c r="N129" s="46">
        <f t="shared" si="10"/>
        <v>0.11672692409109113</v>
      </c>
      <c r="O129" s="25">
        <f t="shared" si="12"/>
        <v>493.11660000000006</v>
      </c>
      <c r="P129" s="26">
        <f t="shared" si="12"/>
        <v>0</v>
      </c>
      <c r="Q129" s="26">
        <f t="shared" si="12"/>
        <v>6.4252269999999996</v>
      </c>
      <c r="R129" s="27">
        <f t="shared" si="12"/>
        <v>6.4252269999999996</v>
      </c>
      <c r="S129" s="30">
        <f t="shared" si="12"/>
        <v>95.438522210000002</v>
      </c>
      <c r="T129" s="32">
        <f t="shared" si="11"/>
        <v>19.354149142413778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กรมกิจการผู้สูงอายุ</v>
      </c>
      <c r="C130" s="25">
        <f>IF(ISERROR(VLOOKUP($U130,[1]BN2_1!$A:$AC,3,0)),0,VLOOKUP($U130,[1]BN2_1!$A:$AC,3,0))</f>
        <v>475.99579999999997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1.5669968400000001</v>
      </c>
      <c r="F130" s="27">
        <f t="shared" si="7"/>
        <v>1.5669968400000001</v>
      </c>
      <c r="G130" s="28">
        <f>IF(ISERROR(VLOOKUP($U130,[1]BN2_1!$A:$AC,8,0)),0,VLOOKUP($U130,[1]BN2_1!$A:$AC,8,0))</f>
        <v>114.81295357</v>
      </c>
      <c r="H130" s="29">
        <f t="shared" si="8"/>
        <v>24.120581225716702</v>
      </c>
      <c r="I130" s="42">
        <f>IF(ISERROR(VLOOKUP($U130,[1]BN2_1!$A:$AC,10,0)),0,VLOOKUP($U130,[1]BN2_1!$A:$AC,10,0))</f>
        <v>212.88030000000001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0.53359920000000005</v>
      </c>
      <c r="L130" s="44">
        <f t="shared" si="9"/>
        <v>0.53359920000000005</v>
      </c>
      <c r="M130" s="45">
        <f>IF(ISERROR(VLOOKUP($U130,[1]BN2_1!$A:$AC,15,0)),0,VLOOKUP($U130,[1]BN2_1!$A:$AC,15,0))</f>
        <v>18.880431439999999</v>
      </c>
      <c r="N130" s="46">
        <f t="shared" si="10"/>
        <v>8.8690364679117781</v>
      </c>
      <c r="O130" s="25">
        <f t="shared" si="12"/>
        <v>688.87609999999995</v>
      </c>
      <c r="P130" s="26">
        <f t="shared" si="12"/>
        <v>0</v>
      </c>
      <c r="Q130" s="26">
        <f t="shared" si="12"/>
        <v>2.1005960400000001</v>
      </c>
      <c r="R130" s="27">
        <f t="shared" si="12"/>
        <v>2.1005960400000001</v>
      </c>
      <c r="S130" s="30">
        <f t="shared" si="12"/>
        <v>133.69338501000001</v>
      </c>
      <c r="T130" s="32">
        <f t="shared" si="11"/>
        <v>19.407464565834122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มหาวิทยาลัยราชภัฏเลย</v>
      </c>
      <c r="C131" s="25">
        <f>IF(ISERROR(VLOOKUP($U131,[1]BN2_1!$A:$AC,3,0)),0,VLOOKUP($U131,[1]BN2_1!$A:$AC,3,0))</f>
        <v>311.29700000000003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4.7800000000000002E-2</v>
      </c>
      <c r="F131" s="27">
        <f t="shared" si="7"/>
        <v>4.7800000000000002E-2</v>
      </c>
      <c r="G131" s="28">
        <f>IF(ISERROR(VLOOKUP($U131,[1]BN2_1!$A:$AC,8,0)),0,VLOOKUP($U131,[1]BN2_1!$A:$AC,8,0))</f>
        <v>75.230088539999997</v>
      </c>
      <c r="H131" s="29">
        <f t="shared" si="8"/>
        <v>24.166660308322918</v>
      </c>
      <c r="I131" s="42">
        <f>IF(ISERROR(VLOOKUP($U131,[1]BN2_1!$A:$AC,10,0)),0,VLOOKUP($U131,[1]BN2_1!$A:$AC,10,0))</f>
        <v>75.448700000000002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0</v>
      </c>
      <c r="L131" s="44">
        <f t="shared" si="9"/>
        <v>0</v>
      </c>
      <c r="M131" s="45">
        <f>IF(ISERROR(VLOOKUP($U131,[1]BN2_1!$A:$AC,15,0)),0,VLOOKUP($U131,[1]BN2_1!$A:$AC,15,0))</f>
        <v>0.14499999999999999</v>
      </c>
      <c r="N131" s="46">
        <f t="shared" si="10"/>
        <v>0.19218356313627669</v>
      </c>
      <c r="O131" s="25">
        <f t="shared" si="12"/>
        <v>386.74570000000006</v>
      </c>
      <c r="P131" s="26">
        <f t="shared" si="12"/>
        <v>0</v>
      </c>
      <c r="Q131" s="26">
        <f t="shared" si="12"/>
        <v>4.7800000000000002E-2</v>
      </c>
      <c r="R131" s="27">
        <f t="shared" si="12"/>
        <v>4.7800000000000002E-2</v>
      </c>
      <c r="S131" s="30">
        <f t="shared" si="12"/>
        <v>75.375088539999993</v>
      </c>
      <c r="T131" s="32">
        <f t="shared" si="11"/>
        <v>19.489573779359404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มหาวิทยาลัยนครพนม</v>
      </c>
      <c r="C132" s="25">
        <f>IF(ISERROR(VLOOKUP($U132,[1]BN2_1!$A:$AC,3,0)),0,VLOOKUP($U132,[1]BN2_1!$A:$AC,3,0))</f>
        <v>460.58359999999999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2.1873748399999999</v>
      </c>
      <c r="F132" s="27">
        <f t="shared" si="7"/>
        <v>2.1873748399999999</v>
      </c>
      <c r="G132" s="28">
        <f>IF(ISERROR(VLOOKUP($U132,[1]BN2_1!$A:$AC,8,0)),0,VLOOKUP($U132,[1]BN2_1!$A:$AC,8,0))</f>
        <v>104.1373296</v>
      </c>
      <c r="H132" s="29">
        <f t="shared" si="8"/>
        <v>22.609864875779337</v>
      </c>
      <c r="I132" s="42">
        <f>IF(ISERROR(VLOOKUP($U132,[1]BN2_1!$A:$AC,10,0)),0,VLOOKUP($U132,[1]BN2_1!$A:$AC,10,0))</f>
        <v>176.1035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49.099179999999997</v>
      </c>
      <c r="L132" s="44">
        <f t="shared" si="9"/>
        <v>49.099179999999997</v>
      </c>
      <c r="M132" s="45">
        <f>IF(ISERROR(VLOOKUP($U132,[1]BN2_1!$A:$AC,15,0)),0,VLOOKUP($U132,[1]BN2_1!$A:$AC,15,0))</f>
        <v>20.018820000000002</v>
      </c>
      <c r="N132" s="46">
        <f t="shared" si="10"/>
        <v>11.367644595365794</v>
      </c>
      <c r="O132" s="25">
        <f t="shared" si="12"/>
        <v>636.68709999999999</v>
      </c>
      <c r="P132" s="26">
        <f t="shared" si="12"/>
        <v>0</v>
      </c>
      <c r="Q132" s="26">
        <f t="shared" si="12"/>
        <v>51.286554839999994</v>
      </c>
      <c r="R132" s="27">
        <f t="shared" si="12"/>
        <v>51.286554839999994</v>
      </c>
      <c r="S132" s="30">
        <f t="shared" si="12"/>
        <v>124.15614960000001</v>
      </c>
      <c r="T132" s="32">
        <f t="shared" si="11"/>
        <v>19.50034005714895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มหาวิทยาลัยราชภัฏเพชรบูรณ์</v>
      </c>
      <c r="C133" s="25">
        <f>IF(ISERROR(VLOOKUP($U133,[1]BN2_1!$A:$AC,3,0)),0,VLOOKUP($U133,[1]BN2_1!$A:$AC,3,0))</f>
        <v>301.93439999999998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0</v>
      </c>
      <c r="F133" s="27">
        <f t="shared" si="7"/>
        <v>0</v>
      </c>
      <c r="G133" s="28">
        <f>IF(ISERROR(VLOOKUP($U133,[1]BN2_1!$A:$AC,8,0)),0,VLOOKUP($U133,[1]BN2_1!$A:$AC,8,0))</f>
        <v>68.468806700000002</v>
      </c>
      <c r="H133" s="29">
        <f t="shared" si="8"/>
        <v>22.676716101245837</v>
      </c>
      <c r="I133" s="42">
        <f>IF(ISERROR(VLOOKUP($U133,[1]BN2_1!$A:$AC,10,0)),0,VLOOKUP($U133,[1]BN2_1!$A:$AC,10,0))</f>
        <v>74.578900000000004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32.017505999999997</v>
      </c>
      <c r="L133" s="44">
        <f t="shared" si="9"/>
        <v>32.017505999999997</v>
      </c>
      <c r="M133" s="45">
        <f>IF(ISERROR(VLOOKUP($U133,[1]BN2_1!$A:$AC,15,0)),0,VLOOKUP($U133,[1]BN2_1!$A:$AC,15,0))</f>
        <v>5.0311899999999996</v>
      </c>
      <c r="N133" s="46">
        <f t="shared" si="10"/>
        <v>6.7461306079869763</v>
      </c>
      <c r="O133" s="25">
        <f t="shared" si="12"/>
        <v>376.51329999999996</v>
      </c>
      <c r="P133" s="26">
        <f t="shared" si="12"/>
        <v>0</v>
      </c>
      <c r="Q133" s="26">
        <f t="shared" si="12"/>
        <v>32.017505999999997</v>
      </c>
      <c r="R133" s="27">
        <f t="shared" si="12"/>
        <v>32.017505999999997</v>
      </c>
      <c r="S133" s="30">
        <f t="shared" si="12"/>
        <v>73.499996699999997</v>
      </c>
      <c r="T133" s="32">
        <f t="shared" si="11"/>
        <v>19.521221879811417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มหาวิทยาลัยราชภัฏเชียงใหม่</v>
      </c>
      <c r="C134" s="25">
        <f>IF(ISERROR(VLOOKUP($U134,[1]BN2_1!$A:$AC,3,0)),0,VLOOKUP($U134,[1]BN2_1!$A:$AC,3,0))</f>
        <v>530.84360000000004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0</v>
      </c>
      <c r="F134" s="27">
        <f t="shared" ref="F134:F197" si="13">D134+E134</f>
        <v>0</v>
      </c>
      <c r="G134" s="28">
        <f>IF(ISERROR(VLOOKUP($U134,[1]BN2_1!$A:$AC,8,0)),0,VLOOKUP($U134,[1]BN2_1!$A:$AC,8,0))</f>
        <v>131.85359378999999</v>
      </c>
      <c r="H134" s="29">
        <f t="shared" ref="H134:H197" si="14">IF(ISERROR(G134/C134*100),0,G134/C134*100)</f>
        <v>24.838501168705807</v>
      </c>
      <c r="I134" s="42">
        <f>IF(ISERROR(VLOOKUP($U134,[1]BN2_1!$A:$AC,10,0)),0,VLOOKUP($U134,[1]BN2_1!$A:$AC,10,0))</f>
        <v>143.56200000000001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23.504253729999999</v>
      </c>
      <c r="L134" s="44">
        <f t="shared" ref="L134:L197" si="15">J134+K134</f>
        <v>23.504253729999999</v>
      </c>
      <c r="M134" s="45">
        <f>IF(ISERROR(VLOOKUP($U134,[1]BN2_1!$A:$AC,15,0)),0,VLOOKUP($U134,[1]BN2_1!$A:$AC,15,0))</f>
        <v>0</v>
      </c>
      <c r="N134" s="46">
        <f t="shared" ref="N134:N197" si="16">IF(ISERROR(M134/I134*100),0,M134/I134*100)</f>
        <v>0</v>
      </c>
      <c r="O134" s="25">
        <f t="shared" si="12"/>
        <v>674.40560000000005</v>
      </c>
      <c r="P134" s="26">
        <f t="shared" si="12"/>
        <v>0</v>
      </c>
      <c r="Q134" s="26">
        <f t="shared" si="12"/>
        <v>23.504253729999999</v>
      </c>
      <c r="R134" s="27">
        <f t="shared" si="12"/>
        <v>23.504253729999999</v>
      </c>
      <c r="S134" s="30">
        <f t="shared" si="12"/>
        <v>131.85359378999999</v>
      </c>
      <c r="T134" s="32">
        <f t="shared" ref="T134:T197" si="17">IF(ISERROR(S134/O134*100),0,S134/O134*100)</f>
        <v>19.551082284903917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สำนักงานปลัดกระทรวงทรัพยากรธรรมชาติและสิ่งแวดล้อม</v>
      </c>
      <c r="C135" s="25">
        <f>IF(ISERROR(VLOOKUP($U135,[1]BN2_1!$A:$AC,3,0)),0,VLOOKUP($U135,[1]BN2_1!$A:$AC,3,0))</f>
        <v>1169.7311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13.215976080000001</v>
      </c>
      <c r="F135" s="27">
        <f t="shared" si="13"/>
        <v>13.215976080000001</v>
      </c>
      <c r="G135" s="28">
        <f>IF(ISERROR(VLOOKUP($U135,[1]BN2_1!$A:$AC,8,0)),0,VLOOKUP($U135,[1]BN2_1!$A:$AC,8,0))</f>
        <v>282.42468922</v>
      </c>
      <c r="H135" s="29">
        <f t="shared" si="14"/>
        <v>24.144411413871104</v>
      </c>
      <c r="I135" s="42">
        <f>IF(ISERROR(VLOOKUP($U135,[1]BN2_1!$A:$AC,10,0)),0,VLOOKUP($U135,[1]BN2_1!$A:$AC,10,0))</f>
        <v>295.85419999999999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14.03069032</v>
      </c>
      <c r="L135" s="44">
        <f t="shared" si="15"/>
        <v>14.03069032</v>
      </c>
      <c r="M135" s="45">
        <f>IF(ISERROR(VLOOKUP($U135,[1]BN2_1!$A:$AC,15,0)),0,VLOOKUP($U135,[1]BN2_1!$A:$AC,15,0))</f>
        <v>4.2867300000000004</v>
      </c>
      <c r="N135" s="46">
        <f t="shared" si="16"/>
        <v>1.4489332921418729</v>
      </c>
      <c r="O135" s="25">
        <f t="shared" si="12"/>
        <v>1465.5853</v>
      </c>
      <c r="P135" s="26">
        <f t="shared" si="12"/>
        <v>0</v>
      </c>
      <c r="Q135" s="26">
        <f t="shared" si="12"/>
        <v>27.246666400000002</v>
      </c>
      <c r="R135" s="27">
        <f t="shared" si="12"/>
        <v>27.246666400000002</v>
      </c>
      <c r="S135" s="30">
        <f t="shared" si="12"/>
        <v>286.71141921999998</v>
      </c>
      <c r="T135" s="32">
        <f t="shared" si="17"/>
        <v>19.562929514918032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สำนักงานคณะกรรมการคุ้มครองผู้บริโภค</v>
      </c>
      <c r="C136" s="25">
        <f>IF(ISERROR(VLOOKUP($U136,[1]BN2_1!$A:$AC,3,0)),0,VLOOKUP($U136,[1]BN2_1!$A:$AC,3,0))</f>
        <v>185.0438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8.0122017700000008</v>
      </c>
      <c r="F136" s="27">
        <f t="shared" si="13"/>
        <v>8.0122017700000008</v>
      </c>
      <c r="G136" s="28">
        <f>IF(ISERROR(VLOOKUP($U136,[1]BN2_1!$A:$AC,8,0)),0,VLOOKUP($U136,[1]BN2_1!$A:$AC,8,0))</f>
        <v>38.155031350000002</v>
      </c>
      <c r="H136" s="29">
        <f t="shared" si="14"/>
        <v>20.61945947391915</v>
      </c>
      <c r="I136" s="42">
        <f>IF(ISERROR(VLOOKUP($U136,[1]BN2_1!$A:$AC,10,0)),0,VLOOKUP($U136,[1]BN2_1!$A:$AC,10,0))</f>
        <v>9.7913999999999994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0</v>
      </c>
      <c r="L136" s="44">
        <f t="shared" si="15"/>
        <v>0</v>
      </c>
      <c r="M136" s="45">
        <f>IF(ISERROR(VLOOKUP($U136,[1]BN2_1!$A:$AC,15,0)),0,VLOOKUP($U136,[1]BN2_1!$A:$AC,15,0))</f>
        <v>0</v>
      </c>
      <c r="N136" s="46">
        <f t="shared" si="16"/>
        <v>0</v>
      </c>
      <c r="O136" s="25">
        <f t="shared" si="12"/>
        <v>194.83520000000001</v>
      </c>
      <c r="P136" s="26">
        <f t="shared" si="12"/>
        <v>0</v>
      </c>
      <c r="Q136" s="26">
        <f t="shared" si="12"/>
        <v>8.0122017700000008</v>
      </c>
      <c r="R136" s="27">
        <f t="shared" si="12"/>
        <v>8.0122017700000008</v>
      </c>
      <c r="S136" s="30">
        <f t="shared" si="12"/>
        <v>38.155031350000002</v>
      </c>
      <c r="T136" s="32">
        <f t="shared" si="17"/>
        <v>19.583233086218506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มหาวิทยาลัยราชภัฏอุบลราชธานี</v>
      </c>
      <c r="C137" s="25">
        <f>IF(ISERROR(VLOOKUP($U137,[1]BN2_1!$A:$AC,3,0)),0,VLOOKUP($U137,[1]BN2_1!$A:$AC,3,0))</f>
        <v>446.73939999999999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0</v>
      </c>
      <c r="F137" s="27">
        <f t="shared" si="13"/>
        <v>0</v>
      </c>
      <c r="G137" s="28">
        <f>IF(ISERROR(VLOOKUP($U137,[1]BN2_1!$A:$AC,8,0)),0,VLOOKUP($U137,[1]BN2_1!$A:$AC,8,0))</f>
        <v>108.86449962</v>
      </c>
      <c r="H137" s="29">
        <f t="shared" si="14"/>
        <v>24.368681074469816</v>
      </c>
      <c r="I137" s="42">
        <f>IF(ISERROR(VLOOKUP($U137,[1]BN2_1!$A:$AC,10,0)),0,VLOOKUP($U137,[1]BN2_1!$A:$AC,10,0))</f>
        <v>111.3287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9.8346029999999995</v>
      </c>
      <c r="L137" s="44">
        <f t="shared" si="15"/>
        <v>9.8346029999999995</v>
      </c>
      <c r="M137" s="45">
        <f>IF(ISERROR(VLOOKUP($U137,[1]BN2_1!$A:$AC,15,0)),0,VLOOKUP($U137,[1]BN2_1!$A:$AC,15,0))</f>
        <v>0.85289300000000001</v>
      </c>
      <c r="N137" s="46">
        <f t="shared" si="16"/>
        <v>0.76610343963416438</v>
      </c>
      <c r="O137" s="25">
        <f t="shared" si="12"/>
        <v>558.06809999999996</v>
      </c>
      <c r="P137" s="26">
        <f t="shared" si="12"/>
        <v>0</v>
      </c>
      <c r="Q137" s="26">
        <f t="shared" si="12"/>
        <v>9.8346029999999995</v>
      </c>
      <c r="R137" s="27">
        <f t="shared" si="12"/>
        <v>9.8346029999999995</v>
      </c>
      <c r="S137" s="30">
        <f t="shared" si="12"/>
        <v>109.71739262</v>
      </c>
      <c r="T137" s="32">
        <f t="shared" si="17"/>
        <v>19.660215772949574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กรมทรัพยากรทางทะเลและชายฝั่ง</v>
      </c>
      <c r="C138" s="25">
        <f>IF(ISERROR(VLOOKUP($U138,[1]BN2_1!$A:$AC,3,0)),0,VLOOKUP($U138,[1]BN2_1!$A:$AC,3,0))</f>
        <v>797.44209960000001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27.536631530000001</v>
      </c>
      <c r="F138" s="27">
        <f t="shared" si="13"/>
        <v>27.536631530000001</v>
      </c>
      <c r="G138" s="28">
        <f>IF(ISERROR(VLOOKUP($U138,[1]BN2_1!$A:$AC,8,0)),0,VLOOKUP($U138,[1]BN2_1!$A:$AC,8,0))</f>
        <v>165.99246285999999</v>
      </c>
      <c r="H138" s="29">
        <f t="shared" si="14"/>
        <v>20.815613189128396</v>
      </c>
      <c r="I138" s="42">
        <f>IF(ISERROR(VLOOKUP($U138,[1]BN2_1!$A:$AC,10,0)),0,VLOOKUP($U138,[1]BN2_1!$A:$AC,10,0))</f>
        <v>538.69320040000002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164.2391203</v>
      </c>
      <c r="L138" s="44">
        <f t="shared" si="15"/>
        <v>164.2391203</v>
      </c>
      <c r="M138" s="45">
        <f>IF(ISERROR(VLOOKUP($U138,[1]BN2_1!$A:$AC,15,0)),0,VLOOKUP($U138,[1]BN2_1!$A:$AC,15,0))</f>
        <v>97.033191009999996</v>
      </c>
      <c r="N138" s="46">
        <f t="shared" si="16"/>
        <v>18.01270016735856</v>
      </c>
      <c r="O138" s="25">
        <f t="shared" si="12"/>
        <v>1336.1352999999999</v>
      </c>
      <c r="P138" s="26">
        <f t="shared" si="12"/>
        <v>0</v>
      </c>
      <c r="Q138" s="26">
        <f t="shared" si="12"/>
        <v>191.77575182999999</v>
      </c>
      <c r="R138" s="27">
        <f t="shared" si="12"/>
        <v>191.77575182999999</v>
      </c>
      <c r="S138" s="30">
        <f t="shared" si="12"/>
        <v>263.02565386999999</v>
      </c>
      <c r="T138" s="32">
        <f t="shared" si="17"/>
        <v>19.685555337846399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กรมพัฒนาฝีมือแรงงาน</v>
      </c>
      <c r="C139" s="25">
        <f>IF(ISERROR(VLOOKUP($U139,[1]BN2_1!$A:$AC,3,0)),0,VLOOKUP($U139,[1]BN2_1!$A:$AC,3,0))</f>
        <v>1386.3051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14.94207084</v>
      </c>
      <c r="F139" s="27">
        <f t="shared" si="13"/>
        <v>14.94207084</v>
      </c>
      <c r="G139" s="28">
        <f>IF(ISERROR(VLOOKUP($U139,[1]BN2_1!$A:$AC,8,0)),0,VLOOKUP($U139,[1]BN2_1!$A:$AC,8,0))</f>
        <v>306.93356624</v>
      </c>
      <c r="H139" s="29">
        <f t="shared" si="14"/>
        <v>22.140405184976959</v>
      </c>
      <c r="I139" s="42">
        <f>IF(ISERROR(VLOOKUP($U139,[1]BN2_1!$A:$AC,10,0)),0,VLOOKUP($U139,[1]BN2_1!$A:$AC,10,0))</f>
        <v>198.4734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9.4664260000000002</v>
      </c>
      <c r="L139" s="44">
        <f t="shared" si="15"/>
        <v>9.4664260000000002</v>
      </c>
      <c r="M139" s="45">
        <f>IF(ISERROR(VLOOKUP($U139,[1]BN2_1!$A:$AC,15,0)),0,VLOOKUP($U139,[1]BN2_1!$A:$AC,15,0))</f>
        <v>6.4927599999999996</v>
      </c>
      <c r="N139" s="46">
        <f t="shared" si="16"/>
        <v>3.2713502162002563</v>
      </c>
      <c r="O139" s="25">
        <f t="shared" si="12"/>
        <v>1584.7785000000001</v>
      </c>
      <c r="P139" s="26">
        <f t="shared" si="12"/>
        <v>0</v>
      </c>
      <c r="Q139" s="26">
        <f t="shared" si="12"/>
        <v>24.408496839999998</v>
      </c>
      <c r="R139" s="27">
        <f t="shared" si="12"/>
        <v>24.408496839999998</v>
      </c>
      <c r="S139" s="30">
        <f t="shared" si="12"/>
        <v>313.42632623999998</v>
      </c>
      <c r="T139" s="32">
        <f t="shared" si="17"/>
        <v>19.777295454222781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มหาวิทยาลัยเทคโนโลยีราชมงคลศรีวิชัย</v>
      </c>
      <c r="C140" s="25">
        <f>IF(ISERROR(VLOOKUP($U140,[1]BN2_1!$A:$AC,3,0)),0,VLOOKUP($U140,[1]BN2_1!$A:$AC,3,0))</f>
        <v>663.53150000000005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1.116E-2</v>
      </c>
      <c r="F140" s="27">
        <f t="shared" si="13"/>
        <v>1.116E-2</v>
      </c>
      <c r="G140" s="28">
        <f>IF(ISERROR(VLOOKUP($U140,[1]BN2_1!$A:$AC,8,0)),0,VLOOKUP($U140,[1]BN2_1!$A:$AC,8,0))</f>
        <v>159.65497117999999</v>
      </c>
      <c r="H140" s="29">
        <f t="shared" si="14"/>
        <v>24.061400427862125</v>
      </c>
      <c r="I140" s="42">
        <f>IF(ISERROR(VLOOKUP($U140,[1]BN2_1!$A:$AC,10,0)),0,VLOOKUP($U140,[1]BN2_1!$A:$AC,10,0))</f>
        <v>168.7901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71.521293</v>
      </c>
      <c r="L140" s="44">
        <f t="shared" si="15"/>
        <v>71.521293</v>
      </c>
      <c r="M140" s="45">
        <f>IF(ISERROR(VLOOKUP($U140,[1]BN2_1!$A:$AC,15,0)),0,VLOOKUP($U140,[1]BN2_1!$A:$AC,15,0))</f>
        <v>5.1041800000000004</v>
      </c>
      <c r="N140" s="46">
        <f t="shared" si="16"/>
        <v>3.0239806718522004</v>
      </c>
      <c r="O140" s="25">
        <f t="shared" si="12"/>
        <v>832.32159999999999</v>
      </c>
      <c r="P140" s="26">
        <f t="shared" si="12"/>
        <v>0</v>
      </c>
      <c r="Q140" s="26">
        <f t="shared" si="12"/>
        <v>71.532453000000004</v>
      </c>
      <c r="R140" s="27">
        <f t="shared" si="12"/>
        <v>71.532453000000004</v>
      </c>
      <c r="S140" s="30">
        <f t="shared" si="12"/>
        <v>164.75915118</v>
      </c>
      <c r="T140" s="32">
        <f t="shared" si="17"/>
        <v>19.795131014261795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สำนักงานสถิติแห่งชาติ</v>
      </c>
      <c r="C141" s="25">
        <f>IF(ISERROR(VLOOKUP($U141,[1]BN2_1!$A:$AC,3,0)),0,VLOOKUP($U141,[1]BN2_1!$A:$AC,3,0))</f>
        <v>1117.7282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29.04640049</v>
      </c>
      <c r="F141" s="27">
        <f t="shared" si="13"/>
        <v>29.04640049</v>
      </c>
      <c r="G141" s="28">
        <f>IF(ISERROR(VLOOKUP($U141,[1]BN2_1!$A:$AC,8,0)),0,VLOOKUP($U141,[1]BN2_1!$A:$AC,8,0))</f>
        <v>225.04890698</v>
      </c>
      <c r="H141" s="29">
        <f t="shared" si="14"/>
        <v>20.134493070855687</v>
      </c>
      <c r="I141" s="42">
        <f>IF(ISERROR(VLOOKUP($U141,[1]BN2_1!$A:$AC,10,0)),0,VLOOKUP($U141,[1]BN2_1!$A:$AC,10,0))</f>
        <v>20.204000000000001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0</v>
      </c>
      <c r="L141" s="44">
        <f t="shared" si="15"/>
        <v>0</v>
      </c>
      <c r="M141" s="45">
        <f>IF(ISERROR(VLOOKUP($U141,[1]BN2_1!$A:$AC,15,0)),0,VLOOKUP($U141,[1]BN2_1!$A:$AC,15,0))</f>
        <v>0.59440199999999999</v>
      </c>
      <c r="N141" s="46">
        <f t="shared" si="16"/>
        <v>2.9420015838447831</v>
      </c>
      <c r="O141" s="25">
        <f t="shared" si="12"/>
        <v>1137.9322</v>
      </c>
      <c r="P141" s="26">
        <f t="shared" si="12"/>
        <v>0</v>
      </c>
      <c r="Q141" s="26">
        <f t="shared" si="12"/>
        <v>29.04640049</v>
      </c>
      <c r="R141" s="27">
        <f t="shared" si="12"/>
        <v>29.04640049</v>
      </c>
      <c r="S141" s="30">
        <f t="shared" si="12"/>
        <v>225.64330898</v>
      </c>
      <c r="T141" s="32">
        <f t="shared" si="17"/>
        <v>19.829240176172185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กองทัพบก</v>
      </c>
      <c r="C142" s="25">
        <f>IF(ISERROR(VLOOKUP($U142,[1]BN2_1!$A:$AC,3,0)),0,VLOOKUP($U142,[1]BN2_1!$A:$AC,3,0))</f>
        <v>77534.718599999993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362.72219758</v>
      </c>
      <c r="F142" s="27">
        <f t="shared" si="13"/>
        <v>362.72219758</v>
      </c>
      <c r="G142" s="28">
        <f>IF(ISERROR(VLOOKUP($U142,[1]BN2_1!$A:$AC,8,0)),0,VLOOKUP($U142,[1]BN2_1!$A:$AC,8,0))</f>
        <v>16079.80050564</v>
      </c>
      <c r="H142" s="29">
        <f t="shared" si="14"/>
        <v>20.738839059435239</v>
      </c>
      <c r="I142" s="42">
        <f>IF(ISERROR(VLOOKUP($U142,[1]BN2_1!$A:$AC,10,0)),0,VLOOKUP($U142,[1]BN2_1!$A:$AC,10,0))</f>
        <v>20349.055199999999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911.11934399999996</v>
      </c>
      <c r="L142" s="44">
        <f t="shared" si="15"/>
        <v>911.11934399999996</v>
      </c>
      <c r="M142" s="45">
        <f>IF(ISERROR(VLOOKUP($U142,[1]BN2_1!$A:$AC,15,0)),0,VLOOKUP($U142,[1]BN2_1!$A:$AC,15,0))</f>
        <v>3332.4347180099999</v>
      </c>
      <c r="N142" s="46">
        <f t="shared" si="16"/>
        <v>16.376360893698887</v>
      </c>
      <c r="O142" s="25">
        <f t="shared" si="12"/>
        <v>97883.773799999995</v>
      </c>
      <c r="P142" s="26">
        <f t="shared" si="12"/>
        <v>0</v>
      </c>
      <c r="Q142" s="26">
        <f t="shared" si="12"/>
        <v>1273.84154158</v>
      </c>
      <c r="R142" s="27">
        <f t="shared" si="12"/>
        <v>1273.84154158</v>
      </c>
      <c r="S142" s="30">
        <f t="shared" si="12"/>
        <v>19412.235223650001</v>
      </c>
      <c r="T142" s="32">
        <f t="shared" si="17"/>
        <v>19.831923586552609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กรมคุมประพฤติ</v>
      </c>
      <c r="C143" s="25">
        <f>IF(ISERROR(VLOOKUP($U143,[1]BN2_1!$A:$AC,3,0)),0,VLOOKUP($U143,[1]BN2_1!$A:$AC,3,0))</f>
        <v>2083.5029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109.33825797999999</v>
      </c>
      <c r="F143" s="27">
        <f t="shared" si="13"/>
        <v>109.33825797999999</v>
      </c>
      <c r="G143" s="28">
        <f>IF(ISERROR(VLOOKUP($U143,[1]BN2_1!$A:$AC,8,0)),0,VLOOKUP($U143,[1]BN2_1!$A:$AC,8,0))</f>
        <v>414.39815526000001</v>
      </c>
      <c r="H143" s="29">
        <f t="shared" si="14"/>
        <v>19.88949260689774</v>
      </c>
      <c r="I143" s="42">
        <f>IF(ISERROR(VLOOKUP($U143,[1]BN2_1!$A:$AC,10,0)),0,VLOOKUP($U143,[1]BN2_1!$A:$AC,10,0))</f>
        <v>14.396599999999999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1.9013148</v>
      </c>
      <c r="L143" s="44">
        <f t="shared" si="15"/>
        <v>1.9013148</v>
      </c>
      <c r="M143" s="45">
        <f>IF(ISERROR(VLOOKUP($U143,[1]BN2_1!$A:$AC,15,0)),0,VLOOKUP($U143,[1]BN2_1!$A:$AC,15,0))</f>
        <v>2.2054987000000001</v>
      </c>
      <c r="N143" s="46">
        <f t="shared" si="16"/>
        <v>15.319580317574985</v>
      </c>
      <c r="O143" s="25">
        <f t="shared" si="12"/>
        <v>2097.8995</v>
      </c>
      <c r="P143" s="26">
        <f t="shared" si="12"/>
        <v>0</v>
      </c>
      <c r="Q143" s="26">
        <f t="shared" si="12"/>
        <v>111.23957277999999</v>
      </c>
      <c r="R143" s="27">
        <f t="shared" si="12"/>
        <v>111.23957277999999</v>
      </c>
      <c r="S143" s="30">
        <f t="shared" si="12"/>
        <v>416.60365396000003</v>
      </c>
      <c r="T143" s="32">
        <f t="shared" si="17"/>
        <v>19.858132096413581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มหาวิทยาลัยราชภัฏบ้านสมเด็จเจ้าพระยา</v>
      </c>
      <c r="C144" s="25">
        <f>IF(ISERROR(VLOOKUP($U144,[1]BN2_1!$A:$AC,3,0)),0,VLOOKUP($U144,[1]BN2_1!$A:$AC,3,0))</f>
        <v>483.38290000000001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0.167846</v>
      </c>
      <c r="F144" s="27">
        <f t="shared" si="13"/>
        <v>0.167846</v>
      </c>
      <c r="G144" s="28">
        <f>IF(ISERROR(VLOOKUP($U144,[1]BN2_1!$A:$AC,8,0)),0,VLOOKUP($U144,[1]BN2_1!$A:$AC,8,0))</f>
        <v>109.99424259</v>
      </c>
      <c r="H144" s="29">
        <f t="shared" si="14"/>
        <v>22.755095927059067</v>
      </c>
      <c r="I144" s="42">
        <f>IF(ISERROR(VLOOKUP($U144,[1]BN2_1!$A:$AC,10,0)),0,VLOOKUP($U144,[1]BN2_1!$A:$AC,10,0))</f>
        <v>90.024500000000003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6.0105000000000004</v>
      </c>
      <c r="L144" s="44">
        <f t="shared" si="15"/>
        <v>6.0105000000000004</v>
      </c>
      <c r="M144" s="45">
        <f>IF(ISERROR(VLOOKUP($U144,[1]BN2_1!$A:$AC,15,0)),0,VLOOKUP($U144,[1]BN2_1!$A:$AC,15,0))</f>
        <v>3.9451649999999998</v>
      </c>
      <c r="N144" s="46">
        <f t="shared" si="16"/>
        <v>4.3823237007703453</v>
      </c>
      <c r="O144" s="25">
        <f t="shared" si="12"/>
        <v>573.40740000000005</v>
      </c>
      <c r="P144" s="26">
        <f t="shared" si="12"/>
        <v>0</v>
      </c>
      <c r="Q144" s="26">
        <f t="shared" si="12"/>
        <v>6.1783460000000003</v>
      </c>
      <c r="R144" s="27">
        <f t="shared" si="12"/>
        <v>6.1783460000000003</v>
      </c>
      <c r="S144" s="30">
        <f t="shared" si="12"/>
        <v>113.93940759</v>
      </c>
      <c r="T144" s="32">
        <f t="shared" si="17"/>
        <v>19.870585484247325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สำนักงานป้องกันและปราบปรามการฟอกเงิน</v>
      </c>
      <c r="C145" s="25">
        <f>IF(ISERROR(VLOOKUP($U145,[1]BN2_1!$A:$AC,3,0)),0,VLOOKUP($U145,[1]BN2_1!$A:$AC,3,0))</f>
        <v>398.52449999999999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4.3074999800000002</v>
      </c>
      <c r="F145" s="27">
        <f t="shared" si="13"/>
        <v>4.3074999800000002</v>
      </c>
      <c r="G145" s="28">
        <f>IF(ISERROR(VLOOKUP($U145,[1]BN2_1!$A:$AC,8,0)),0,VLOOKUP($U145,[1]BN2_1!$A:$AC,8,0))</f>
        <v>92.698617440000007</v>
      </c>
      <c r="H145" s="29">
        <f t="shared" si="14"/>
        <v>23.260456368429043</v>
      </c>
      <c r="I145" s="42">
        <f>IF(ISERROR(VLOOKUP($U145,[1]BN2_1!$A:$AC,10,0)),0,VLOOKUP($U145,[1]BN2_1!$A:$AC,10,0))</f>
        <v>67.728399999999993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0</v>
      </c>
      <c r="L145" s="44">
        <f t="shared" si="15"/>
        <v>0</v>
      </c>
      <c r="M145" s="45">
        <f>IF(ISERROR(VLOOKUP($U145,[1]BN2_1!$A:$AC,15,0)),0,VLOOKUP($U145,[1]BN2_1!$A:$AC,15,0))</f>
        <v>0</v>
      </c>
      <c r="N145" s="46">
        <f t="shared" si="16"/>
        <v>0</v>
      </c>
      <c r="O145" s="25">
        <f t="shared" si="12"/>
        <v>466.25289999999995</v>
      </c>
      <c r="P145" s="26">
        <f t="shared" si="12"/>
        <v>0</v>
      </c>
      <c r="Q145" s="26">
        <f t="shared" si="12"/>
        <v>4.3074999800000002</v>
      </c>
      <c r="R145" s="27">
        <f t="shared" si="12"/>
        <v>4.3074999800000002</v>
      </c>
      <c r="S145" s="30">
        <f t="shared" si="12"/>
        <v>92.698617440000007</v>
      </c>
      <c r="T145" s="32">
        <f t="shared" si="17"/>
        <v>19.881617345436354</v>
      </c>
      <c r="U145" s="33" t="s">
        <v>152</v>
      </c>
      <c r="V145" s="33"/>
      <c r="W145" s="22"/>
    </row>
    <row r="146" spans="1:23" ht="42">
      <c r="A146" s="23">
        <v>141</v>
      </c>
      <c r="B146" s="24" t="str">
        <f>VLOOKUP($U146,[1]Name!$A:$B,2,0)</f>
        <v>สำนักงานปลัดกระทรวงการพัฒนาสังคมและความมั่นคงของมนุษย์</v>
      </c>
      <c r="C146" s="25">
        <f>IF(ISERROR(VLOOKUP($U146,[1]BN2_1!$A:$AC,3,0)),0,VLOOKUP($U146,[1]BN2_1!$A:$AC,3,0))</f>
        <v>1404.6487999999999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12.721297610000001</v>
      </c>
      <c r="F146" s="27">
        <f t="shared" si="13"/>
        <v>12.721297610000001</v>
      </c>
      <c r="G146" s="28">
        <f>IF(ISERROR(VLOOKUP($U146,[1]BN2_1!$A:$AC,8,0)),0,VLOOKUP($U146,[1]BN2_1!$A:$AC,8,0))</f>
        <v>294.26331155999998</v>
      </c>
      <c r="H146" s="29">
        <f t="shared" si="14"/>
        <v>20.949244505815262</v>
      </c>
      <c r="I146" s="42">
        <f>IF(ISERROR(VLOOKUP($U146,[1]BN2_1!$A:$AC,10,0)),0,VLOOKUP($U146,[1]BN2_1!$A:$AC,10,0))</f>
        <v>97.635000000000005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4.8712999999999997</v>
      </c>
      <c r="L146" s="44">
        <f t="shared" si="15"/>
        <v>4.8712999999999997</v>
      </c>
      <c r="M146" s="45">
        <f>IF(ISERROR(VLOOKUP($U146,[1]BN2_1!$A:$AC,15,0)),0,VLOOKUP($U146,[1]BN2_1!$A:$AC,15,0))</f>
        <v>6.1697230000000003</v>
      </c>
      <c r="N146" s="46">
        <f t="shared" si="16"/>
        <v>6.3191714036974451</v>
      </c>
      <c r="O146" s="25">
        <f t="shared" si="12"/>
        <v>1502.2837999999999</v>
      </c>
      <c r="P146" s="26">
        <f t="shared" si="12"/>
        <v>0</v>
      </c>
      <c r="Q146" s="26">
        <f t="shared" si="12"/>
        <v>17.592597609999999</v>
      </c>
      <c r="R146" s="27">
        <f t="shared" si="12"/>
        <v>17.592597609999999</v>
      </c>
      <c r="S146" s="30">
        <f t="shared" si="12"/>
        <v>300.43303455999995</v>
      </c>
      <c r="T146" s="32">
        <f t="shared" si="17"/>
        <v>19.998420708523913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มหาวิทยาลัยราชภัฏสวนสุนันทา</v>
      </c>
      <c r="C147" s="25">
        <f>IF(ISERROR(VLOOKUP($U147,[1]BN2_1!$A:$AC,3,0)),0,VLOOKUP($U147,[1]BN2_1!$A:$AC,3,0))</f>
        <v>547.52269999999999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3.442725E-2</v>
      </c>
      <c r="F147" s="27">
        <f t="shared" si="13"/>
        <v>3.442725E-2</v>
      </c>
      <c r="G147" s="28">
        <f>IF(ISERROR(VLOOKUP($U147,[1]BN2_1!$A:$AC,8,0)),0,VLOOKUP($U147,[1]BN2_1!$A:$AC,8,0))</f>
        <v>121.67471624</v>
      </c>
      <c r="H147" s="29">
        <f t="shared" si="14"/>
        <v>22.222771081454702</v>
      </c>
      <c r="I147" s="42">
        <f>IF(ISERROR(VLOOKUP($U147,[1]BN2_1!$A:$AC,10,0)),0,VLOOKUP($U147,[1]BN2_1!$A:$AC,10,0))</f>
        <v>222.4041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139.77822187999999</v>
      </c>
      <c r="L147" s="44">
        <f t="shared" si="15"/>
        <v>139.77822187999999</v>
      </c>
      <c r="M147" s="45">
        <f>IF(ISERROR(VLOOKUP($U147,[1]BN2_1!$A:$AC,15,0)),0,VLOOKUP($U147,[1]BN2_1!$A:$AC,15,0))</f>
        <v>33.358665000000002</v>
      </c>
      <c r="N147" s="46">
        <f t="shared" si="16"/>
        <v>14.999123217602554</v>
      </c>
      <c r="O147" s="25">
        <f t="shared" si="12"/>
        <v>769.92679999999996</v>
      </c>
      <c r="P147" s="26">
        <f t="shared" si="12"/>
        <v>0</v>
      </c>
      <c r="Q147" s="26">
        <f t="shared" si="12"/>
        <v>139.81264912999998</v>
      </c>
      <c r="R147" s="27">
        <f t="shared" si="12"/>
        <v>139.81264912999998</v>
      </c>
      <c r="S147" s="30">
        <f t="shared" si="12"/>
        <v>155.03338123999998</v>
      </c>
      <c r="T147" s="32">
        <f t="shared" si="17"/>
        <v>20.136119594745889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สำนักงานคณะกรรมการการอาชีวศึกษา</v>
      </c>
      <c r="C148" s="25">
        <f>IF(ISERROR(VLOOKUP($U148,[1]BN2_1!$A:$AC,3,0)),0,VLOOKUP($U148,[1]BN2_1!$A:$AC,3,0))</f>
        <v>20495.58467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67.131967230000001</v>
      </c>
      <c r="F148" s="27">
        <f t="shared" si="13"/>
        <v>67.131967230000001</v>
      </c>
      <c r="G148" s="28">
        <f>IF(ISERROR(VLOOKUP($U148,[1]BN2_1!$A:$AC,8,0)),0,VLOOKUP($U148,[1]BN2_1!$A:$AC,8,0))</f>
        <v>4656.3400135600004</v>
      </c>
      <c r="H148" s="29">
        <f t="shared" si="14"/>
        <v>22.71874693272656</v>
      </c>
      <c r="I148" s="42">
        <f>IF(ISERROR(VLOOKUP($U148,[1]BN2_1!$A:$AC,10,0)),0,VLOOKUP($U148,[1]BN2_1!$A:$AC,10,0))</f>
        <v>2586.8112299999998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440.74689054999999</v>
      </c>
      <c r="L148" s="44">
        <f t="shared" si="15"/>
        <v>440.74689054999999</v>
      </c>
      <c r="M148" s="45">
        <f>IF(ISERROR(VLOOKUP($U148,[1]BN2_1!$A:$AC,15,0)),0,VLOOKUP($U148,[1]BN2_1!$A:$AC,15,0))</f>
        <v>15.4965537</v>
      </c>
      <c r="N148" s="46">
        <f t="shared" si="16"/>
        <v>0.59906009067387578</v>
      </c>
      <c r="O148" s="25">
        <f t="shared" si="12"/>
        <v>23082.3959</v>
      </c>
      <c r="P148" s="26">
        <f t="shared" si="12"/>
        <v>0</v>
      </c>
      <c r="Q148" s="26">
        <f t="shared" si="12"/>
        <v>507.87885777999998</v>
      </c>
      <c r="R148" s="27">
        <f t="shared" si="12"/>
        <v>507.87885777999998</v>
      </c>
      <c r="S148" s="30">
        <f t="shared" si="12"/>
        <v>4671.8365672600003</v>
      </c>
      <c r="T148" s="32">
        <f t="shared" si="17"/>
        <v>20.23982513557009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สำนักงานการปฏิรูปที่ดินเพื่อเกษตรกรรม</v>
      </c>
      <c r="C149" s="25">
        <f>IF(ISERROR(VLOOKUP($U149,[1]BN2_1!$A:$AC,3,0)),0,VLOOKUP($U149,[1]BN2_1!$A:$AC,3,0))</f>
        <v>1161.3507999999999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15.6347743</v>
      </c>
      <c r="F149" s="27">
        <f t="shared" si="13"/>
        <v>15.6347743</v>
      </c>
      <c r="G149" s="28">
        <f>IF(ISERROR(VLOOKUP($U149,[1]BN2_1!$A:$AC,8,0)),0,VLOOKUP($U149,[1]BN2_1!$A:$AC,8,0))</f>
        <v>263.36340958</v>
      </c>
      <c r="H149" s="29">
        <f t="shared" si="14"/>
        <v>22.67733483974007</v>
      </c>
      <c r="I149" s="42">
        <f>IF(ISERROR(VLOOKUP($U149,[1]BN2_1!$A:$AC,10,0)),0,VLOOKUP($U149,[1]BN2_1!$A:$AC,10,0))</f>
        <v>173.81970000000001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17.803836</v>
      </c>
      <c r="L149" s="44">
        <f t="shared" si="15"/>
        <v>17.803836</v>
      </c>
      <c r="M149" s="45">
        <f>IF(ISERROR(VLOOKUP($U149,[1]BN2_1!$A:$AC,15,0)),0,VLOOKUP($U149,[1]BN2_1!$A:$AC,15,0))</f>
        <v>7.0584499999999997</v>
      </c>
      <c r="N149" s="46">
        <f t="shared" si="16"/>
        <v>4.0607882765877514</v>
      </c>
      <c r="O149" s="25">
        <f t="shared" si="12"/>
        <v>1335.1704999999999</v>
      </c>
      <c r="P149" s="26">
        <f t="shared" si="12"/>
        <v>0</v>
      </c>
      <c r="Q149" s="26">
        <f t="shared" si="12"/>
        <v>33.438610300000001</v>
      </c>
      <c r="R149" s="27">
        <f t="shared" si="12"/>
        <v>33.438610300000001</v>
      </c>
      <c r="S149" s="30">
        <f t="shared" si="12"/>
        <v>270.42185957999999</v>
      </c>
      <c r="T149" s="32">
        <f t="shared" si="17"/>
        <v>20.253732357028557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สำนักงานปลัดกระทรวงยุติธรรม</v>
      </c>
      <c r="C150" s="25">
        <f>IF(ISERROR(VLOOKUP($U150,[1]BN2_1!$A:$AC,3,0)),0,VLOOKUP($U150,[1]BN2_1!$A:$AC,3,0))</f>
        <v>556.85599999999999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38.974798190000001</v>
      </c>
      <c r="F150" s="27">
        <f t="shared" si="13"/>
        <v>38.974798190000001</v>
      </c>
      <c r="G150" s="28">
        <f>IF(ISERROR(VLOOKUP($U150,[1]BN2_1!$A:$AC,8,0)),0,VLOOKUP($U150,[1]BN2_1!$A:$AC,8,0))</f>
        <v>128.21843114999999</v>
      </c>
      <c r="H150" s="29">
        <f t="shared" si="14"/>
        <v>23.025419704555574</v>
      </c>
      <c r="I150" s="42">
        <f>IF(ISERROR(VLOOKUP($U150,[1]BN2_1!$A:$AC,10,0)),0,VLOOKUP($U150,[1]BN2_1!$A:$AC,10,0))</f>
        <v>95.668700000000001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88.300700000000006</v>
      </c>
      <c r="L150" s="44">
        <f t="shared" si="15"/>
        <v>88.300700000000006</v>
      </c>
      <c r="M150" s="45">
        <f>IF(ISERROR(VLOOKUP($U150,[1]BN2_1!$A:$AC,15,0)),0,VLOOKUP($U150,[1]BN2_1!$A:$AC,15,0))</f>
        <v>4.0199999999999996</v>
      </c>
      <c r="N150" s="46">
        <f t="shared" si="16"/>
        <v>4.2020012815058632</v>
      </c>
      <c r="O150" s="25">
        <f t="shared" si="12"/>
        <v>652.52469999999994</v>
      </c>
      <c r="P150" s="26">
        <f t="shared" si="12"/>
        <v>0</v>
      </c>
      <c r="Q150" s="26">
        <f t="shared" si="12"/>
        <v>127.27549819000001</v>
      </c>
      <c r="R150" s="27">
        <f t="shared" si="12"/>
        <v>127.27549819000001</v>
      </c>
      <c r="S150" s="30">
        <f t="shared" si="12"/>
        <v>132.23843115</v>
      </c>
      <c r="T150" s="32">
        <f t="shared" si="17"/>
        <v>20.265659085395544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สำนักงานปลัดกระทรวงวัฒนธรรม</v>
      </c>
      <c r="C151" s="25">
        <f>IF(ISERROR(VLOOKUP($U151,[1]BN2_1!$A:$AC,3,0)),0,VLOOKUP($U151,[1]BN2_1!$A:$AC,3,0))</f>
        <v>1973.0358000000001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115.46984993</v>
      </c>
      <c r="F151" s="27">
        <f t="shared" si="13"/>
        <v>115.46984993</v>
      </c>
      <c r="G151" s="28">
        <f>IF(ISERROR(VLOOKUP($U151,[1]BN2_1!$A:$AC,8,0)),0,VLOOKUP($U151,[1]BN2_1!$A:$AC,8,0))</f>
        <v>414.19000018000003</v>
      </c>
      <c r="H151" s="29">
        <f t="shared" si="14"/>
        <v>20.992523307483829</v>
      </c>
      <c r="I151" s="42">
        <f>IF(ISERROR(VLOOKUP($U151,[1]BN2_1!$A:$AC,10,0)),0,VLOOKUP($U151,[1]BN2_1!$A:$AC,10,0))</f>
        <v>138.1405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12.441420409999999</v>
      </c>
      <c r="L151" s="44">
        <f t="shared" si="15"/>
        <v>12.441420409999999</v>
      </c>
      <c r="M151" s="45">
        <f>IF(ISERROR(VLOOKUP($U151,[1]BN2_1!$A:$AC,15,0)),0,VLOOKUP($U151,[1]BN2_1!$A:$AC,15,0))</f>
        <v>14.082755000000001</v>
      </c>
      <c r="N151" s="46">
        <f t="shared" si="16"/>
        <v>10.194515728551728</v>
      </c>
      <c r="O151" s="25">
        <f t="shared" si="12"/>
        <v>2111.1763000000001</v>
      </c>
      <c r="P151" s="26">
        <f t="shared" si="12"/>
        <v>0</v>
      </c>
      <c r="Q151" s="26">
        <f t="shared" si="12"/>
        <v>127.91127033999999</v>
      </c>
      <c r="R151" s="27">
        <f t="shared" si="12"/>
        <v>127.91127033999999</v>
      </c>
      <c r="S151" s="30">
        <f t="shared" si="12"/>
        <v>428.27275518000005</v>
      </c>
      <c r="T151" s="32">
        <f t="shared" si="17"/>
        <v>20.285977783096563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สถาบันบัณฑิตพัฒนศิลป์</v>
      </c>
      <c r="C152" s="25">
        <f>IF(ISERROR(VLOOKUP($U152,[1]BN2_1!$A:$AC,3,0)),0,VLOOKUP($U152,[1]BN2_1!$A:$AC,3,0))</f>
        <v>747.61699999999996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6.2194732999999998</v>
      </c>
      <c r="F152" s="27">
        <f t="shared" si="13"/>
        <v>6.2194732999999998</v>
      </c>
      <c r="G152" s="28">
        <f>IF(ISERROR(VLOOKUP($U152,[1]BN2_1!$A:$AC,8,0)),0,VLOOKUP($U152,[1]BN2_1!$A:$AC,8,0))</f>
        <v>173.24219657</v>
      </c>
      <c r="H152" s="29">
        <f t="shared" si="14"/>
        <v>23.172586574409092</v>
      </c>
      <c r="I152" s="42">
        <f>IF(ISERROR(VLOOKUP($U152,[1]BN2_1!$A:$AC,10,0)),0,VLOOKUP($U152,[1]BN2_1!$A:$AC,10,0))</f>
        <v>267.7364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182.96557963000001</v>
      </c>
      <c r="L152" s="44">
        <f t="shared" si="15"/>
        <v>182.96557963000001</v>
      </c>
      <c r="M152" s="45">
        <f>IF(ISERROR(VLOOKUP($U152,[1]BN2_1!$A:$AC,15,0)),0,VLOOKUP($U152,[1]BN2_1!$A:$AC,15,0))</f>
        <v>34.087969999999999</v>
      </c>
      <c r="N152" s="46">
        <f t="shared" si="16"/>
        <v>12.731914674284109</v>
      </c>
      <c r="O152" s="25">
        <f t="shared" si="12"/>
        <v>1015.3534</v>
      </c>
      <c r="P152" s="26">
        <f t="shared" si="12"/>
        <v>0</v>
      </c>
      <c r="Q152" s="26">
        <f t="shared" si="12"/>
        <v>189.18505293000001</v>
      </c>
      <c r="R152" s="27">
        <f t="shared" si="12"/>
        <v>189.18505293000001</v>
      </c>
      <c r="S152" s="30">
        <f t="shared" si="12"/>
        <v>207.33016657000002</v>
      </c>
      <c r="T152" s="32">
        <f t="shared" si="17"/>
        <v>20.419507786156036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กรมประมง</v>
      </c>
      <c r="C153" s="25">
        <f>IF(ISERROR(VLOOKUP($U153,[1]BN2_1!$A:$AC,3,0)),0,VLOOKUP($U153,[1]BN2_1!$A:$AC,3,0))</f>
        <v>3140.1596500000001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13.68446372</v>
      </c>
      <c r="F153" s="27">
        <f t="shared" si="13"/>
        <v>13.68446372</v>
      </c>
      <c r="G153" s="28">
        <f>IF(ISERROR(VLOOKUP($U153,[1]BN2_1!$A:$AC,8,0)),0,VLOOKUP($U153,[1]BN2_1!$A:$AC,8,0))</f>
        <v>699.67086499000004</v>
      </c>
      <c r="H153" s="29">
        <f t="shared" si="14"/>
        <v>22.281378750599512</v>
      </c>
      <c r="I153" s="42">
        <f>IF(ISERROR(VLOOKUP($U153,[1]BN2_1!$A:$AC,10,0)),0,VLOOKUP($U153,[1]BN2_1!$A:$AC,10,0))</f>
        <v>311.26715000000002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112.58191253</v>
      </c>
      <c r="L153" s="44">
        <f t="shared" si="15"/>
        <v>112.58191253</v>
      </c>
      <c r="M153" s="45">
        <f>IF(ISERROR(VLOOKUP($U153,[1]BN2_1!$A:$AC,15,0)),0,VLOOKUP($U153,[1]BN2_1!$A:$AC,15,0))</f>
        <v>9.2300445</v>
      </c>
      <c r="N153" s="46">
        <f t="shared" si="16"/>
        <v>2.9653127546546432</v>
      </c>
      <c r="O153" s="25">
        <f t="shared" si="12"/>
        <v>3451.4268000000002</v>
      </c>
      <c r="P153" s="26">
        <f t="shared" si="12"/>
        <v>0</v>
      </c>
      <c r="Q153" s="26">
        <f t="shared" si="12"/>
        <v>126.26637624999999</v>
      </c>
      <c r="R153" s="27">
        <f t="shared" si="12"/>
        <v>126.26637624999999</v>
      </c>
      <c r="S153" s="30">
        <f t="shared" si="12"/>
        <v>708.90090949</v>
      </c>
      <c r="T153" s="32">
        <f t="shared" si="17"/>
        <v>20.539358084894051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กรมปศุสัตว์</v>
      </c>
      <c r="C154" s="25">
        <f>IF(ISERROR(VLOOKUP($U154,[1]BN2_1!$A:$AC,3,0)),0,VLOOKUP($U154,[1]BN2_1!$A:$AC,3,0))</f>
        <v>4681.7214999999997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25.803293140000001</v>
      </c>
      <c r="F154" s="27">
        <f t="shared" si="13"/>
        <v>25.803293140000001</v>
      </c>
      <c r="G154" s="28">
        <f>IF(ISERROR(VLOOKUP($U154,[1]BN2_1!$A:$AC,8,0)),0,VLOOKUP($U154,[1]BN2_1!$A:$AC,8,0))</f>
        <v>1004.99688571</v>
      </c>
      <c r="H154" s="29">
        <f t="shared" si="14"/>
        <v>21.466396190162104</v>
      </c>
      <c r="I154" s="42">
        <f>IF(ISERROR(VLOOKUP($U154,[1]BN2_1!$A:$AC,10,0)),0,VLOOKUP($U154,[1]BN2_1!$A:$AC,10,0))</f>
        <v>497.58859999999999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122.25476200999999</v>
      </c>
      <c r="L154" s="44">
        <f t="shared" si="15"/>
        <v>122.25476200999999</v>
      </c>
      <c r="M154" s="45">
        <f>IF(ISERROR(VLOOKUP($U154,[1]BN2_1!$A:$AC,15,0)),0,VLOOKUP($U154,[1]BN2_1!$A:$AC,15,0))</f>
        <v>59.3841307</v>
      </c>
      <c r="N154" s="46">
        <f t="shared" si="16"/>
        <v>11.934383283700631</v>
      </c>
      <c r="O154" s="25">
        <f t="shared" si="12"/>
        <v>5179.3100999999997</v>
      </c>
      <c r="P154" s="26">
        <f t="shared" si="12"/>
        <v>0</v>
      </c>
      <c r="Q154" s="26">
        <f t="shared" si="12"/>
        <v>148.05805515</v>
      </c>
      <c r="R154" s="27">
        <f t="shared" si="12"/>
        <v>148.05805515</v>
      </c>
      <c r="S154" s="30">
        <f t="shared" si="12"/>
        <v>1064.38101641</v>
      </c>
      <c r="T154" s="32">
        <f t="shared" si="17"/>
        <v>20.550633112506627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สำนักข่าวกรองแห่งชาติ</v>
      </c>
      <c r="C155" s="25">
        <f>IF(ISERROR(VLOOKUP($U155,[1]BN2_1!$A:$AC,3,0)),0,VLOOKUP($U155,[1]BN2_1!$A:$AC,3,0))</f>
        <v>491.21409999999997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1.8107261699999999</v>
      </c>
      <c r="F155" s="27">
        <f t="shared" si="13"/>
        <v>1.8107261699999999</v>
      </c>
      <c r="G155" s="28">
        <f>IF(ISERROR(VLOOKUP($U155,[1]BN2_1!$A:$AC,8,0)),0,VLOOKUP($U155,[1]BN2_1!$A:$AC,8,0))</f>
        <v>119.33268925</v>
      </c>
      <c r="H155" s="29">
        <f t="shared" si="14"/>
        <v>24.293416913317433</v>
      </c>
      <c r="I155" s="42">
        <f>IF(ISERROR(VLOOKUP($U155,[1]BN2_1!$A:$AC,10,0)),0,VLOOKUP($U155,[1]BN2_1!$A:$AC,10,0))</f>
        <v>269.87860000000001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93.838695799999996</v>
      </c>
      <c r="L155" s="44">
        <f t="shared" si="15"/>
        <v>93.838695799999996</v>
      </c>
      <c r="M155" s="45">
        <f>IF(ISERROR(VLOOKUP($U155,[1]BN2_1!$A:$AC,15,0)),0,VLOOKUP($U155,[1]BN2_1!$A:$AC,15,0))</f>
        <v>37.659105840000002</v>
      </c>
      <c r="N155" s="46">
        <f t="shared" si="16"/>
        <v>13.954091150613646</v>
      </c>
      <c r="O155" s="25">
        <f t="shared" si="12"/>
        <v>761.09269999999992</v>
      </c>
      <c r="P155" s="26">
        <f t="shared" si="12"/>
        <v>0</v>
      </c>
      <c r="Q155" s="26">
        <f t="shared" si="12"/>
        <v>95.649421969999992</v>
      </c>
      <c r="R155" s="27">
        <f t="shared" si="12"/>
        <v>95.649421969999992</v>
      </c>
      <c r="S155" s="30">
        <f t="shared" si="12"/>
        <v>156.99179509000001</v>
      </c>
      <c r="T155" s="32">
        <f t="shared" si="17"/>
        <v>20.62715817534448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มหาวิทยาลัยราชภัฏอุดรธานี</v>
      </c>
      <c r="C156" s="25">
        <f>IF(ISERROR(VLOOKUP($U156,[1]BN2_1!$A:$AC,3,0)),0,VLOOKUP($U156,[1]BN2_1!$A:$AC,3,0))</f>
        <v>458.02249999999998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0.34136347</v>
      </c>
      <c r="F156" s="27">
        <f t="shared" si="13"/>
        <v>0.34136347</v>
      </c>
      <c r="G156" s="28">
        <f>IF(ISERROR(VLOOKUP($U156,[1]BN2_1!$A:$AC,8,0)),0,VLOOKUP($U156,[1]BN2_1!$A:$AC,8,0))</f>
        <v>116.25054454000001</v>
      </c>
      <c r="H156" s="29">
        <f t="shared" si="14"/>
        <v>25.380968083445687</v>
      </c>
      <c r="I156" s="42">
        <f>IF(ISERROR(VLOOKUP($U156,[1]BN2_1!$A:$AC,10,0)),0,VLOOKUP($U156,[1]BN2_1!$A:$AC,10,0))</f>
        <v>105.4684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5.9030849999999999</v>
      </c>
      <c r="L156" s="44">
        <f t="shared" si="15"/>
        <v>5.9030849999999999</v>
      </c>
      <c r="M156" s="45">
        <f>IF(ISERROR(VLOOKUP($U156,[1]BN2_1!$A:$AC,15,0)),0,VLOOKUP($U156,[1]BN2_1!$A:$AC,15,0))</f>
        <v>0</v>
      </c>
      <c r="N156" s="46">
        <f t="shared" si="16"/>
        <v>0</v>
      </c>
      <c r="O156" s="25">
        <f t="shared" si="12"/>
        <v>563.49090000000001</v>
      </c>
      <c r="P156" s="26">
        <f t="shared" si="12"/>
        <v>0</v>
      </c>
      <c r="Q156" s="26">
        <f t="shared" si="12"/>
        <v>6.24444847</v>
      </c>
      <c r="R156" s="27">
        <f t="shared" si="12"/>
        <v>6.24444847</v>
      </c>
      <c r="S156" s="30">
        <f t="shared" si="12"/>
        <v>116.25054454000001</v>
      </c>
      <c r="T156" s="32">
        <f t="shared" si="17"/>
        <v>20.630420924277569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กรมส่งเสริมการเกษตร</v>
      </c>
      <c r="C157" s="25">
        <f>IF(ISERROR(VLOOKUP($U157,[1]BN2_1!$A:$AC,3,0)),0,VLOOKUP($U157,[1]BN2_1!$A:$AC,3,0))</f>
        <v>4733.2115999999996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56.008852310000002</v>
      </c>
      <c r="F157" s="27">
        <f t="shared" si="13"/>
        <v>56.008852310000002</v>
      </c>
      <c r="G157" s="28">
        <f>IF(ISERROR(VLOOKUP($U157,[1]BN2_1!$A:$AC,8,0)),0,VLOOKUP($U157,[1]BN2_1!$A:$AC,8,0))</f>
        <v>1019.54467627</v>
      </c>
      <c r="H157" s="29">
        <f t="shared" si="14"/>
        <v>21.540230237541039</v>
      </c>
      <c r="I157" s="42">
        <f>IF(ISERROR(VLOOKUP($U157,[1]BN2_1!$A:$AC,10,0)),0,VLOOKUP($U157,[1]BN2_1!$A:$AC,10,0))</f>
        <v>246.1249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53.477399800000001</v>
      </c>
      <c r="L157" s="44">
        <f t="shared" si="15"/>
        <v>53.477399800000001</v>
      </c>
      <c r="M157" s="45">
        <f>IF(ISERROR(VLOOKUP($U157,[1]BN2_1!$A:$AC,15,0)),0,VLOOKUP($U157,[1]BN2_1!$A:$AC,15,0))</f>
        <v>8.5154599999999991</v>
      </c>
      <c r="N157" s="46">
        <f t="shared" si="16"/>
        <v>3.4598124773235046</v>
      </c>
      <c r="O157" s="25">
        <f t="shared" si="12"/>
        <v>4979.3364999999994</v>
      </c>
      <c r="P157" s="26">
        <f t="shared" si="12"/>
        <v>0</v>
      </c>
      <c r="Q157" s="26">
        <f t="shared" si="12"/>
        <v>109.48625211000001</v>
      </c>
      <c r="R157" s="27">
        <f t="shared" si="12"/>
        <v>109.48625211000001</v>
      </c>
      <c r="S157" s="30">
        <f t="shared" si="12"/>
        <v>1028.0601362699999</v>
      </c>
      <c r="T157" s="32">
        <f t="shared" si="17"/>
        <v>20.646528634286916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กรมวิชาการเกษตร</v>
      </c>
      <c r="C158" s="25">
        <f>IF(ISERROR(VLOOKUP($U158,[1]BN2_1!$A:$AC,3,0)),0,VLOOKUP($U158,[1]BN2_1!$A:$AC,3,0))</f>
        <v>2814.9735000000001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30.282187879999999</v>
      </c>
      <c r="F158" s="27">
        <f t="shared" si="13"/>
        <v>30.282187879999999</v>
      </c>
      <c r="G158" s="28">
        <f>IF(ISERROR(VLOOKUP($U158,[1]BN2_1!$A:$AC,8,0)),0,VLOOKUP($U158,[1]BN2_1!$A:$AC,8,0))</f>
        <v>627.83922530999996</v>
      </c>
      <c r="H158" s="29">
        <f t="shared" si="14"/>
        <v>22.303557220343283</v>
      </c>
      <c r="I158" s="42">
        <f>IF(ISERROR(VLOOKUP($U158,[1]BN2_1!$A:$AC,10,0)),0,VLOOKUP($U158,[1]BN2_1!$A:$AC,10,0))</f>
        <v>257.1234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43.751657029999997</v>
      </c>
      <c r="L158" s="44">
        <f t="shared" si="15"/>
        <v>43.751657029999997</v>
      </c>
      <c r="M158" s="45">
        <f>IF(ISERROR(VLOOKUP($U158,[1]BN2_1!$A:$AC,15,0)),0,VLOOKUP($U158,[1]BN2_1!$A:$AC,15,0))</f>
        <v>12.153234700000001</v>
      </c>
      <c r="N158" s="46">
        <f t="shared" si="16"/>
        <v>4.7266155861349066</v>
      </c>
      <c r="O158" s="25">
        <f t="shared" si="12"/>
        <v>3072.0969</v>
      </c>
      <c r="P158" s="26">
        <f t="shared" si="12"/>
        <v>0</v>
      </c>
      <c r="Q158" s="26">
        <f t="shared" si="12"/>
        <v>74.033844909999999</v>
      </c>
      <c r="R158" s="27">
        <f t="shared" si="12"/>
        <v>74.033844909999999</v>
      </c>
      <c r="S158" s="30">
        <f t="shared" si="12"/>
        <v>639.99246000999995</v>
      </c>
      <c r="T158" s="32">
        <f t="shared" si="17"/>
        <v>20.832430774237622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สำนักงานปลัดกระทรวงพลังงาน</v>
      </c>
      <c r="C159" s="25">
        <f>IF(ISERROR(VLOOKUP($U159,[1]BN2_1!$A:$AC,3,0)),0,VLOOKUP($U159,[1]BN2_1!$A:$AC,3,0))</f>
        <v>418.56639999999999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17.639479219999998</v>
      </c>
      <c r="F159" s="27">
        <f t="shared" si="13"/>
        <v>17.639479219999998</v>
      </c>
      <c r="G159" s="28">
        <f>IF(ISERROR(VLOOKUP($U159,[1]BN2_1!$A:$AC,8,0)),0,VLOOKUP($U159,[1]BN2_1!$A:$AC,8,0))</f>
        <v>81.92018702</v>
      </c>
      <c r="H159" s="29">
        <f t="shared" si="14"/>
        <v>19.571610865086161</v>
      </c>
      <c r="I159" s="42">
        <f>IF(ISERROR(VLOOKUP($U159,[1]BN2_1!$A:$AC,10,0)),0,VLOOKUP($U159,[1]BN2_1!$A:$AC,10,0))</f>
        <v>67.482500000000002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4.6477697300000003</v>
      </c>
      <c r="L159" s="44">
        <f t="shared" si="15"/>
        <v>4.6477697300000003</v>
      </c>
      <c r="M159" s="45">
        <f>IF(ISERROR(VLOOKUP($U159,[1]BN2_1!$A:$AC,15,0)),0,VLOOKUP($U159,[1]BN2_1!$A:$AC,15,0))</f>
        <v>19.791353000000001</v>
      </c>
      <c r="N159" s="46">
        <f t="shared" si="16"/>
        <v>29.328126551328122</v>
      </c>
      <c r="O159" s="25">
        <f t="shared" ref="O159:S222" si="18">C159+I159</f>
        <v>486.0489</v>
      </c>
      <c r="P159" s="26">
        <f t="shared" si="18"/>
        <v>0</v>
      </c>
      <c r="Q159" s="26">
        <f t="shared" si="18"/>
        <v>22.287248949999999</v>
      </c>
      <c r="R159" s="27">
        <f t="shared" si="18"/>
        <v>22.287248949999999</v>
      </c>
      <c r="S159" s="30">
        <f t="shared" si="18"/>
        <v>101.71154002</v>
      </c>
      <c r="T159" s="32">
        <f t="shared" si="17"/>
        <v>20.92619487874574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สำนักงานตำรวจแห่งชาติ</v>
      </c>
      <c r="C160" s="25">
        <f>IF(ISERROR(VLOOKUP($U160,[1]BN2_1!$A:$AC,3,0)),0,VLOOKUP($U160,[1]BN2_1!$A:$AC,3,0))</f>
        <v>98035.877053089993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1382.2470671200001</v>
      </c>
      <c r="F160" s="27">
        <f t="shared" si="13"/>
        <v>1382.2470671200001</v>
      </c>
      <c r="G160" s="28">
        <f>IF(ISERROR(VLOOKUP($U160,[1]BN2_1!$A:$AC,8,0)),0,VLOOKUP($U160,[1]BN2_1!$A:$AC,8,0))</f>
        <v>23489.67504618</v>
      </c>
      <c r="H160" s="29">
        <f t="shared" si="14"/>
        <v>23.960284492032937</v>
      </c>
      <c r="I160" s="42">
        <f>IF(ISERROR(VLOOKUP($U160,[1]BN2_1!$A:$AC,10,0)),0,VLOOKUP($U160,[1]BN2_1!$A:$AC,10,0))</f>
        <v>16787.155146910001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4499.2120027199999</v>
      </c>
      <c r="L160" s="44">
        <f t="shared" si="15"/>
        <v>4499.2120027199999</v>
      </c>
      <c r="M160" s="45">
        <f>IF(ISERROR(VLOOKUP($U160,[1]BN2_1!$A:$AC,15,0)),0,VLOOKUP($U160,[1]BN2_1!$A:$AC,15,0))</f>
        <v>566.34905180999999</v>
      </c>
      <c r="N160" s="46">
        <f t="shared" si="16"/>
        <v>3.373704757320048</v>
      </c>
      <c r="O160" s="25">
        <f t="shared" si="18"/>
        <v>114823.03219999999</v>
      </c>
      <c r="P160" s="26">
        <f t="shared" si="18"/>
        <v>0</v>
      </c>
      <c r="Q160" s="26">
        <f t="shared" si="18"/>
        <v>5881.4590698399998</v>
      </c>
      <c r="R160" s="27">
        <f t="shared" si="18"/>
        <v>5881.4590698399998</v>
      </c>
      <c r="S160" s="30">
        <f t="shared" si="18"/>
        <v>24056.024097990001</v>
      </c>
      <c r="T160" s="32">
        <f t="shared" si="17"/>
        <v>20.950521543525312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มหาวิทยาลัยอุบลราชธานี</v>
      </c>
      <c r="C161" s="25">
        <f>IF(ISERROR(VLOOKUP($U161,[1]BN2_1!$A:$AC,3,0)),0,VLOOKUP($U161,[1]BN2_1!$A:$AC,3,0))</f>
        <v>594.05709999999999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1.7972800000000001E-2</v>
      </c>
      <c r="F161" s="27">
        <f t="shared" si="13"/>
        <v>1.7972800000000001E-2</v>
      </c>
      <c r="G161" s="28">
        <f>IF(ISERROR(VLOOKUP($U161,[1]BN2_1!$A:$AC,8,0)),0,VLOOKUP($U161,[1]BN2_1!$A:$AC,8,0))</f>
        <v>151.21029131</v>
      </c>
      <c r="H161" s="29">
        <f t="shared" si="14"/>
        <v>25.453831173804677</v>
      </c>
      <c r="I161" s="42">
        <f>IF(ISERROR(VLOOKUP($U161,[1]BN2_1!$A:$AC,10,0)),0,VLOOKUP($U161,[1]BN2_1!$A:$AC,10,0))</f>
        <v>149.97739999999999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63.767170749999998</v>
      </c>
      <c r="L161" s="44">
        <f t="shared" si="15"/>
        <v>63.767170749999998</v>
      </c>
      <c r="M161" s="45">
        <f>IF(ISERROR(VLOOKUP($U161,[1]BN2_1!$A:$AC,15,0)),0,VLOOKUP($U161,[1]BN2_1!$A:$AC,15,0))</f>
        <v>5.7992900000000001</v>
      </c>
      <c r="N161" s="46">
        <f t="shared" si="16"/>
        <v>3.8667759275730877</v>
      </c>
      <c r="O161" s="25">
        <f t="shared" si="18"/>
        <v>744.03449999999998</v>
      </c>
      <c r="P161" s="26">
        <f t="shared" si="18"/>
        <v>0</v>
      </c>
      <c r="Q161" s="26">
        <f t="shared" si="18"/>
        <v>63.785143550000001</v>
      </c>
      <c r="R161" s="27">
        <f t="shared" si="18"/>
        <v>63.785143550000001</v>
      </c>
      <c r="S161" s="30">
        <f t="shared" si="18"/>
        <v>157.00958131000002</v>
      </c>
      <c r="T161" s="32">
        <f t="shared" si="17"/>
        <v>21.102459806635313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สถาบันเทคโนโลยีปทุมวัน</v>
      </c>
      <c r="C162" s="25">
        <f>IF(ISERROR(VLOOKUP($U162,[1]BN2_1!$A:$AC,3,0)),0,VLOOKUP($U162,[1]BN2_1!$A:$AC,3,0))</f>
        <v>150.93369999999999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5.9499160000000002E-2</v>
      </c>
      <c r="F162" s="27">
        <f t="shared" si="13"/>
        <v>5.9499160000000002E-2</v>
      </c>
      <c r="G162" s="28">
        <f>IF(ISERROR(VLOOKUP($U162,[1]BN2_1!$A:$AC,8,0)),0,VLOOKUP($U162,[1]BN2_1!$A:$AC,8,0))</f>
        <v>59.436202569999999</v>
      </c>
      <c r="H162" s="29">
        <f t="shared" si="14"/>
        <v>39.379013812024752</v>
      </c>
      <c r="I162" s="42">
        <f>IF(ISERROR(VLOOKUP($U162,[1]BN2_1!$A:$AC,10,0)),0,VLOOKUP($U162,[1]BN2_1!$A:$AC,10,0))</f>
        <v>130.37950000000001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0.89291500000000001</v>
      </c>
      <c r="L162" s="44">
        <f t="shared" si="15"/>
        <v>0.89291500000000001</v>
      </c>
      <c r="M162" s="45">
        <f>IF(ISERROR(VLOOKUP($U162,[1]BN2_1!$A:$AC,15,0)),0,VLOOKUP($U162,[1]BN2_1!$A:$AC,15,0))</f>
        <v>0</v>
      </c>
      <c r="N162" s="46">
        <f t="shared" si="16"/>
        <v>0</v>
      </c>
      <c r="O162" s="25">
        <f t="shared" si="18"/>
        <v>281.31319999999999</v>
      </c>
      <c r="P162" s="26">
        <f t="shared" si="18"/>
        <v>0</v>
      </c>
      <c r="Q162" s="26">
        <f t="shared" si="18"/>
        <v>0.95241416000000001</v>
      </c>
      <c r="R162" s="27">
        <f t="shared" si="18"/>
        <v>0.95241416000000001</v>
      </c>
      <c r="S162" s="30">
        <f t="shared" si="18"/>
        <v>59.436202569999999</v>
      </c>
      <c r="T162" s="32">
        <f t="shared" si="17"/>
        <v>21.128124300601609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กรมป้องกันและบรรเทาสาธารณภัย</v>
      </c>
      <c r="C163" s="25">
        <f>IF(ISERROR(VLOOKUP($U163,[1]BN2_1!$A:$AC,3,0)),0,VLOOKUP($U163,[1]BN2_1!$A:$AC,3,0))</f>
        <v>1886.9734000000001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129.60033752999999</v>
      </c>
      <c r="F163" s="27">
        <f t="shared" si="13"/>
        <v>129.60033752999999</v>
      </c>
      <c r="G163" s="28">
        <f>IF(ISERROR(VLOOKUP($U163,[1]BN2_1!$A:$AC,8,0)),0,VLOOKUP($U163,[1]BN2_1!$A:$AC,8,0))</f>
        <v>421.54432202999999</v>
      </c>
      <c r="H163" s="29">
        <f t="shared" si="14"/>
        <v>22.339706645043325</v>
      </c>
      <c r="I163" s="42">
        <f>IF(ISERROR(VLOOKUP($U163,[1]BN2_1!$A:$AC,10,0)),0,VLOOKUP($U163,[1]BN2_1!$A:$AC,10,0))</f>
        <v>2766.6471999999999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74.296593000000001</v>
      </c>
      <c r="L163" s="44">
        <f t="shared" si="15"/>
        <v>74.296593000000001</v>
      </c>
      <c r="M163" s="45">
        <f>IF(ISERROR(VLOOKUP($U163,[1]BN2_1!$A:$AC,15,0)),0,VLOOKUP($U163,[1]BN2_1!$A:$AC,15,0))</f>
        <v>569.90929149999999</v>
      </c>
      <c r="N163" s="46">
        <f t="shared" si="16"/>
        <v>20.599275957556134</v>
      </c>
      <c r="O163" s="25">
        <f t="shared" si="18"/>
        <v>4653.6206000000002</v>
      </c>
      <c r="P163" s="26">
        <f t="shared" si="18"/>
        <v>0</v>
      </c>
      <c r="Q163" s="26">
        <f t="shared" si="18"/>
        <v>203.89693052999999</v>
      </c>
      <c r="R163" s="27">
        <f t="shared" si="18"/>
        <v>203.89693052999999</v>
      </c>
      <c r="S163" s="30">
        <f t="shared" si="18"/>
        <v>991.45361352999998</v>
      </c>
      <c r="T163" s="32">
        <f t="shared" si="17"/>
        <v>21.304994513948987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สำนักงานนโยบายและแผนพลังงาน</v>
      </c>
      <c r="C164" s="25">
        <f>IF(ISERROR(VLOOKUP($U164,[1]BN2_1!$A:$AC,3,0)),0,VLOOKUP($U164,[1]BN2_1!$A:$AC,3,0))</f>
        <v>97.545299999999997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4.9878028199999997</v>
      </c>
      <c r="F164" s="27">
        <f t="shared" si="13"/>
        <v>4.9878028199999997</v>
      </c>
      <c r="G164" s="28">
        <f>IF(ISERROR(VLOOKUP($U164,[1]BN2_1!$A:$AC,8,0)),0,VLOOKUP($U164,[1]BN2_1!$A:$AC,8,0))</f>
        <v>20.922224589999999</v>
      </c>
      <c r="H164" s="29">
        <f t="shared" si="14"/>
        <v>21.448726478876992</v>
      </c>
      <c r="I164" s="42">
        <f>IF(ISERROR(VLOOKUP($U164,[1]BN2_1!$A:$AC,10,0)),0,VLOOKUP($U164,[1]BN2_1!$A:$AC,10,0))</f>
        <v>0.23400000000000001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0</v>
      </c>
      <c r="L164" s="44">
        <f t="shared" si="15"/>
        <v>0</v>
      </c>
      <c r="M164" s="45">
        <f>IF(ISERROR(VLOOKUP($U164,[1]BN2_1!$A:$AC,15,0)),0,VLOOKUP($U164,[1]BN2_1!$A:$AC,15,0))</f>
        <v>0</v>
      </c>
      <c r="N164" s="46">
        <f t="shared" si="16"/>
        <v>0</v>
      </c>
      <c r="O164" s="25">
        <f t="shared" si="18"/>
        <v>97.779299999999992</v>
      </c>
      <c r="P164" s="26">
        <f t="shared" si="18"/>
        <v>0</v>
      </c>
      <c r="Q164" s="26">
        <f t="shared" si="18"/>
        <v>4.9878028199999997</v>
      </c>
      <c r="R164" s="27">
        <f t="shared" si="18"/>
        <v>4.9878028199999997</v>
      </c>
      <c r="S164" s="30">
        <f t="shared" si="18"/>
        <v>20.922224589999999</v>
      </c>
      <c r="T164" s="32">
        <f t="shared" si="17"/>
        <v>21.397396575757853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สำนักงานเลขาธิการวุฒิสภา</v>
      </c>
      <c r="C165" s="25">
        <f>IF(ISERROR(VLOOKUP($U165,[1]BN2_1!$A:$AC,3,0)),0,VLOOKUP($U165,[1]BN2_1!$A:$AC,3,0))</f>
        <v>1785.6016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28.049902289999999</v>
      </c>
      <c r="F165" s="27">
        <f t="shared" si="13"/>
        <v>28.049902289999999</v>
      </c>
      <c r="G165" s="28">
        <f>IF(ISERROR(VLOOKUP($U165,[1]BN2_1!$A:$AC,8,0)),0,VLOOKUP($U165,[1]BN2_1!$A:$AC,8,0))</f>
        <v>394.87876127999999</v>
      </c>
      <c r="H165" s="29">
        <f t="shared" si="14"/>
        <v>22.114606151786603</v>
      </c>
      <c r="I165" s="42">
        <f>IF(ISERROR(VLOOKUP($U165,[1]BN2_1!$A:$AC,10,0)),0,VLOOKUP($U165,[1]BN2_1!$A:$AC,10,0))</f>
        <v>49.845100000000002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0.13979999000000001</v>
      </c>
      <c r="L165" s="44">
        <f t="shared" si="15"/>
        <v>0.13979999000000001</v>
      </c>
      <c r="M165" s="45">
        <f>IF(ISERROR(VLOOKUP($U165,[1]BN2_1!$A:$AC,15,0)),0,VLOOKUP($U165,[1]BN2_1!$A:$AC,15,0))</f>
        <v>0.53405199999999997</v>
      </c>
      <c r="N165" s="46">
        <f t="shared" si="16"/>
        <v>1.0714232692882548</v>
      </c>
      <c r="O165" s="25">
        <f t="shared" si="18"/>
        <v>1835.4467</v>
      </c>
      <c r="P165" s="26">
        <f t="shared" si="18"/>
        <v>0</v>
      </c>
      <c r="Q165" s="26">
        <f t="shared" si="18"/>
        <v>28.189702279999999</v>
      </c>
      <c r="R165" s="27">
        <f t="shared" si="18"/>
        <v>28.189702279999999</v>
      </c>
      <c r="S165" s="30">
        <f t="shared" si="18"/>
        <v>395.41281327999997</v>
      </c>
      <c r="T165" s="32">
        <f t="shared" si="17"/>
        <v>21.543137879187665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กรมสรรพากร</v>
      </c>
      <c r="C166" s="25">
        <f>IF(ISERROR(VLOOKUP($U166,[1]BN2_1!$A:$AC,3,0)),0,VLOOKUP($U166,[1]BN2_1!$A:$AC,3,0))</f>
        <v>8681.4940999999999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94.570688849999996</v>
      </c>
      <c r="F166" s="27">
        <f t="shared" si="13"/>
        <v>94.570688849999996</v>
      </c>
      <c r="G166" s="28">
        <f>IF(ISERROR(VLOOKUP($U166,[1]BN2_1!$A:$AC,8,0)),0,VLOOKUP($U166,[1]BN2_1!$A:$AC,8,0))</f>
        <v>2055.7975172599999</v>
      </c>
      <c r="H166" s="29">
        <f t="shared" si="14"/>
        <v>23.680227085105084</v>
      </c>
      <c r="I166" s="42">
        <f>IF(ISERROR(VLOOKUP($U166,[1]BN2_1!$A:$AC,10,0)),0,VLOOKUP($U166,[1]BN2_1!$A:$AC,10,0))</f>
        <v>869.82479999999998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510.47</v>
      </c>
      <c r="L166" s="44">
        <f t="shared" si="15"/>
        <v>510.47</v>
      </c>
      <c r="M166" s="45">
        <f>IF(ISERROR(VLOOKUP($U166,[1]BN2_1!$A:$AC,15,0)),0,VLOOKUP($U166,[1]BN2_1!$A:$AC,15,0))</f>
        <v>7.4074</v>
      </c>
      <c r="N166" s="46">
        <f t="shared" si="16"/>
        <v>0.85159678132883765</v>
      </c>
      <c r="O166" s="25">
        <f t="shared" si="18"/>
        <v>9551.3189000000002</v>
      </c>
      <c r="P166" s="26">
        <f t="shared" si="18"/>
        <v>0</v>
      </c>
      <c r="Q166" s="26">
        <f t="shared" si="18"/>
        <v>605.04068885000004</v>
      </c>
      <c r="R166" s="27">
        <f t="shared" si="18"/>
        <v>605.04068885000004</v>
      </c>
      <c r="S166" s="30">
        <f t="shared" si="18"/>
        <v>2063.20491726</v>
      </c>
      <c r="T166" s="32">
        <f t="shared" si="17"/>
        <v>21.601256735967635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กรมหม่อนไหม</v>
      </c>
      <c r="C167" s="25">
        <f>IF(ISERROR(VLOOKUP($U167,[1]BN2_1!$A:$AC,3,0)),0,VLOOKUP($U167,[1]BN2_1!$A:$AC,3,0))</f>
        <v>480.5915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2.6079823200000001</v>
      </c>
      <c r="F167" s="27">
        <f t="shared" si="13"/>
        <v>2.6079823200000001</v>
      </c>
      <c r="G167" s="28">
        <f>IF(ISERROR(VLOOKUP($U167,[1]BN2_1!$A:$AC,8,0)),0,VLOOKUP($U167,[1]BN2_1!$A:$AC,8,0))</f>
        <v>105.32774242000001</v>
      </c>
      <c r="H167" s="29">
        <f t="shared" si="14"/>
        <v>21.916272430952276</v>
      </c>
      <c r="I167" s="42">
        <f>IF(ISERROR(VLOOKUP($U167,[1]BN2_1!$A:$AC,10,0)),0,VLOOKUP($U167,[1]BN2_1!$A:$AC,10,0))</f>
        <v>25.191199999999998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7.4137199999999996</v>
      </c>
      <c r="L167" s="44">
        <f t="shared" si="15"/>
        <v>7.4137199999999996</v>
      </c>
      <c r="M167" s="45">
        <f>IF(ISERROR(VLOOKUP($U167,[1]BN2_1!$A:$AC,15,0)),0,VLOOKUP($U167,[1]BN2_1!$A:$AC,15,0))</f>
        <v>4.3041609999999997</v>
      </c>
      <c r="N167" s="46">
        <f t="shared" si="16"/>
        <v>17.085970497634094</v>
      </c>
      <c r="O167" s="25">
        <f t="shared" si="18"/>
        <v>505.78269999999998</v>
      </c>
      <c r="P167" s="26">
        <f t="shared" si="18"/>
        <v>0</v>
      </c>
      <c r="Q167" s="26">
        <f t="shared" si="18"/>
        <v>10.021702319999999</v>
      </c>
      <c r="R167" s="27">
        <f t="shared" si="18"/>
        <v>10.021702319999999</v>
      </c>
      <c r="S167" s="30">
        <f t="shared" si="18"/>
        <v>109.63190342</v>
      </c>
      <c r="T167" s="32">
        <f t="shared" si="17"/>
        <v>21.675692628474643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กรมคุ้มครองสิทธิและเสรีภาพ</v>
      </c>
      <c r="C168" s="25">
        <f>IF(ISERROR(VLOOKUP($U168,[1]BN2_1!$A:$AC,3,0)),0,VLOOKUP($U168,[1]BN2_1!$A:$AC,3,0))</f>
        <v>658.08159999999998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4.1628561499999996</v>
      </c>
      <c r="F168" s="27">
        <f t="shared" si="13"/>
        <v>4.1628561499999996</v>
      </c>
      <c r="G168" s="28">
        <f>IF(ISERROR(VLOOKUP($U168,[1]BN2_1!$A:$AC,8,0)),0,VLOOKUP($U168,[1]BN2_1!$A:$AC,8,0))</f>
        <v>146.62618578999999</v>
      </c>
      <c r="H168" s="29">
        <f t="shared" si="14"/>
        <v>22.280851765191429</v>
      </c>
      <c r="I168" s="42">
        <f>IF(ISERROR(VLOOKUP($U168,[1]BN2_1!$A:$AC,10,0)),0,VLOOKUP($U168,[1]BN2_1!$A:$AC,10,0))</f>
        <v>15.095700000000001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4.0250000000000004</v>
      </c>
      <c r="L168" s="44">
        <f t="shared" si="15"/>
        <v>4.0250000000000004</v>
      </c>
      <c r="M168" s="45">
        <f>IF(ISERROR(VLOOKUP($U168,[1]BN2_1!$A:$AC,15,0)),0,VLOOKUP($U168,[1]BN2_1!$A:$AC,15,0))</f>
        <v>0</v>
      </c>
      <c r="N168" s="46">
        <f t="shared" si="16"/>
        <v>0</v>
      </c>
      <c r="O168" s="25">
        <f t="shared" si="18"/>
        <v>673.17729999999995</v>
      </c>
      <c r="P168" s="26">
        <f t="shared" si="18"/>
        <v>0</v>
      </c>
      <c r="Q168" s="26">
        <f t="shared" si="18"/>
        <v>8.18785615</v>
      </c>
      <c r="R168" s="27">
        <f t="shared" si="18"/>
        <v>8.18785615</v>
      </c>
      <c r="S168" s="30">
        <f t="shared" si="18"/>
        <v>146.62618578999999</v>
      </c>
      <c r="T168" s="32">
        <f t="shared" si="17"/>
        <v>21.781213625296044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สำนักงานเศรษฐกิจอุตสาหกรรม</v>
      </c>
      <c r="C169" s="25">
        <f>IF(ISERROR(VLOOKUP($U169,[1]BN2_1!$A:$AC,3,0)),0,VLOOKUP($U169,[1]BN2_1!$A:$AC,3,0))</f>
        <v>201.25569999999999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42.470503829999998</v>
      </c>
      <c r="F169" s="27">
        <f t="shared" si="13"/>
        <v>42.470503829999998</v>
      </c>
      <c r="G169" s="28">
        <f>IF(ISERROR(VLOOKUP($U169,[1]BN2_1!$A:$AC,8,0)),0,VLOOKUP($U169,[1]BN2_1!$A:$AC,8,0))</f>
        <v>50.226887730000001</v>
      </c>
      <c r="H169" s="29">
        <f t="shared" si="14"/>
        <v>24.956752891967781</v>
      </c>
      <c r="I169" s="42">
        <f>IF(ISERROR(VLOOKUP($U169,[1]BN2_1!$A:$AC,10,0)),0,VLOOKUP($U169,[1]BN2_1!$A:$AC,10,0))</f>
        <v>28.8278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9.6422761799999996</v>
      </c>
      <c r="L169" s="44">
        <f t="shared" si="15"/>
        <v>9.6422761799999996</v>
      </c>
      <c r="M169" s="45">
        <f>IF(ISERROR(VLOOKUP($U169,[1]BN2_1!$A:$AC,15,0)),0,VLOOKUP($U169,[1]BN2_1!$A:$AC,15,0))</f>
        <v>0</v>
      </c>
      <c r="N169" s="46">
        <f t="shared" si="16"/>
        <v>0</v>
      </c>
      <c r="O169" s="25">
        <f t="shared" si="18"/>
        <v>230.08349999999999</v>
      </c>
      <c r="P169" s="26">
        <f t="shared" si="18"/>
        <v>0</v>
      </c>
      <c r="Q169" s="26">
        <f t="shared" si="18"/>
        <v>52.112780009999994</v>
      </c>
      <c r="R169" s="27">
        <f t="shared" si="18"/>
        <v>52.112780009999994</v>
      </c>
      <c r="S169" s="30">
        <f t="shared" si="18"/>
        <v>50.226887730000001</v>
      </c>
      <c r="T169" s="32">
        <f t="shared" si="17"/>
        <v>21.829852088480923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กรมพินิจและคุ้มครองเด็กและเยาวชน</v>
      </c>
      <c r="C170" s="25">
        <f>IF(ISERROR(VLOOKUP($U170,[1]BN2_1!$A:$AC,3,0)),0,VLOOKUP($U170,[1]BN2_1!$A:$AC,3,0))</f>
        <v>1851.3876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43.031928499999999</v>
      </c>
      <c r="F170" s="27">
        <f t="shared" si="13"/>
        <v>43.031928499999999</v>
      </c>
      <c r="G170" s="28">
        <f>IF(ISERROR(VLOOKUP($U170,[1]BN2_1!$A:$AC,8,0)),0,VLOOKUP($U170,[1]BN2_1!$A:$AC,8,0))</f>
        <v>419.09862500000003</v>
      </c>
      <c r="H170" s="29">
        <f t="shared" si="14"/>
        <v>22.637000755541411</v>
      </c>
      <c r="I170" s="42">
        <f>IF(ISERROR(VLOOKUP($U170,[1]BN2_1!$A:$AC,10,0)),0,VLOOKUP($U170,[1]BN2_1!$A:$AC,10,0))</f>
        <v>118.29430000000001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12.3522</v>
      </c>
      <c r="L170" s="44">
        <f t="shared" si="15"/>
        <v>12.3522</v>
      </c>
      <c r="M170" s="45">
        <f>IF(ISERROR(VLOOKUP($U170,[1]BN2_1!$A:$AC,15,0)),0,VLOOKUP($U170,[1]BN2_1!$A:$AC,15,0))</f>
        <v>16.068088939999999</v>
      </c>
      <c r="N170" s="46">
        <f t="shared" si="16"/>
        <v>13.583147235327484</v>
      </c>
      <c r="O170" s="25">
        <f t="shared" si="18"/>
        <v>1969.6819</v>
      </c>
      <c r="P170" s="26">
        <f t="shared" si="18"/>
        <v>0</v>
      </c>
      <c r="Q170" s="26">
        <f t="shared" si="18"/>
        <v>55.384128500000003</v>
      </c>
      <c r="R170" s="27">
        <f t="shared" si="18"/>
        <v>55.384128500000003</v>
      </c>
      <c r="S170" s="30">
        <f t="shared" si="18"/>
        <v>435.16671394000002</v>
      </c>
      <c r="T170" s="32">
        <f t="shared" si="17"/>
        <v>22.093248353452402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กรมการจัดหางาน</v>
      </c>
      <c r="C171" s="25">
        <f>IF(ISERROR(VLOOKUP($U171,[1]BN2_1!$A:$AC,3,0)),0,VLOOKUP($U171,[1]BN2_1!$A:$AC,3,0))</f>
        <v>1016.2357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30.121323539999999</v>
      </c>
      <c r="F171" s="27">
        <f t="shared" si="13"/>
        <v>30.121323539999999</v>
      </c>
      <c r="G171" s="28">
        <f>IF(ISERROR(VLOOKUP($U171,[1]BN2_1!$A:$AC,8,0)),0,VLOOKUP($U171,[1]BN2_1!$A:$AC,8,0))</f>
        <v>235.27649642</v>
      </c>
      <c r="H171" s="29">
        <f t="shared" si="14"/>
        <v>23.15176453848256</v>
      </c>
      <c r="I171" s="42">
        <f>IF(ISERROR(VLOOKUP($U171,[1]BN2_1!$A:$AC,10,0)),0,VLOOKUP($U171,[1]BN2_1!$A:$AC,10,0))</f>
        <v>66.503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5.5040500000000003</v>
      </c>
      <c r="L171" s="44">
        <f t="shared" si="15"/>
        <v>5.5040500000000003</v>
      </c>
      <c r="M171" s="45">
        <f>IF(ISERROR(VLOOKUP($U171,[1]BN2_1!$A:$AC,15,0)),0,VLOOKUP($U171,[1]BN2_1!$A:$AC,15,0))</f>
        <v>4.09</v>
      </c>
      <c r="N171" s="46">
        <f t="shared" si="16"/>
        <v>6.1500984917973618</v>
      </c>
      <c r="O171" s="25">
        <f t="shared" si="18"/>
        <v>1082.7386999999999</v>
      </c>
      <c r="P171" s="26">
        <f t="shared" si="18"/>
        <v>0</v>
      </c>
      <c r="Q171" s="26">
        <f t="shared" si="18"/>
        <v>35.625373539999998</v>
      </c>
      <c r="R171" s="27">
        <f t="shared" si="18"/>
        <v>35.625373539999998</v>
      </c>
      <c r="S171" s="30">
        <f t="shared" si="18"/>
        <v>239.36649642</v>
      </c>
      <c r="T171" s="32">
        <f t="shared" si="17"/>
        <v>22.107503538942503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สำนักงานคณะกรรมการข้าราชการพลเรือน</v>
      </c>
      <c r="C172" s="25">
        <f>IF(ISERROR(VLOOKUP($U172,[1]BN2_1!$A:$AC,3,0)),0,VLOOKUP($U172,[1]BN2_1!$A:$AC,3,0))</f>
        <v>1402.9010000000001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46.475830430000002</v>
      </c>
      <c r="F172" s="27">
        <f t="shared" si="13"/>
        <v>46.475830430000002</v>
      </c>
      <c r="G172" s="28">
        <f>IF(ISERROR(VLOOKUP($U172,[1]BN2_1!$A:$AC,8,0)),0,VLOOKUP($U172,[1]BN2_1!$A:$AC,8,0))</f>
        <v>316.59962501000001</v>
      </c>
      <c r="H172" s="29">
        <f t="shared" si="14"/>
        <v>22.567495853948355</v>
      </c>
      <c r="I172" s="42">
        <f>IF(ISERROR(VLOOKUP($U172,[1]BN2_1!$A:$AC,10,0)),0,VLOOKUP($U172,[1]BN2_1!$A:$AC,10,0))</f>
        <v>27.583200000000001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0</v>
      </c>
      <c r="L172" s="44">
        <f t="shared" si="15"/>
        <v>0</v>
      </c>
      <c r="M172" s="45">
        <f>IF(ISERROR(VLOOKUP($U172,[1]BN2_1!$A:$AC,15,0)),0,VLOOKUP($U172,[1]BN2_1!$A:$AC,15,0))</f>
        <v>0</v>
      </c>
      <c r="N172" s="46">
        <f t="shared" si="16"/>
        <v>0</v>
      </c>
      <c r="O172" s="25">
        <f t="shared" si="18"/>
        <v>1430.4842000000001</v>
      </c>
      <c r="P172" s="26">
        <f t="shared" si="18"/>
        <v>0</v>
      </c>
      <c r="Q172" s="26">
        <f t="shared" si="18"/>
        <v>46.475830430000002</v>
      </c>
      <c r="R172" s="27">
        <f t="shared" si="18"/>
        <v>46.475830430000002</v>
      </c>
      <c r="S172" s="30">
        <f t="shared" si="18"/>
        <v>316.59962501000001</v>
      </c>
      <c r="T172" s="32">
        <f t="shared" si="17"/>
        <v>22.132339875547032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กรมอนามัย</v>
      </c>
      <c r="C173" s="25">
        <f>IF(ISERROR(VLOOKUP($U173,[1]BN2_1!$A:$AC,3,0)),0,VLOOKUP($U173,[1]BN2_1!$A:$AC,3,0))</f>
        <v>1539.2073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44.411545629999999</v>
      </c>
      <c r="F173" s="27">
        <f t="shared" si="13"/>
        <v>44.411545629999999</v>
      </c>
      <c r="G173" s="28">
        <f>IF(ISERROR(VLOOKUP($U173,[1]BN2_1!$A:$AC,8,0)),0,VLOOKUP($U173,[1]BN2_1!$A:$AC,8,0))</f>
        <v>374.72095844</v>
      </c>
      <c r="H173" s="29">
        <f t="shared" si="14"/>
        <v>24.345061151931908</v>
      </c>
      <c r="I173" s="42">
        <f>IF(ISERROR(VLOOKUP($U173,[1]BN2_1!$A:$AC,10,0)),0,VLOOKUP($U173,[1]BN2_1!$A:$AC,10,0))</f>
        <v>273.34410000000003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38.906854000000003</v>
      </c>
      <c r="L173" s="44">
        <f t="shared" si="15"/>
        <v>38.906854000000003</v>
      </c>
      <c r="M173" s="45">
        <f>IF(ISERROR(VLOOKUP($U173,[1]BN2_1!$A:$AC,15,0)),0,VLOOKUP($U173,[1]BN2_1!$A:$AC,15,0))</f>
        <v>28.000798899999999</v>
      </c>
      <c r="N173" s="46">
        <f t="shared" si="16"/>
        <v>10.243791214077785</v>
      </c>
      <c r="O173" s="25">
        <f t="shared" si="18"/>
        <v>1812.5514000000001</v>
      </c>
      <c r="P173" s="26">
        <f t="shared" si="18"/>
        <v>0</v>
      </c>
      <c r="Q173" s="26">
        <f t="shared" si="18"/>
        <v>83.318399630000002</v>
      </c>
      <c r="R173" s="27">
        <f t="shared" si="18"/>
        <v>83.318399630000002</v>
      </c>
      <c r="S173" s="30">
        <f t="shared" si="18"/>
        <v>402.72175734000001</v>
      </c>
      <c r="T173" s="32">
        <f t="shared" si="17"/>
        <v>22.218501353396103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กรมราชทัณฑ์</v>
      </c>
      <c r="C174" s="25">
        <f>IF(ISERROR(VLOOKUP($U174,[1]BN2_1!$A:$AC,3,0)),0,VLOOKUP($U174,[1]BN2_1!$A:$AC,3,0))</f>
        <v>11646.944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107.75868145</v>
      </c>
      <c r="F174" s="27">
        <f t="shared" si="13"/>
        <v>107.75868145</v>
      </c>
      <c r="G174" s="28">
        <f>IF(ISERROR(VLOOKUP($U174,[1]BN2_1!$A:$AC,8,0)),0,VLOOKUP($U174,[1]BN2_1!$A:$AC,8,0))</f>
        <v>2917.45462094</v>
      </c>
      <c r="H174" s="29">
        <f t="shared" si="14"/>
        <v>25.049099754751118</v>
      </c>
      <c r="I174" s="42">
        <f>IF(ISERROR(VLOOKUP($U174,[1]BN2_1!$A:$AC,10,0)),0,VLOOKUP($U174,[1]BN2_1!$A:$AC,10,0))</f>
        <v>1848.4043999999999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562.91852990999996</v>
      </c>
      <c r="L174" s="44">
        <f t="shared" si="15"/>
        <v>562.91852990999996</v>
      </c>
      <c r="M174" s="45">
        <f>IF(ISERROR(VLOOKUP($U174,[1]BN2_1!$A:$AC,15,0)),0,VLOOKUP($U174,[1]BN2_1!$A:$AC,15,0))</f>
        <v>100.69114103</v>
      </c>
      <c r="N174" s="46">
        <f t="shared" si="16"/>
        <v>5.4474627430014779</v>
      </c>
      <c r="O174" s="25">
        <f t="shared" si="18"/>
        <v>13495.348399999999</v>
      </c>
      <c r="P174" s="26">
        <f t="shared" si="18"/>
        <v>0</v>
      </c>
      <c r="Q174" s="26">
        <f t="shared" si="18"/>
        <v>670.67721136</v>
      </c>
      <c r="R174" s="27">
        <f t="shared" si="18"/>
        <v>670.67721136</v>
      </c>
      <c r="S174" s="30">
        <f t="shared" si="18"/>
        <v>3018.14576197</v>
      </c>
      <c r="T174" s="32">
        <f t="shared" si="17"/>
        <v>22.364341197519586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สำนักงานคณะกรรมการกฤษฎีกา</v>
      </c>
      <c r="C175" s="25">
        <f>IF(ISERROR(VLOOKUP($U175,[1]BN2_1!$A:$AC,3,0)),0,VLOOKUP($U175,[1]BN2_1!$A:$AC,3,0))</f>
        <v>429.1671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16.645197469999999</v>
      </c>
      <c r="F175" s="27">
        <f t="shared" si="13"/>
        <v>16.645197469999999</v>
      </c>
      <c r="G175" s="28">
        <f>IF(ISERROR(VLOOKUP($U175,[1]BN2_1!$A:$AC,8,0)),0,VLOOKUP($U175,[1]BN2_1!$A:$AC,8,0))</f>
        <v>100.52547036</v>
      </c>
      <c r="H175" s="29">
        <f t="shared" si="14"/>
        <v>23.423386918521945</v>
      </c>
      <c r="I175" s="42">
        <f>IF(ISERROR(VLOOKUP($U175,[1]BN2_1!$A:$AC,10,0)),0,VLOOKUP($U175,[1]BN2_1!$A:$AC,10,0))</f>
        <v>17.222300000000001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0</v>
      </c>
      <c r="L175" s="44">
        <f t="shared" si="15"/>
        <v>0</v>
      </c>
      <c r="M175" s="45">
        <f>IF(ISERROR(VLOOKUP($U175,[1]BN2_1!$A:$AC,15,0)),0,VLOOKUP($U175,[1]BN2_1!$A:$AC,15,0))</f>
        <v>2.1935E-2</v>
      </c>
      <c r="N175" s="46">
        <f t="shared" si="16"/>
        <v>0.12736394093704093</v>
      </c>
      <c r="O175" s="25">
        <f t="shared" si="18"/>
        <v>446.38940000000002</v>
      </c>
      <c r="P175" s="26">
        <f t="shared" si="18"/>
        <v>0</v>
      </c>
      <c r="Q175" s="26">
        <f t="shared" si="18"/>
        <v>16.645197469999999</v>
      </c>
      <c r="R175" s="27">
        <f t="shared" si="18"/>
        <v>16.645197469999999</v>
      </c>
      <c r="S175" s="30">
        <f t="shared" si="18"/>
        <v>100.54740536</v>
      </c>
      <c r="T175" s="32">
        <f t="shared" si="17"/>
        <v>22.524595198721116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สำนักงานศาลปกครอง</v>
      </c>
      <c r="C176" s="25">
        <f>IF(ISERROR(VLOOKUP($U176,[1]BN2_1!$A:$AC,3,0)),0,VLOOKUP($U176,[1]BN2_1!$A:$AC,3,0))</f>
        <v>2267.6417000000001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0</v>
      </c>
      <c r="F176" s="27">
        <f t="shared" si="13"/>
        <v>0</v>
      </c>
      <c r="G176" s="28">
        <f>IF(ISERROR(VLOOKUP($U176,[1]BN2_1!$A:$AC,8,0)),0,VLOOKUP($U176,[1]BN2_1!$A:$AC,8,0))</f>
        <v>568.12049999999999</v>
      </c>
      <c r="H176" s="29">
        <f t="shared" si="14"/>
        <v>25.053362707168418</v>
      </c>
      <c r="I176" s="42">
        <f>IF(ISERROR(VLOOKUP($U176,[1]BN2_1!$A:$AC,10,0)),0,VLOOKUP($U176,[1]BN2_1!$A:$AC,10,0))</f>
        <v>273.25639999999999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0</v>
      </c>
      <c r="L176" s="44">
        <f t="shared" si="15"/>
        <v>0</v>
      </c>
      <c r="M176" s="45">
        <f>IF(ISERROR(VLOOKUP($U176,[1]BN2_1!$A:$AC,15,0)),0,VLOOKUP($U176,[1]BN2_1!$A:$AC,15,0))</f>
        <v>4.8272000000000004</v>
      </c>
      <c r="N176" s="46">
        <f t="shared" si="16"/>
        <v>1.7665459985566672</v>
      </c>
      <c r="O176" s="25">
        <f t="shared" si="18"/>
        <v>2540.8981000000003</v>
      </c>
      <c r="P176" s="26">
        <f t="shared" si="18"/>
        <v>0</v>
      </c>
      <c r="Q176" s="26">
        <f t="shared" si="18"/>
        <v>0</v>
      </c>
      <c r="R176" s="27">
        <f t="shared" si="18"/>
        <v>0</v>
      </c>
      <c r="S176" s="30">
        <f t="shared" si="18"/>
        <v>572.94769999999994</v>
      </c>
      <c r="T176" s="32">
        <f t="shared" si="17"/>
        <v>22.549023119030231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สำนักงานคณะกรรมการอาหารและยา</v>
      </c>
      <c r="C177" s="25">
        <f>IF(ISERROR(VLOOKUP($U177,[1]BN2_1!$A:$AC,3,0)),0,VLOOKUP($U177,[1]BN2_1!$A:$AC,3,0))</f>
        <v>618.57780000000002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1.8775708600000001</v>
      </c>
      <c r="F177" s="27">
        <f t="shared" si="13"/>
        <v>1.8775708600000001</v>
      </c>
      <c r="G177" s="28">
        <f>IF(ISERROR(VLOOKUP($U177,[1]BN2_1!$A:$AC,8,0)),0,VLOOKUP($U177,[1]BN2_1!$A:$AC,8,0))</f>
        <v>142.38949952999999</v>
      </c>
      <c r="H177" s="29">
        <f t="shared" si="14"/>
        <v>23.018850584356564</v>
      </c>
      <c r="I177" s="42">
        <f>IF(ISERROR(VLOOKUP($U177,[1]BN2_1!$A:$AC,10,0)),0,VLOOKUP($U177,[1]BN2_1!$A:$AC,10,0))</f>
        <v>289.45530000000002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100.36434690999999</v>
      </c>
      <c r="L177" s="44">
        <f t="shared" si="15"/>
        <v>100.36434690999999</v>
      </c>
      <c r="M177" s="45">
        <f>IF(ISERROR(VLOOKUP($U177,[1]BN2_1!$A:$AC,15,0)),0,VLOOKUP($U177,[1]BN2_1!$A:$AC,15,0))</f>
        <v>62.74340471</v>
      </c>
      <c r="N177" s="46">
        <f t="shared" si="16"/>
        <v>21.676371000980115</v>
      </c>
      <c r="O177" s="25">
        <f t="shared" si="18"/>
        <v>908.0331000000001</v>
      </c>
      <c r="P177" s="26">
        <f t="shared" si="18"/>
        <v>0</v>
      </c>
      <c r="Q177" s="26">
        <f t="shared" si="18"/>
        <v>102.24191777</v>
      </c>
      <c r="R177" s="27">
        <f t="shared" si="18"/>
        <v>102.24191777</v>
      </c>
      <c r="S177" s="30">
        <f t="shared" si="18"/>
        <v>205.13290423999999</v>
      </c>
      <c r="T177" s="32">
        <f t="shared" si="17"/>
        <v>22.590906018734337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สำนักเลขาธิการคณะรัฐมนตรี</v>
      </c>
      <c r="C178" s="25">
        <f>IF(ISERROR(VLOOKUP($U178,[1]BN2_1!$A:$AC,3,0)),0,VLOOKUP($U178,[1]BN2_1!$A:$AC,3,0))</f>
        <v>665.58939999999996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232.98842070000001</v>
      </c>
      <c r="F178" s="27">
        <f t="shared" si="13"/>
        <v>232.98842070000001</v>
      </c>
      <c r="G178" s="28">
        <f>IF(ISERROR(VLOOKUP($U178,[1]BN2_1!$A:$AC,8,0)),0,VLOOKUP($U178,[1]BN2_1!$A:$AC,8,0))</f>
        <v>167.80066590000001</v>
      </c>
      <c r="H178" s="29">
        <f t="shared" si="14"/>
        <v>25.210838078250646</v>
      </c>
      <c r="I178" s="42">
        <f>IF(ISERROR(VLOOKUP($U178,[1]BN2_1!$A:$AC,10,0)),0,VLOOKUP($U178,[1]BN2_1!$A:$AC,10,0))</f>
        <v>71.086299999999994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4.7891000000000004</v>
      </c>
      <c r="L178" s="44">
        <f t="shared" si="15"/>
        <v>4.7891000000000004</v>
      </c>
      <c r="M178" s="45">
        <f>IF(ISERROR(VLOOKUP($U178,[1]BN2_1!$A:$AC,15,0)),0,VLOOKUP($U178,[1]BN2_1!$A:$AC,15,0))</f>
        <v>0</v>
      </c>
      <c r="N178" s="46">
        <f t="shared" si="16"/>
        <v>0</v>
      </c>
      <c r="O178" s="25">
        <f t="shared" si="18"/>
        <v>736.67570000000001</v>
      </c>
      <c r="P178" s="26">
        <f t="shared" si="18"/>
        <v>0</v>
      </c>
      <c r="Q178" s="26">
        <f t="shared" si="18"/>
        <v>237.7775207</v>
      </c>
      <c r="R178" s="27">
        <f t="shared" si="18"/>
        <v>237.7775207</v>
      </c>
      <c r="S178" s="30">
        <f t="shared" si="18"/>
        <v>167.80066590000001</v>
      </c>
      <c r="T178" s="32">
        <f t="shared" si="17"/>
        <v>22.778091621591429</v>
      </c>
      <c r="U178" s="33" t="s">
        <v>185</v>
      </c>
      <c r="V178" s="33"/>
      <c r="W178" s="22"/>
    </row>
    <row r="179" spans="1:23" ht="42">
      <c r="A179" s="23">
        <v>174</v>
      </c>
      <c r="B179" s="24" t="str">
        <f>VLOOKUP($U179,[1]Name!$A:$B,2,0)</f>
        <v>สำนักงานคณะกรรมการการป้องกันเเละปราบปรามการทุจริตในภาครัฐ</v>
      </c>
      <c r="C179" s="25">
        <f>IF(ISERROR(VLOOKUP($U179,[1]BN2_1!$A:$AC,3,0)),0,VLOOKUP($U179,[1]BN2_1!$A:$AC,3,0))</f>
        <v>457.94110000000001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21.43470465</v>
      </c>
      <c r="F179" s="27">
        <f t="shared" si="13"/>
        <v>21.43470465</v>
      </c>
      <c r="G179" s="28">
        <f>IF(ISERROR(VLOOKUP($U179,[1]BN2_1!$A:$AC,8,0)),0,VLOOKUP($U179,[1]BN2_1!$A:$AC,8,0))</f>
        <v>118.43595935</v>
      </c>
      <c r="H179" s="29">
        <f t="shared" si="14"/>
        <v>25.862705782468531</v>
      </c>
      <c r="I179" s="42">
        <f>IF(ISERROR(VLOOKUP($U179,[1]BN2_1!$A:$AC,10,0)),0,VLOOKUP($U179,[1]BN2_1!$A:$AC,10,0))</f>
        <v>61.960099999999997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31.6</v>
      </c>
      <c r="L179" s="44">
        <f t="shared" si="15"/>
        <v>31.6</v>
      </c>
      <c r="M179" s="45">
        <f>IF(ISERROR(VLOOKUP($U179,[1]BN2_1!$A:$AC,15,0)),0,VLOOKUP($U179,[1]BN2_1!$A:$AC,15,0))</f>
        <v>0</v>
      </c>
      <c r="N179" s="46">
        <f t="shared" si="16"/>
        <v>0</v>
      </c>
      <c r="O179" s="25">
        <f t="shared" si="18"/>
        <v>519.90120000000002</v>
      </c>
      <c r="P179" s="26">
        <f t="shared" si="18"/>
        <v>0</v>
      </c>
      <c r="Q179" s="26">
        <f t="shared" si="18"/>
        <v>53.034704650000002</v>
      </c>
      <c r="R179" s="27">
        <f t="shared" si="18"/>
        <v>53.034704650000002</v>
      </c>
      <c r="S179" s="30">
        <f t="shared" si="18"/>
        <v>118.43595935</v>
      </c>
      <c r="T179" s="32">
        <f t="shared" si="17"/>
        <v>22.780474318966757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กรมการปกครอง</v>
      </c>
      <c r="C180" s="25">
        <f>IF(ISERROR(VLOOKUP($U180,[1]BN2_1!$A:$AC,3,0)),0,VLOOKUP($U180,[1]BN2_1!$A:$AC,3,0))</f>
        <v>39172.212723730001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185.21771371</v>
      </c>
      <c r="F180" s="27">
        <f t="shared" si="13"/>
        <v>185.21771371</v>
      </c>
      <c r="G180" s="28">
        <f>IF(ISERROR(VLOOKUP($U180,[1]BN2_1!$A:$AC,8,0)),0,VLOOKUP($U180,[1]BN2_1!$A:$AC,8,0))</f>
        <v>9429.8347177300002</v>
      </c>
      <c r="H180" s="29">
        <f t="shared" si="14"/>
        <v>24.072765008798015</v>
      </c>
      <c r="I180" s="42">
        <f>IF(ISERROR(VLOOKUP($U180,[1]BN2_1!$A:$AC,10,0)),0,VLOOKUP($U180,[1]BN2_1!$A:$AC,10,0))</f>
        <v>3058.5504762700002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1560.4795810099999</v>
      </c>
      <c r="L180" s="44">
        <f t="shared" si="15"/>
        <v>1560.4795810099999</v>
      </c>
      <c r="M180" s="45">
        <f>IF(ISERROR(VLOOKUP($U180,[1]BN2_1!$A:$AC,15,0)),0,VLOOKUP($U180,[1]BN2_1!$A:$AC,15,0))</f>
        <v>278.36955904000001</v>
      </c>
      <c r="N180" s="46">
        <f t="shared" si="16"/>
        <v>9.1013557304269348</v>
      </c>
      <c r="O180" s="25">
        <f t="shared" si="18"/>
        <v>42230.763200000001</v>
      </c>
      <c r="P180" s="26">
        <f t="shared" si="18"/>
        <v>0</v>
      </c>
      <c r="Q180" s="26">
        <f t="shared" si="18"/>
        <v>1745.6972947199999</v>
      </c>
      <c r="R180" s="27">
        <f t="shared" si="18"/>
        <v>1745.6972947199999</v>
      </c>
      <c r="S180" s="30">
        <f t="shared" si="18"/>
        <v>9708.2042767700004</v>
      </c>
      <c r="T180" s="32">
        <f t="shared" si="17"/>
        <v>22.988465140431089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กรมสุขภาพจิต</v>
      </c>
      <c r="C181" s="25">
        <f>IF(ISERROR(VLOOKUP($U181,[1]BN2_1!$A:$AC,3,0)),0,VLOOKUP($U181,[1]BN2_1!$A:$AC,3,0))</f>
        <v>2476.6275000000001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34.92394436</v>
      </c>
      <c r="F181" s="27">
        <f t="shared" si="13"/>
        <v>34.92394436</v>
      </c>
      <c r="G181" s="28">
        <f>IF(ISERROR(VLOOKUP($U181,[1]BN2_1!$A:$AC,8,0)),0,VLOOKUP($U181,[1]BN2_1!$A:$AC,8,0))</f>
        <v>611.97087024999996</v>
      </c>
      <c r="H181" s="29">
        <f t="shared" si="14"/>
        <v>24.709847171203581</v>
      </c>
      <c r="I181" s="42">
        <f>IF(ISERROR(VLOOKUP($U181,[1]BN2_1!$A:$AC,10,0)),0,VLOOKUP($U181,[1]BN2_1!$A:$AC,10,0))</f>
        <v>306.6345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125.11443995</v>
      </c>
      <c r="L181" s="44">
        <f t="shared" si="15"/>
        <v>125.11443995</v>
      </c>
      <c r="M181" s="45">
        <f>IF(ISERROR(VLOOKUP($U181,[1]BN2_1!$A:$AC,15,0)),0,VLOOKUP($U181,[1]BN2_1!$A:$AC,15,0))</f>
        <v>29.07647424</v>
      </c>
      <c r="N181" s="46">
        <f t="shared" si="16"/>
        <v>9.4824536182327819</v>
      </c>
      <c r="O181" s="25">
        <f t="shared" si="18"/>
        <v>2783.2620000000002</v>
      </c>
      <c r="P181" s="26">
        <f t="shared" si="18"/>
        <v>0</v>
      </c>
      <c r="Q181" s="26">
        <f t="shared" si="18"/>
        <v>160.03838431</v>
      </c>
      <c r="R181" s="27">
        <f t="shared" si="18"/>
        <v>160.03838431</v>
      </c>
      <c r="S181" s="30">
        <f t="shared" si="18"/>
        <v>641.04734449</v>
      </c>
      <c r="T181" s="32">
        <f t="shared" si="17"/>
        <v>23.032231406529462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มหาวิทยาลัยเทคโนโลยีราชมงคลอีสาน</v>
      </c>
      <c r="C182" s="25">
        <f>IF(ISERROR(VLOOKUP($U182,[1]BN2_1!$A:$AC,3,0)),0,VLOOKUP($U182,[1]BN2_1!$A:$AC,3,0))</f>
        <v>917.20950000000005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1.2916666400000001</v>
      </c>
      <c r="F182" s="27">
        <f t="shared" si="13"/>
        <v>1.2916666400000001</v>
      </c>
      <c r="G182" s="28">
        <f>IF(ISERROR(VLOOKUP($U182,[1]BN2_1!$A:$AC,8,0)),0,VLOOKUP($U182,[1]BN2_1!$A:$AC,8,0))</f>
        <v>310.37173259999997</v>
      </c>
      <c r="H182" s="29">
        <f t="shared" si="14"/>
        <v>33.838695805047806</v>
      </c>
      <c r="I182" s="42">
        <f>IF(ISERROR(VLOOKUP($U182,[1]BN2_1!$A:$AC,10,0)),0,VLOOKUP($U182,[1]BN2_1!$A:$AC,10,0))</f>
        <v>422.09030000000001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68.268889999999999</v>
      </c>
      <c r="L182" s="44">
        <f t="shared" si="15"/>
        <v>68.268889999999999</v>
      </c>
      <c r="M182" s="45">
        <f>IF(ISERROR(VLOOKUP($U182,[1]BN2_1!$A:$AC,15,0)),0,VLOOKUP($U182,[1]BN2_1!$A:$AC,15,0))</f>
        <v>0.60460000000000003</v>
      </c>
      <c r="N182" s="46">
        <f t="shared" si="16"/>
        <v>0.14323949164432351</v>
      </c>
      <c r="O182" s="25">
        <f t="shared" si="18"/>
        <v>1339.2998</v>
      </c>
      <c r="P182" s="26">
        <f t="shared" si="18"/>
        <v>0</v>
      </c>
      <c r="Q182" s="26">
        <f t="shared" si="18"/>
        <v>69.560556640000001</v>
      </c>
      <c r="R182" s="27">
        <f t="shared" si="18"/>
        <v>69.560556640000001</v>
      </c>
      <c r="S182" s="30">
        <f t="shared" si="18"/>
        <v>310.97633259999998</v>
      </c>
      <c r="T182" s="32">
        <f t="shared" si="17"/>
        <v>23.219321962117814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กรมสวัสดิการและคุ้มครองแรงงาน</v>
      </c>
      <c r="C183" s="25">
        <f>IF(ISERROR(VLOOKUP($U183,[1]BN2_1!$A:$AC,3,0)),0,VLOOKUP($U183,[1]BN2_1!$A:$AC,3,0))</f>
        <v>971.47940000000006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2.5036998700000002</v>
      </c>
      <c r="F183" s="27">
        <f t="shared" si="13"/>
        <v>2.5036998700000002</v>
      </c>
      <c r="G183" s="28">
        <f>IF(ISERROR(VLOOKUP($U183,[1]BN2_1!$A:$AC,8,0)),0,VLOOKUP($U183,[1]BN2_1!$A:$AC,8,0))</f>
        <v>234.18801543000001</v>
      </c>
      <c r="H183" s="29">
        <f t="shared" si="14"/>
        <v>24.106328495488427</v>
      </c>
      <c r="I183" s="42">
        <f>IF(ISERROR(VLOOKUP($U183,[1]BN2_1!$A:$AC,10,0)),0,VLOOKUP($U183,[1]BN2_1!$A:$AC,10,0))</f>
        <v>38.156100000000002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3.3929999999999998</v>
      </c>
      <c r="L183" s="44">
        <f t="shared" si="15"/>
        <v>3.3929999999999998</v>
      </c>
      <c r="M183" s="45">
        <f>IF(ISERROR(VLOOKUP($U183,[1]BN2_1!$A:$AC,15,0)),0,VLOOKUP($U183,[1]BN2_1!$A:$AC,15,0))</f>
        <v>0.70720000000000005</v>
      </c>
      <c r="N183" s="46">
        <f t="shared" si="16"/>
        <v>1.8534388996779023</v>
      </c>
      <c r="O183" s="25">
        <f t="shared" si="18"/>
        <v>1009.6355000000001</v>
      </c>
      <c r="P183" s="26">
        <f t="shared" si="18"/>
        <v>0</v>
      </c>
      <c r="Q183" s="26">
        <f t="shared" si="18"/>
        <v>5.89669987</v>
      </c>
      <c r="R183" s="27">
        <f t="shared" si="18"/>
        <v>5.89669987</v>
      </c>
      <c r="S183" s="30">
        <f t="shared" si="18"/>
        <v>234.89521543000001</v>
      </c>
      <c r="T183" s="32">
        <f t="shared" si="17"/>
        <v>23.26534827965142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สำนักงานผู้ตรวจการแผ่นดิน</v>
      </c>
      <c r="C184" s="25">
        <f>IF(ISERROR(VLOOKUP($U184,[1]BN2_1!$A:$AC,3,0)),0,VLOOKUP($U184,[1]BN2_1!$A:$AC,3,0))</f>
        <v>316.25790000000001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0</v>
      </c>
      <c r="F184" s="27">
        <f t="shared" si="13"/>
        <v>0</v>
      </c>
      <c r="G184" s="28">
        <f>IF(ISERROR(VLOOKUP($U184,[1]BN2_1!$A:$AC,8,0)),0,VLOOKUP($U184,[1]BN2_1!$A:$AC,8,0))</f>
        <v>75.688299999999998</v>
      </c>
      <c r="H184" s="29">
        <f t="shared" si="14"/>
        <v>23.932461449974845</v>
      </c>
      <c r="I184" s="42">
        <f>IF(ISERROR(VLOOKUP($U184,[1]BN2_1!$A:$AC,10,0)),0,VLOOKUP($U184,[1]BN2_1!$A:$AC,10,0))</f>
        <v>7.9146000000000001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0</v>
      </c>
      <c r="L184" s="44">
        <f t="shared" si="15"/>
        <v>0</v>
      </c>
      <c r="M184" s="45">
        <f>IF(ISERROR(VLOOKUP($U184,[1]BN2_1!$A:$AC,15,0)),0,VLOOKUP($U184,[1]BN2_1!$A:$AC,15,0))</f>
        <v>0</v>
      </c>
      <c r="N184" s="46">
        <f t="shared" si="16"/>
        <v>0</v>
      </c>
      <c r="O184" s="25">
        <f t="shared" si="18"/>
        <v>324.17250000000001</v>
      </c>
      <c r="P184" s="26">
        <f t="shared" si="18"/>
        <v>0</v>
      </c>
      <c r="Q184" s="26">
        <f t="shared" si="18"/>
        <v>0</v>
      </c>
      <c r="R184" s="27">
        <f t="shared" si="18"/>
        <v>0</v>
      </c>
      <c r="S184" s="30">
        <f t="shared" si="18"/>
        <v>75.688299999999998</v>
      </c>
      <c r="T184" s="32">
        <f t="shared" si="17"/>
        <v>23.34815568871511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กองบัญชาการกองทัพไทย</v>
      </c>
      <c r="C185" s="25">
        <f>IF(ISERROR(VLOOKUP($U185,[1]BN2_1!$A:$AC,3,0)),0,VLOOKUP($U185,[1]BN2_1!$A:$AC,3,0))</f>
        <v>11133.678599999999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191.66978173000001</v>
      </c>
      <c r="F185" s="27">
        <f t="shared" si="13"/>
        <v>191.66978173000001</v>
      </c>
      <c r="G185" s="28">
        <f>IF(ISERROR(VLOOKUP($U185,[1]BN2_1!$A:$AC,8,0)),0,VLOOKUP($U185,[1]BN2_1!$A:$AC,8,0))</f>
        <v>2314.8176231799998</v>
      </c>
      <c r="H185" s="29">
        <f t="shared" si="14"/>
        <v>20.791130284468604</v>
      </c>
      <c r="I185" s="42">
        <f>IF(ISERROR(VLOOKUP($U185,[1]BN2_1!$A:$AC,10,0)),0,VLOOKUP($U185,[1]BN2_1!$A:$AC,10,0))</f>
        <v>3350.1174000000001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855.26602920000005</v>
      </c>
      <c r="L185" s="44">
        <f t="shared" si="15"/>
        <v>855.26602920000005</v>
      </c>
      <c r="M185" s="45">
        <f>IF(ISERROR(VLOOKUP($U185,[1]BN2_1!$A:$AC,15,0)),0,VLOOKUP($U185,[1]BN2_1!$A:$AC,15,0))</f>
        <v>1080.4843435600001</v>
      </c>
      <c r="N185" s="46">
        <f t="shared" si="16"/>
        <v>32.252133718060151</v>
      </c>
      <c r="O185" s="25">
        <f t="shared" si="18"/>
        <v>14483.795999999998</v>
      </c>
      <c r="P185" s="26">
        <f t="shared" si="18"/>
        <v>0</v>
      </c>
      <c r="Q185" s="26">
        <f t="shared" si="18"/>
        <v>1046.9358109300001</v>
      </c>
      <c r="R185" s="27">
        <f t="shared" si="18"/>
        <v>1046.9358109300001</v>
      </c>
      <c r="S185" s="30">
        <f t="shared" si="18"/>
        <v>3395.3019667399999</v>
      </c>
      <c r="T185" s="32">
        <f t="shared" si="17"/>
        <v>23.442072552941234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กรมตรวจบัญชีสหกรณ์</v>
      </c>
      <c r="C186" s="25">
        <f>IF(ISERROR(VLOOKUP($U186,[1]BN2_1!$A:$AC,3,0)),0,VLOOKUP($U186,[1]BN2_1!$A:$AC,3,0))</f>
        <v>1158.8436999999999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11.919213190000001</v>
      </c>
      <c r="F186" s="27">
        <f t="shared" si="13"/>
        <v>11.919213190000001</v>
      </c>
      <c r="G186" s="28">
        <f>IF(ISERROR(VLOOKUP($U186,[1]BN2_1!$A:$AC,8,0)),0,VLOOKUP($U186,[1]BN2_1!$A:$AC,8,0))</f>
        <v>268.75979672</v>
      </c>
      <c r="H186" s="29">
        <f t="shared" si="14"/>
        <v>23.1920660844944</v>
      </c>
      <c r="I186" s="42">
        <f>IF(ISERROR(VLOOKUP($U186,[1]BN2_1!$A:$AC,10,0)),0,VLOOKUP($U186,[1]BN2_1!$A:$AC,10,0))</f>
        <v>58.822899999999997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6.324999</v>
      </c>
      <c r="L186" s="44">
        <f t="shared" si="15"/>
        <v>6.324999</v>
      </c>
      <c r="M186" s="45">
        <f>IF(ISERROR(VLOOKUP($U186,[1]BN2_1!$A:$AC,15,0)),0,VLOOKUP($U186,[1]BN2_1!$A:$AC,15,0))</f>
        <v>21.140092599999999</v>
      </c>
      <c r="N186" s="46">
        <f t="shared" si="16"/>
        <v>35.938541962398993</v>
      </c>
      <c r="O186" s="25">
        <f t="shared" si="18"/>
        <v>1217.6665999999998</v>
      </c>
      <c r="P186" s="26">
        <f t="shared" si="18"/>
        <v>0</v>
      </c>
      <c r="Q186" s="26">
        <f t="shared" si="18"/>
        <v>18.244212189999999</v>
      </c>
      <c r="R186" s="27">
        <f t="shared" si="18"/>
        <v>18.244212189999999</v>
      </c>
      <c r="S186" s="30">
        <f t="shared" si="18"/>
        <v>289.89988932</v>
      </c>
      <c r="T186" s="32">
        <f t="shared" si="17"/>
        <v>23.807821395446016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กรมบังคับคดี</v>
      </c>
      <c r="C187" s="25">
        <f>IF(ISERROR(VLOOKUP($U187,[1]BN2_1!$A:$AC,3,0)),0,VLOOKUP($U187,[1]BN2_1!$A:$AC,3,0))</f>
        <v>969.31776930000001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4.8973758800000002</v>
      </c>
      <c r="F187" s="27">
        <f t="shared" si="13"/>
        <v>4.8973758800000002</v>
      </c>
      <c r="G187" s="28">
        <f>IF(ISERROR(VLOOKUP($U187,[1]BN2_1!$A:$AC,8,0)),0,VLOOKUP($U187,[1]BN2_1!$A:$AC,8,0))</f>
        <v>239.35160680999999</v>
      </c>
      <c r="H187" s="29">
        <f t="shared" si="14"/>
        <v>24.692790578145445</v>
      </c>
      <c r="I187" s="42">
        <f>IF(ISERROR(VLOOKUP($U187,[1]BN2_1!$A:$AC,10,0)),0,VLOOKUP($U187,[1]BN2_1!$A:$AC,10,0))</f>
        <v>37.971630699999999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6.1159999999999997</v>
      </c>
      <c r="L187" s="44">
        <f t="shared" si="15"/>
        <v>6.1159999999999997</v>
      </c>
      <c r="M187" s="45">
        <f>IF(ISERROR(VLOOKUP($U187,[1]BN2_1!$A:$AC,15,0)),0,VLOOKUP($U187,[1]BN2_1!$A:$AC,15,0))</f>
        <v>0.47453070000000003</v>
      </c>
      <c r="N187" s="46">
        <f t="shared" si="16"/>
        <v>1.2496979751780848</v>
      </c>
      <c r="O187" s="25">
        <f t="shared" si="18"/>
        <v>1007.2894</v>
      </c>
      <c r="P187" s="26">
        <f t="shared" si="18"/>
        <v>0</v>
      </c>
      <c r="Q187" s="26">
        <f t="shared" si="18"/>
        <v>11.01337588</v>
      </c>
      <c r="R187" s="27">
        <f t="shared" si="18"/>
        <v>11.01337588</v>
      </c>
      <c r="S187" s="30">
        <f t="shared" si="18"/>
        <v>239.82613751</v>
      </c>
      <c r="T187" s="32">
        <f t="shared" si="17"/>
        <v>23.80905998911534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มหาวิทยาลัยมหาสารคาม</v>
      </c>
      <c r="C188" s="25">
        <f>IF(ISERROR(VLOOKUP($U188,[1]BN2_1!$A:$AC,3,0)),0,VLOOKUP($U188,[1]BN2_1!$A:$AC,3,0))</f>
        <v>880.76099999999997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0</v>
      </c>
      <c r="F188" s="27">
        <f t="shared" si="13"/>
        <v>0</v>
      </c>
      <c r="G188" s="28">
        <f>IF(ISERROR(VLOOKUP($U188,[1]BN2_1!$A:$AC,8,0)),0,VLOOKUP($U188,[1]BN2_1!$A:$AC,8,0))</f>
        <v>260.25025870000002</v>
      </c>
      <c r="H188" s="29">
        <f t="shared" si="14"/>
        <v>29.548340435146425</v>
      </c>
      <c r="I188" s="42">
        <f>IF(ISERROR(VLOOKUP($U188,[1]BN2_1!$A:$AC,10,0)),0,VLOOKUP($U188,[1]BN2_1!$A:$AC,10,0))</f>
        <v>211.2963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17.712060000000001</v>
      </c>
      <c r="L188" s="44">
        <f t="shared" si="15"/>
        <v>17.712060000000001</v>
      </c>
      <c r="M188" s="45">
        <f>IF(ISERROR(VLOOKUP($U188,[1]BN2_1!$A:$AC,15,0)),0,VLOOKUP($U188,[1]BN2_1!$A:$AC,15,0))</f>
        <v>0.33439999999999998</v>
      </c>
      <c r="N188" s="46">
        <f t="shared" si="16"/>
        <v>0.15826117163433528</v>
      </c>
      <c r="O188" s="25">
        <f t="shared" si="18"/>
        <v>1092.0572999999999</v>
      </c>
      <c r="P188" s="26">
        <f t="shared" si="18"/>
        <v>0</v>
      </c>
      <c r="Q188" s="26">
        <f t="shared" si="18"/>
        <v>17.712060000000001</v>
      </c>
      <c r="R188" s="27">
        <f t="shared" si="18"/>
        <v>17.712060000000001</v>
      </c>
      <c r="S188" s="30">
        <f t="shared" si="18"/>
        <v>260.58465870000003</v>
      </c>
      <c r="T188" s="32">
        <f t="shared" si="17"/>
        <v>23.861811893936338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สำนักงานคณะกรรมการการศึกษาขั้นพื้นฐาน</v>
      </c>
      <c r="C189" s="25">
        <f>IF(ISERROR(VLOOKUP($U189,[1]BN2_1!$A:$AC,3,0)),0,VLOOKUP($U189,[1]BN2_1!$A:$AC,3,0))</f>
        <v>244788.90227471999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56.521300709999998</v>
      </c>
      <c r="F189" s="27">
        <f t="shared" si="13"/>
        <v>56.521300709999998</v>
      </c>
      <c r="G189" s="28">
        <f>IF(ISERROR(VLOOKUP($U189,[1]BN2_1!$A:$AC,8,0)),0,VLOOKUP($U189,[1]BN2_1!$A:$AC,8,0))</f>
        <v>60726.343697349999</v>
      </c>
      <c r="H189" s="29">
        <f t="shared" si="14"/>
        <v>24.807637573862912</v>
      </c>
      <c r="I189" s="42">
        <f>IF(ISERROR(VLOOKUP($U189,[1]BN2_1!$A:$AC,10,0)),0,VLOOKUP($U189,[1]BN2_1!$A:$AC,10,0))</f>
        <v>11616.364125280001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3522.3049470699998</v>
      </c>
      <c r="L189" s="44">
        <f t="shared" si="15"/>
        <v>3522.3049470699998</v>
      </c>
      <c r="M189" s="45">
        <f>IF(ISERROR(VLOOKUP($U189,[1]BN2_1!$A:$AC,15,0)),0,VLOOKUP($U189,[1]BN2_1!$A:$AC,15,0))</f>
        <v>629.22552186999997</v>
      </c>
      <c r="N189" s="46">
        <f t="shared" si="16"/>
        <v>5.4167165826065489</v>
      </c>
      <c r="O189" s="25">
        <f t="shared" si="18"/>
        <v>256405.26639999999</v>
      </c>
      <c r="P189" s="26">
        <f t="shared" si="18"/>
        <v>0</v>
      </c>
      <c r="Q189" s="26">
        <f t="shared" si="18"/>
        <v>3578.8262477799999</v>
      </c>
      <c r="R189" s="27">
        <f t="shared" si="18"/>
        <v>3578.8262477799999</v>
      </c>
      <c r="S189" s="30">
        <f t="shared" si="18"/>
        <v>61355.56921922</v>
      </c>
      <c r="T189" s="32">
        <f t="shared" si="17"/>
        <v>23.929137681401382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สำนักงานปลัดกระทรวงอุตสาหกรรม</v>
      </c>
      <c r="C190" s="25">
        <f>IF(ISERROR(VLOOKUP($U190,[1]BN2_1!$A:$AC,3,0)),0,VLOOKUP($U190,[1]BN2_1!$A:$AC,3,0))</f>
        <v>872.38930000000005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91.733441139999996</v>
      </c>
      <c r="F190" s="27">
        <f t="shared" si="13"/>
        <v>91.733441139999996</v>
      </c>
      <c r="G190" s="28">
        <f>IF(ISERROR(VLOOKUP($U190,[1]BN2_1!$A:$AC,8,0)),0,VLOOKUP($U190,[1]BN2_1!$A:$AC,8,0))</f>
        <v>220.18859055999999</v>
      </c>
      <c r="H190" s="29">
        <f t="shared" si="14"/>
        <v>25.239717011659817</v>
      </c>
      <c r="I190" s="42">
        <f>IF(ISERROR(VLOOKUP($U190,[1]BN2_1!$A:$AC,10,0)),0,VLOOKUP($U190,[1]BN2_1!$A:$AC,10,0))</f>
        <v>45.948099999999997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20.110299999999999</v>
      </c>
      <c r="L190" s="44">
        <f t="shared" si="15"/>
        <v>20.110299999999999</v>
      </c>
      <c r="M190" s="45">
        <f>IF(ISERROR(VLOOKUP($U190,[1]BN2_1!$A:$AC,15,0)),0,VLOOKUP($U190,[1]BN2_1!$A:$AC,15,0))</f>
        <v>0.57120000000000004</v>
      </c>
      <c r="N190" s="46">
        <f t="shared" si="16"/>
        <v>1.2431417185911933</v>
      </c>
      <c r="O190" s="25">
        <f t="shared" si="18"/>
        <v>918.3374</v>
      </c>
      <c r="P190" s="26">
        <f t="shared" si="18"/>
        <v>0</v>
      </c>
      <c r="Q190" s="26">
        <f t="shared" si="18"/>
        <v>111.84374113999999</v>
      </c>
      <c r="R190" s="27">
        <f t="shared" si="18"/>
        <v>111.84374113999999</v>
      </c>
      <c r="S190" s="30">
        <f t="shared" si="18"/>
        <v>220.75979056</v>
      </c>
      <c r="T190" s="32">
        <f t="shared" si="17"/>
        <v>24.039072192856352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สำนักงานปลัดกระทรวงเกษตรและสหกรณ์</v>
      </c>
      <c r="C191" s="25">
        <f>IF(ISERROR(VLOOKUP($U191,[1]BN2_1!$A:$AC,3,0)),0,VLOOKUP($U191,[1]BN2_1!$A:$AC,3,0))</f>
        <v>1069.1759999999999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24.273701750000001</v>
      </c>
      <c r="F191" s="27">
        <f t="shared" si="13"/>
        <v>24.273701750000001</v>
      </c>
      <c r="G191" s="28">
        <f>IF(ISERROR(VLOOKUP($U191,[1]BN2_1!$A:$AC,8,0)),0,VLOOKUP($U191,[1]BN2_1!$A:$AC,8,0))</f>
        <v>259.24044609999999</v>
      </c>
      <c r="H191" s="29">
        <f t="shared" si="14"/>
        <v>24.246751339349181</v>
      </c>
      <c r="I191" s="42">
        <f>IF(ISERROR(VLOOKUP($U191,[1]BN2_1!$A:$AC,10,0)),0,VLOOKUP($U191,[1]BN2_1!$A:$AC,10,0))</f>
        <v>16.5274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6.9444999999999997</v>
      </c>
      <c r="L191" s="44">
        <f t="shared" si="15"/>
        <v>6.9444999999999997</v>
      </c>
      <c r="M191" s="45">
        <f>IF(ISERROR(VLOOKUP($U191,[1]BN2_1!$A:$AC,15,0)),0,VLOOKUP($U191,[1]BN2_1!$A:$AC,15,0))</f>
        <v>8.8095415399999997</v>
      </c>
      <c r="N191" s="46">
        <f t="shared" si="16"/>
        <v>53.302646151239749</v>
      </c>
      <c r="O191" s="25">
        <f t="shared" si="18"/>
        <v>1085.7033999999999</v>
      </c>
      <c r="P191" s="26">
        <f t="shared" si="18"/>
        <v>0</v>
      </c>
      <c r="Q191" s="26">
        <f t="shared" si="18"/>
        <v>31.218201749999999</v>
      </c>
      <c r="R191" s="27">
        <f t="shared" si="18"/>
        <v>31.218201749999999</v>
      </c>
      <c r="S191" s="30">
        <f t="shared" si="18"/>
        <v>268.04998763999998</v>
      </c>
      <c r="T191" s="32">
        <f t="shared" si="17"/>
        <v>24.689062191386711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มหาวิทยาลัยเทคโนโลยีราชมงคลธัญบุรี</v>
      </c>
      <c r="C192" s="25">
        <f>IF(ISERROR(VLOOKUP($U192,[1]BN2_1!$A:$AC,3,0)),0,VLOOKUP($U192,[1]BN2_1!$A:$AC,3,0))</f>
        <v>874.26229999999998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3.2277494500000001</v>
      </c>
      <c r="F192" s="27">
        <f t="shared" si="13"/>
        <v>3.2277494500000001</v>
      </c>
      <c r="G192" s="28">
        <f>IF(ISERROR(VLOOKUP($U192,[1]BN2_1!$A:$AC,8,0)),0,VLOOKUP($U192,[1]BN2_1!$A:$AC,8,0))</f>
        <v>331.40325496000003</v>
      </c>
      <c r="H192" s="29">
        <f t="shared" si="14"/>
        <v>37.906616236340057</v>
      </c>
      <c r="I192" s="42">
        <f>IF(ISERROR(VLOOKUP($U192,[1]BN2_1!$A:$AC,10,0)),0,VLOOKUP($U192,[1]BN2_1!$A:$AC,10,0))</f>
        <v>457.29489999999998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244.00105783999999</v>
      </c>
      <c r="L192" s="44">
        <f t="shared" si="15"/>
        <v>244.00105783999999</v>
      </c>
      <c r="M192" s="45">
        <f>IF(ISERROR(VLOOKUP($U192,[1]BN2_1!$A:$AC,15,0)),0,VLOOKUP($U192,[1]BN2_1!$A:$AC,15,0))</f>
        <v>0</v>
      </c>
      <c r="N192" s="46">
        <f t="shared" si="16"/>
        <v>0</v>
      </c>
      <c r="O192" s="25">
        <f t="shared" si="18"/>
        <v>1331.5572</v>
      </c>
      <c r="P192" s="26">
        <f t="shared" si="18"/>
        <v>0</v>
      </c>
      <c r="Q192" s="26">
        <f t="shared" si="18"/>
        <v>247.22880728999999</v>
      </c>
      <c r="R192" s="27">
        <f t="shared" si="18"/>
        <v>247.22880728999999</v>
      </c>
      <c r="S192" s="30">
        <f t="shared" si="18"/>
        <v>331.40325496000003</v>
      </c>
      <c r="T192" s="32">
        <f t="shared" si="17"/>
        <v>24.888397956918414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สำนักงานการตรวจเงินแผ่นดิน</v>
      </c>
      <c r="C193" s="25">
        <f>IF(ISERROR(VLOOKUP($U193,[1]BN2_1!$A:$AC,3,0)),0,VLOOKUP($U193,[1]BN2_1!$A:$AC,3,0))</f>
        <v>2110.0632999999998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0</v>
      </c>
      <c r="F193" s="27">
        <f t="shared" si="13"/>
        <v>0</v>
      </c>
      <c r="G193" s="28">
        <f>IF(ISERROR(VLOOKUP($U193,[1]BN2_1!$A:$AC,8,0)),0,VLOOKUP($U193,[1]BN2_1!$A:$AC,8,0))</f>
        <v>587.70169999999996</v>
      </c>
      <c r="H193" s="29">
        <f t="shared" si="14"/>
        <v>27.852325567673731</v>
      </c>
      <c r="I193" s="42">
        <f>IF(ISERROR(VLOOKUP($U193,[1]BN2_1!$A:$AC,10,0)),0,VLOOKUP($U193,[1]BN2_1!$A:$AC,10,0))</f>
        <v>371.3725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0</v>
      </c>
      <c r="L193" s="44">
        <f t="shared" si="15"/>
        <v>0</v>
      </c>
      <c r="M193" s="45">
        <f>IF(ISERROR(VLOOKUP($U193,[1]BN2_1!$A:$AC,15,0)),0,VLOOKUP($U193,[1]BN2_1!$A:$AC,15,0))</f>
        <v>30.686299999999999</v>
      </c>
      <c r="N193" s="46">
        <f t="shared" si="16"/>
        <v>8.2629435405152503</v>
      </c>
      <c r="O193" s="25">
        <f t="shared" si="18"/>
        <v>2481.4357999999997</v>
      </c>
      <c r="P193" s="26">
        <f t="shared" si="18"/>
        <v>0</v>
      </c>
      <c r="Q193" s="26">
        <f t="shared" si="18"/>
        <v>0</v>
      </c>
      <c r="R193" s="27">
        <f t="shared" si="18"/>
        <v>0</v>
      </c>
      <c r="S193" s="30">
        <f t="shared" si="18"/>
        <v>618.38799999999992</v>
      </c>
      <c r="T193" s="32">
        <f t="shared" si="17"/>
        <v>24.920572194533502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สำนักงานปลัดกระทรวงสาธารณสุข</v>
      </c>
      <c r="C194" s="25">
        <f>IF(ISERROR(VLOOKUP($U194,[1]BN2_1!$A:$AC,3,0)),0,VLOOKUP($U194,[1]BN2_1!$A:$AC,3,0))</f>
        <v>106157.05740000001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92.919258279999994</v>
      </c>
      <c r="F194" s="27">
        <f t="shared" si="13"/>
        <v>92.919258279999994</v>
      </c>
      <c r="G194" s="28">
        <f>IF(ISERROR(VLOOKUP($U194,[1]BN2_1!$A:$AC,8,0)),0,VLOOKUP($U194,[1]BN2_1!$A:$AC,8,0))</f>
        <v>27854.979593010001</v>
      </c>
      <c r="H194" s="29">
        <f t="shared" si="14"/>
        <v>26.239404402528208</v>
      </c>
      <c r="I194" s="42">
        <f>IF(ISERROR(VLOOKUP($U194,[1]BN2_1!$A:$AC,10,0)),0,VLOOKUP($U194,[1]BN2_1!$A:$AC,10,0))</f>
        <v>12227.350200000001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6970.6712802100001</v>
      </c>
      <c r="L194" s="44">
        <f t="shared" si="15"/>
        <v>6970.6712802100001</v>
      </c>
      <c r="M194" s="45">
        <f>IF(ISERROR(VLOOKUP($U194,[1]BN2_1!$A:$AC,15,0)),0,VLOOKUP($U194,[1]BN2_1!$A:$AC,15,0))</f>
        <v>2027.5140248099999</v>
      </c>
      <c r="N194" s="46">
        <f t="shared" si="16"/>
        <v>16.58179402443221</v>
      </c>
      <c r="O194" s="25">
        <f t="shared" si="18"/>
        <v>118384.40760000001</v>
      </c>
      <c r="P194" s="26">
        <f t="shared" si="18"/>
        <v>0</v>
      </c>
      <c r="Q194" s="26">
        <f t="shared" si="18"/>
        <v>7063.5905384899997</v>
      </c>
      <c r="R194" s="27">
        <f t="shared" si="18"/>
        <v>7063.5905384899997</v>
      </c>
      <c r="S194" s="30">
        <f t="shared" si="18"/>
        <v>29882.493617820001</v>
      </c>
      <c r="T194" s="32">
        <f t="shared" si="17"/>
        <v>25.241916755446091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สํานักงานปลัดกระทรวงศึกษาธิการ</v>
      </c>
      <c r="C195" s="25">
        <f>IF(ISERROR(VLOOKUP($U195,[1]BN2_1!$A:$AC,3,0)),0,VLOOKUP($U195,[1]BN2_1!$A:$AC,3,0))</f>
        <v>47744.417062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60.419556589999999</v>
      </c>
      <c r="F195" s="27">
        <f t="shared" si="13"/>
        <v>60.419556589999999</v>
      </c>
      <c r="G195" s="28">
        <f>IF(ISERROR(VLOOKUP($U195,[1]BN2_1!$A:$AC,8,0)),0,VLOOKUP($U195,[1]BN2_1!$A:$AC,8,0))</f>
        <v>12036.00799373</v>
      </c>
      <c r="H195" s="29">
        <f t="shared" si="14"/>
        <v>25.209246932683811</v>
      </c>
      <c r="I195" s="42">
        <f>IF(ISERROR(VLOOKUP($U195,[1]BN2_1!$A:$AC,10,0)),0,VLOOKUP($U195,[1]BN2_1!$A:$AC,10,0))</f>
        <v>605.14893800000004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143.86108267</v>
      </c>
      <c r="L195" s="44">
        <f t="shared" si="15"/>
        <v>143.86108267</v>
      </c>
      <c r="M195" s="45">
        <f>IF(ISERROR(VLOOKUP($U195,[1]BN2_1!$A:$AC,15,0)),0,VLOOKUP($U195,[1]BN2_1!$A:$AC,15,0))</f>
        <v>224.17271959000001</v>
      </c>
      <c r="N195" s="46">
        <f t="shared" si="16"/>
        <v>37.044222589381789</v>
      </c>
      <c r="O195" s="25">
        <f t="shared" si="18"/>
        <v>48349.565999999999</v>
      </c>
      <c r="P195" s="26">
        <f t="shared" si="18"/>
        <v>0</v>
      </c>
      <c r="Q195" s="26">
        <f t="shared" si="18"/>
        <v>204.28063925999999</v>
      </c>
      <c r="R195" s="27">
        <f t="shared" si="18"/>
        <v>204.28063925999999</v>
      </c>
      <c r="S195" s="30">
        <f t="shared" si="18"/>
        <v>12260.18071332</v>
      </c>
      <c r="T195" s="32">
        <f t="shared" si="17"/>
        <v>25.357374900366221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กรมส่งเสริมสหกรณ์</v>
      </c>
      <c r="C196" s="25">
        <f>IF(ISERROR(VLOOKUP($U196,[1]BN2_1!$A:$AC,3,0)),0,VLOOKUP($U196,[1]BN2_1!$A:$AC,3,0))</f>
        <v>2468.8530999999998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17.84236559</v>
      </c>
      <c r="F196" s="27">
        <f t="shared" si="13"/>
        <v>17.84236559</v>
      </c>
      <c r="G196" s="28">
        <f>IF(ISERROR(VLOOKUP($U196,[1]BN2_1!$A:$AC,8,0)),0,VLOOKUP($U196,[1]BN2_1!$A:$AC,8,0))</f>
        <v>611.74083283000004</v>
      </c>
      <c r="H196" s="29">
        <f t="shared" si="14"/>
        <v>24.778340713345809</v>
      </c>
      <c r="I196" s="42">
        <f>IF(ISERROR(VLOOKUP($U196,[1]BN2_1!$A:$AC,10,0)),0,VLOOKUP($U196,[1]BN2_1!$A:$AC,10,0))</f>
        <v>123.0429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33.216431</v>
      </c>
      <c r="L196" s="44">
        <f t="shared" si="15"/>
        <v>33.216431</v>
      </c>
      <c r="M196" s="45">
        <f>IF(ISERROR(VLOOKUP($U196,[1]BN2_1!$A:$AC,15,0)),0,VLOOKUP($U196,[1]BN2_1!$A:$AC,15,0))</f>
        <v>45.910194799999999</v>
      </c>
      <c r="N196" s="46">
        <f t="shared" si="16"/>
        <v>37.312347807146942</v>
      </c>
      <c r="O196" s="25">
        <f t="shared" si="18"/>
        <v>2591.8959999999997</v>
      </c>
      <c r="P196" s="26">
        <f t="shared" si="18"/>
        <v>0</v>
      </c>
      <c r="Q196" s="26">
        <f t="shared" si="18"/>
        <v>51.05879659</v>
      </c>
      <c r="R196" s="27">
        <f t="shared" si="18"/>
        <v>51.05879659</v>
      </c>
      <c r="S196" s="30">
        <f t="shared" si="18"/>
        <v>657.65102763000004</v>
      </c>
      <c r="T196" s="32">
        <f t="shared" si="17"/>
        <v>25.373357095732242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กรมอุตุนิยมวิทยา</v>
      </c>
      <c r="C197" s="25">
        <f>IF(ISERROR(VLOOKUP($U197,[1]BN2_1!$A:$AC,3,0)),0,VLOOKUP($U197,[1]BN2_1!$A:$AC,3,0))</f>
        <v>620.37289999999996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28.471990630000001</v>
      </c>
      <c r="F197" s="27">
        <f t="shared" si="13"/>
        <v>28.471990630000001</v>
      </c>
      <c r="G197" s="28">
        <f>IF(ISERROR(VLOOKUP($U197,[1]BN2_1!$A:$AC,8,0)),0,VLOOKUP($U197,[1]BN2_1!$A:$AC,8,0))</f>
        <v>130.17582433000001</v>
      </c>
      <c r="H197" s="29">
        <f t="shared" si="14"/>
        <v>20.983480150406315</v>
      </c>
      <c r="I197" s="42">
        <f>IF(ISERROR(VLOOKUP($U197,[1]BN2_1!$A:$AC,10,0)),0,VLOOKUP($U197,[1]BN2_1!$A:$AC,10,0))</f>
        <v>1140.9213999999999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116.17352</v>
      </c>
      <c r="L197" s="44">
        <f t="shared" si="15"/>
        <v>116.17352</v>
      </c>
      <c r="M197" s="45">
        <f>IF(ISERROR(VLOOKUP($U197,[1]BN2_1!$A:$AC,15,0)),0,VLOOKUP($U197,[1]BN2_1!$A:$AC,15,0))</f>
        <v>319.57497999999998</v>
      </c>
      <c r="N197" s="46">
        <f t="shared" si="16"/>
        <v>28.010253817660008</v>
      </c>
      <c r="O197" s="25">
        <f t="shared" si="18"/>
        <v>1761.2943</v>
      </c>
      <c r="P197" s="26">
        <f t="shared" si="18"/>
        <v>0</v>
      </c>
      <c r="Q197" s="26">
        <f t="shared" si="18"/>
        <v>144.64551062999999</v>
      </c>
      <c r="R197" s="27">
        <f t="shared" si="18"/>
        <v>144.64551062999999</v>
      </c>
      <c r="S197" s="30">
        <f t="shared" si="18"/>
        <v>449.75080432999999</v>
      </c>
      <c r="T197" s="32">
        <f t="shared" si="17"/>
        <v>25.53524441258908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กรมกิจการเด็กและเยาวชน</v>
      </c>
      <c r="C198" s="25">
        <f>IF(ISERROR(VLOOKUP($U198,[1]BN2_1!$A:$AC,3,0)),0,VLOOKUP($U198,[1]BN2_1!$A:$AC,3,0))</f>
        <v>18128.1178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13.28065597</v>
      </c>
      <c r="F198" s="27">
        <f t="shared" ref="F198:F261" si="19">D198+E198</f>
        <v>13.28065597</v>
      </c>
      <c r="G198" s="28">
        <f>IF(ISERROR(VLOOKUP($U198,[1]BN2_1!$A:$AC,8,0)),0,VLOOKUP($U198,[1]BN2_1!$A:$AC,8,0))</f>
        <v>4650.5728854600002</v>
      </c>
      <c r="H198" s="29">
        <f t="shared" ref="H198:H261" si="20">IF(ISERROR(G198/C198*100),0,G198/C198*100)</f>
        <v>25.653920262256904</v>
      </c>
      <c r="I198" s="42">
        <f>IF(ISERROR(VLOOKUP($U198,[1]BN2_1!$A:$AC,10,0)),0,VLOOKUP($U198,[1]BN2_1!$A:$AC,10,0))</f>
        <v>48.974600000000002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7.4791480000000004</v>
      </c>
      <c r="L198" s="44">
        <f t="shared" ref="L198:L261" si="21">J198+K198</f>
        <v>7.4791480000000004</v>
      </c>
      <c r="M198" s="45">
        <f>IF(ISERROR(VLOOKUP($U198,[1]BN2_1!$A:$AC,15,0)),0,VLOOKUP($U198,[1]BN2_1!$A:$AC,15,0))</f>
        <v>7.15259</v>
      </c>
      <c r="N198" s="46">
        <f t="shared" ref="N198:N261" si="22">IF(ISERROR(M198/I198*100),0,M198/I198*100)</f>
        <v>14.604693044966165</v>
      </c>
      <c r="O198" s="25">
        <f t="shared" si="18"/>
        <v>18177.092400000001</v>
      </c>
      <c r="P198" s="26">
        <f t="shared" si="18"/>
        <v>0</v>
      </c>
      <c r="Q198" s="26">
        <f t="shared" si="18"/>
        <v>20.75980397</v>
      </c>
      <c r="R198" s="27">
        <f t="shared" si="18"/>
        <v>20.75980397</v>
      </c>
      <c r="S198" s="30">
        <f t="shared" si="18"/>
        <v>4657.7254754599999</v>
      </c>
      <c r="T198" s="32">
        <f t="shared" ref="T198:T261" si="23">IF(ISERROR(S198/O198*100),0,S198/O198*100)</f>
        <v>25.624150292925833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กรมการท่องเที่ยว</v>
      </c>
      <c r="C199" s="25">
        <f>IF(ISERROR(VLOOKUP($U199,[1]BN2_1!$A:$AC,3,0)),0,VLOOKUP($U199,[1]BN2_1!$A:$AC,3,0))</f>
        <v>1480.9195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45.330449780000002</v>
      </c>
      <c r="F199" s="27">
        <f t="shared" si="19"/>
        <v>45.330449780000002</v>
      </c>
      <c r="G199" s="28">
        <f>IF(ISERROR(VLOOKUP($U199,[1]BN2_1!$A:$AC,8,0)),0,VLOOKUP($U199,[1]BN2_1!$A:$AC,8,0))</f>
        <v>335.96960023000003</v>
      </c>
      <c r="H199" s="29">
        <f t="shared" si="20"/>
        <v>22.686553876155998</v>
      </c>
      <c r="I199" s="42">
        <f>IF(ISERROR(VLOOKUP($U199,[1]BN2_1!$A:$AC,10,0)),0,VLOOKUP($U199,[1]BN2_1!$A:$AC,10,0))</f>
        <v>215.01580000000001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87.293869999999998</v>
      </c>
      <c r="L199" s="44">
        <f t="shared" si="21"/>
        <v>87.293869999999998</v>
      </c>
      <c r="M199" s="45">
        <f>IF(ISERROR(VLOOKUP($U199,[1]BN2_1!$A:$AC,15,0)),0,VLOOKUP($U199,[1]BN2_1!$A:$AC,15,0))</f>
        <v>103.28193</v>
      </c>
      <c r="N199" s="46">
        <f t="shared" si="22"/>
        <v>48.034576993876726</v>
      </c>
      <c r="O199" s="25">
        <f t="shared" si="18"/>
        <v>1695.9353000000001</v>
      </c>
      <c r="P199" s="26">
        <f t="shared" si="18"/>
        <v>0</v>
      </c>
      <c r="Q199" s="26">
        <f t="shared" si="18"/>
        <v>132.62431978000001</v>
      </c>
      <c r="R199" s="27">
        <f t="shared" si="18"/>
        <v>132.62431978000001</v>
      </c>
      <c r="S199" s="30">
        <f t="shared" si="18"/>
        <v>439.25153023000001</v>
      </c>
      <c r="T199" s="32">
        <f t="shared" si="23"/>
        <v>25.90025281212084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สำนักงานปลัดกระทรวงพาณิชย์</v>
      </c>
      <c r="C200" s="25">
        <f>IF(ISERROR(VLOOKUP($U200,[1]BN2_1!$A:$AC,3,0)),0,VLOOKUP($U200,[1]BN2_1!$A:$AC,3,0))</f>
        <v>1239.4010000000001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98.722707099999994</v>
      </c>
      <c r="F200" s="27">
        <f t="shared" si="19"/>
        <v>98.722707099999994</v>
      </c>
      <c r="G200" s="28">
        <f>IF(ISERROR(VLOOKUP($U200,[1]BN2_1!$A:$AC,8,0)),0,VLOOKUP($U200,[1]BN2_1!$A:$AC,8,0))</f>
        <v>309.84429619999997</v>
      </c>
      <c r="H200" s="29">
        <f t="shared" si="20"/>
        <v>24.999519622785517</v>
      </c>
      <c r="I200" s="42">
        <f>IF(ISERROR(VLOOKUP($U200,[1]BN2_1!$A:$AC,10,0)),0,VLOOKUP($U200,[1]BN2_1!$A:$AC,10,0))</f>
        <v>334.39479999999998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35.958344660000002</v>
      </c>
      <c r="L200" s="44">
        <f t="shared" si="21"/>
        <v>35.958344660000002</v>
      </c>
      <c r="M200" s="45">
        <f>IF(ISERROR(VLOOKUP($U200,[1]BN2_1!$A:$AC,15,0)),0,VLOOKUP($U200,[1]BN2_1!$A:$AC,15,0))</f>
        <v>110.23760804</v>
      </c>
      <c r="N200" s="46">
        <f t="shared" si="22"/>
        <v>32.96630451191227</v>
      </c>
      <c r="O200" s="25">
        <f t="shared" si="18"/>
        <v>1573.7958000000001</v>
      </c>
      <c r="P200" s="26">
        <f t="shared" si="18"/>
        <v>0</v>
      </c>
      <c r="Q200" s="26">
        <f t="shared" si="18"/>
        <v>134.68105176</v>
      </c>
      <c r="R200" s="27">
        <f t="shared" si="18"/>
        <v>134.68105176</v>
      </c>
      <c r="S200" s="30">
        <f t="shared" si="18"/>
        <v>420.08190423999997</v>
      </c>
      <c r="T200" s="32">
        <f t="shared" si="23"/>
        <v>26.692275086767925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มหาวิทยาลัยราชภัฏราชนครินทร์</v>
      </c>
      <c r="C201" s="25">
        <f>IF(ISERROR(VLOOKUP($U201,[1]BN2_1!$A:$AC,3,0)),0,VLOOKUP($U201,[1]BN2_1!$A:$AC,3,0))</f>
        <v>280.017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1.5049999999999999E-2</v>
      </c>
      <c r="F201" s="27">
        <f t="shared" si="19"/>
        <v>1.5049999999999999E-2</v>
      </c>
      <c r="G201" s="28">
        <f>IF(ISERROR(VLOOKUP($U201,[1]BN2_1!$A:$AC,8,0)),0,VLOOKUP($U201,[1]BN2_1!$A:$AC,8,0))</f>
        <v>101.7619681</v>
      </c>
      <c r="H201" s="29">
        <f t="shared" si="20"/>
        <v>36.341353596388792</v>
      </c>
      <c r="I201" s="42">
        <f>IF(ISERROR(VLOOKUP($U201,[1]BN2_1!$A:$AC,10,0)),0,VLOOKUP($U201,[1]BN2_1!$A:$AC,10,0))</f>
        <v>99.943100000000001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0</v>
      </c>
      <c r="L201" s="44">
        <f t="shared" si="21"/>
        <v>0</v>
      </c>
      <c r="M201" s="45">
        <f>IF(ISERROR(VLOOKUP($U201,[1]BN2_1!$A:$AC,15,0)),0,VLOOKUP($U201,[1]BN2_1!$A:$AC,15,0))</f>
        <v>0.499</v>
      </c>
      <c r="N201" s="46">
        <f t="shared" si="22"/>
        <v>0.49928409264871709</v>
      </c>
      <c r="O201" s="25">
        <f t="shared" si="18"/>
        <v>379.96010000000001</v>
      </c>
      <c r="P201" s="26">
        <f t="shared" si="18"/>
        <v>0</v>
      </c>
      <c r="Q201" s="26">
        <f t="shared" si="18"/>
        <v>1.5049999999999999E-2</v>
      </c>
      <c r="R201" s="27">
        <f t="shared" si="18"/>
        <v>1.5049999999999999E-2</v>
      </c>
      <c r="S201" s="30">
        <f t="shared" si="18"/>
        <v>102.2609681</v>
      </c>
      <c r="T201" s="32">
        <f t="shared" si="23"/>
        <v>26.913607007683176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ศูนย์มานุษยวิทยาสิรินธร(องค์การมหาชน)</v>
      </c>
      <c r="C202" s="25">
        <f>IF(ISERROR(VLOOKUP($U202,[1]BN2_1!$A:$AC,3,0)),0,VLOOKUP($U202,[1]BN2_1!$A:$AC,3,0))</f>
        <v>91.614500000000007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0</v>
      </c>
      <c r="F202" s="27">
        <f t="shared" si="19"/>
        <v>0</v>
      </c>
      <c r="G202" s="28">
        <f>IF(ISERROR(VLOOKUP($U202,[1]BN2_1!$A:$AC,8,0)),0,VLOOKUP($U202,[1]BN2_1!$A:$AC,8,0))</f>
        <v>22.154499999999999</v>
      </c>
      <c r="H202" s="29">
        <f t="shared" si="20"/>
        <v>24.182307385839575</v>
      </c>
      <c r="I202" s="42">
        <f>IF(ISERROR(VLOOKUP($U202,[1]BN2_1!$A:$AC,10,0)),0,VLOOKUP($U202,[1]BN2_1!$A:$AC,10,0))</f>
        <v>3.74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0</v>
      </c>
      <c r="L202" s="44">
        <f t="shared" si="21"/>
        <v>0</v>
      </c>
      <c r="M202" s="45">
        <f>IF(ISERROR(VLOOKUP($U202,[1]BN2_1!$A:$AC,15,0)),0,VLOOKUP($U202,[1]BN2_1!$A:$AC,15,0))</f>
        <v>3.74</v>
      </c>
      <c r="N202" s="46">
        <f t="shared" si="22"/>
        <v>100</v>
      </c>
      <c r="O202" s="25">
        <f t="shared" si="18"/>
        <v>95.354500000000002</v>
      </c>
      <c r="P202" s="26">
        <f t="shared" si="18"/>
        <v>0</v>
      </c>
      <c r="Q202" s="26">
        <f t="shared" si="18"/>
        <v>0</v>
      </c>
      <c r="R202" s="27">
        <f t="shared" si="18"/>
        <v>0</v>
      </c>
      <c r="S202" s="30">
        <f t="shared" si="18"/>
        <v>25.894500000000001</v>
      </c>
      <c r="T202" s="32">
        <f t="shared" si="23"/>
        <v>27.156033538008167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กรมสอบสวนคดีพิเศษ</v>
      </c>
      <c r="C203" s="25">
        <f>IF(ISERROR(VLOOKUP($U203,[1]BN2_1!$A:$AC,3,0)),0,VLOOKUP($U203,[1]BN2_1!$A:$AC,3,0))</f>
        <v>997.62541999999996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27.44025413</v>
      </c>
      <c r="F203" s="27">
        <f t="shared" si="19"/>
        <v>27.44025413</v>
      </c>
      <c r="G203" s="28">
        <f>IF(ISERROR(VLOOKUP($U203,[1]BN2_1!$A:$AC,8,0)),0,VLOOKUP($U203,[1]BN2_1!$A:$AC,8,0))</f>
        <v>230.65932293</v>
      </c>
      <c r="H203" s="29">
        <f t="shared" si="20"/>
        <v>23.120834564339791</v>
      </c>
      <c r="I203" s="42">
        <f>IF(ISERROR(VLOOKUP($U203,[1]BN2_1!$A:$AC,10,0)),0,VLOOKUP($U203,[1]BN2_1!$A:$AC,10,0))</f>
        <v>154.17447999999999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0</v>
      </c>
      <c r="L203" s="44">
        <f t="shared" si="21"/>
        <v>0</v>
      </c>
      <c r="M203" s="45">
        <f>IF(ISERROR(VLOOKUP($U203,[1]BN2_1!$A:$AC,15,0)),0,VLOOKUP($U203,[1]BN2_1!$A:$AC,15,0))</f>
        <v>83.0304</v>
      </c>
      <c r="N203" s="46">
        <f t="shared" si="22"/>
        <v>53.854827335885943</v>
      </c>
      <c r="O203" s="25">
        <f t="shared" si="18"/>
        <v>1151.7999</v>
      </c>
      <c r="P203" s="26">
        <f t="shared" si="18"/>
        <v>0</v>
      </c>
      <c r="Q203" s="26">
        <f t="shared" si="18"/>
        <v>27.44025413</v>
      </c>
      <c r="R203" s="27">
        <f t="shared" si="18"/>
        <v>27.44025413</v>
      </c>
      <c r="S203" s="30">
        <f t="shared" si="18"/>
        <v>313.68972293000002</v>
      </c>
      <c r="T203" s="32">
        <f t="shared" si="23"/>
        <v>27.234741288829774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สำนักงานคณะกรรมการป้องกันและปราบปรามยาเสพติด</v>
      </c>
      <c r="C204" s="25">
        <f>IF(ISERROR(VLOOKUP($U204,[1]BN2_1!$A:$AC,3,0)),0,VLOOKUP($U204,[1]BN2_1!$A:$AC,3,0))</f>
        <v>2002.5316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51.103990119999999</v>
      </c>
      <c r="F204" s="27">
        <f t="shared" si="19"/>
        <v>51.103990119999999</v>
      </c>
      <c r="G204" s="28">
        <f>IF(ISERROR(VLOOKUP($U204,[1]BN2_1!$A:$AC,8,0)),0,VLOOKUP($U204,[1]BN2_1!$A:$AC,8,0))</f>
        <v>572.23967846000005</v>
      </c>
      <c r="H204" s="29">
        <f t="shared" si="20"/>
        <v>28.575812659335813</v>
      </c>
      <c r="I204" s="42">
        <f>IF(ISERROR(VLOOKUP($U204,[1]BN2_1!$A:$AC,10,0)),0,VLOOKUP($U204,[1]BN2_1!$A:$AC,10,0))</f>
        <v>83.9405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34.873440000000002</v>
      </c>
      <c r="L204" s="44">
        <f t="shared" si="21"/>
        <v>34.873440000000002</v>
      </c>
      <c r="M204" s="45">
        <f>IF(ISERROR(VLOOKUP($U204,[1]BN2_1!$A:$AC,15,0)),0,VLOOKUP($U204,[1]BN2_1!$A:$AC,15,0))</f>
        <v>3.0996920000000001</v>
      </c>
      <c r="N204" s="46">
        <f t="shared" si="22"/>
        <v>3.6927252041624725</v>
      </c>
      <c r="O204" s="25">
        <f t="shared" si="18"/>
        <v>2086.4721</v>
      </c>
      <c r="P204" s="26">
        <f t="shared" si="18"/>
        <v>0</v>
      </c>
      <c r="Q204" s="26">
        <f t="shared" si="18"/>
        <v>85.977430120000008</v>
      </c>
      <c r="R204" s="27">
        <f t="shared" si="18"/>
        <v>85.977430120000008</v>
      </c>
      <c r="S204" s="30">
        <f t="shared" si="18"/>
        <v>575.33937046000005</v>
      </c>
      <c r="T204" s="32">
        <f t="shared" si="23"/>
        <v>27.574745449987088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สำนักงานอัยการสูงสุด</v>
      </c>
      <c r="C205" s="25">
        <f>IF(ISERROR(VLOOKUP($U205,[1]BN2_1!$A:$AC,3,0)),0,VLOOKUP($U205,[1]BN2_1!$A:$AC,3,0))</f>
        <v>9723.0666999999994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2456.8618999999999</v>
      </c>
      <c r="H205" s="29">
        <f t="shared" si="20"/>
        <v>25.268384716521592</v>
      </c>
      <c r="I205" s="42">
        <f>IF(ISERROR(VLOOKUP($U205,[1]BN2_1!$A:$AC,10,0)),0,VLOOKUP($U205,[1]BN2_1!$A:$AC,10,0))</f>
        <v>1457.5099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5">
        <f>IF(ISERROR(VLOOKUP($U205,[1]BN2_1!$A:$AC,15,0)),0,VLOOKUP($U205,[1]BN2_1!$A:$AC,15,0))</f>
        <v>764.0498</v>
      </c>
      <c r="N205" s="46">
        <f t="shared" si="22"/>
        <v>52.421585609813015</v>
      </c>
      <c r="O205" s="25">
        <f t="shared" si="18"/>
        <v>11180.5766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3220.9116999999997</v>
      </c>
      <c r="T205" s="32">
        <f t="shared" si="23"/>
        <v>28.808100111759888</v>
      </c>
      <c r="U205" s="49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มหาวิทยาลัยสุโขทัยธรรมาธิราช</v>
      </c>
      <c r="C206" s="25">
        <f>IF(ISERROR(VLOOKUP($U206,[1]BN2_1!$A:$AC,3,0)),0,VLOOKUP($U206,[1]BN2_1!$A:$AC,3,0))</f>
        <v>671.18820000000005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6.3683500000000004</v>
      </c>
      <c r="F206" s="27">
        <f t="shared" si="19"/>
        <v>6.3683500000000004</v>
      </c>
      <c r="G206" s="28">
        <f>IF(ISERROR(VLOOKUP($U206,[1]BN2_1!$A:$AC,8,0)),0,VLOOKUP($U206,[1]BN2_1!$A:$AC,8,0))</f>
        <v>170.63183989999999</v>
      </c>
      <c r="H206" s="29">
        <f t="shared" si="20"/>
        <v>25.422353953779282</v>
      </c>
      <c r="I206" s="42">
        <f>IF(ISERROR(VLOOKUP($U206,[1]BN2_1!$A:$AC,10,0)),0,VLOOKUP($U206,[1]BN2_1!$A:$AC,10,0))</f>
        <v>176.982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91.752633000000003</v>
      </c>
      <c r="L206" s="44">
        <f t="shared" si="21"/>
        <v>91.752633000000003</v>
      </c>
      <c r="M206" s="45">
        <f>IF(ISERROR(VLOOKUP($U206,[1]BN2_1!$A:$AC,15,0)),0,VLOOKUP($U206,[1]BN2_1!$A:$AC,15,0))</f>
        <v>80.488454000000004</v>
      </c>
      <c r="N206" s="46">
        <f t="shared" si="22"/>
        <v>45.478327739544142</v>
      </c>
      <c r="O206" s="25">
        <f t="shared" si="18"/>
        <v>848.17020000000002</v>
      </c>
      <c r="P206" s="26">
        <f t="shared" si="18"/>
        <v>0</v>
      </c>
      <c r="Q206" s="26">
        <f t="shared" si="18"/>
        <v>98.12098300000001</v>
      </c>
      <c r="R206" s="27">
        <f t="shared" si="18"/>
        <v>98.12098300000001</v>
      </c>
      <c r="S206" s="30">
        <f t="shared" si="18"/>
        <v>251.12029389999998</v>
      </c>
      <c r="T206" s="32">
        <f t="shared" si="23"/>
        <v>29.607299796668162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สำนักงานปลัดกระทรวงแรงงาน</v>
      </c>
      <c r="C207" s="25">
        <f>IF(ISERROR(VLOOKUP($U207,[1]BN2_1!$A:$AC,3,0)),0,VLOOKUP($U207,[1]BN2_1!$A:$AC,3,0))</f>
        <v>945.3809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16.664959960000001</v>
      </c>
      <c r="F207" s="27">
        <f t="shared" si="19"/>
        <v>16.664959960000001</v>
      </c>
      <c r="G207" s="28">
        <f>IF(ISERROR(VLOOKUP($U207,[1]BN2_1!$A:$AC,8,0)),0,VLOOKUP($U207,[1]BN2_1!$A:$AC,8,0))</f>
        <v>289.04909791</v>
      </c>
      <c r="H207" s="29">
        <f t="shared" si="20"/>
        <v>30.574882347422083</v>
      </c>
      <c r="I207" s="42">
        <f>IF(ISERROR(VLOOKUP($U207,[1]BN2_1!$A:$AC,10,0)),0,VLOOKUP($U207,[1]BN2_1!$A:$AC,10,0))</f>
        <v>36.246600000000001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0</v>
      </c>
      <c r="L207" s="44">
        <f t="shared" si="21"/>
        <v>0</v>
      </c>
      <c r="M207" s="45">
        <f>IF(ISERROR(VLOOKUP($U207,[1]BN2_1!$A:$AC,15,0)),0,VLOOKUP($U207,[1]BN2_1!$A:$AC,15,0))</f>
        <v>2.3754</v>
      </c>
      <c r="N207" s="46">
        <f t="shared" si="22"/>
        <v>6.5534422538941577</v>
      </c>
      <c r="O207" s="25">
        <f t="shared" si="18"/>
        <v>981.62750000000005</v>
      </c>
      <c r="P207" s="26">
        <f t="shared" si="18"/>
        <v>0</v>
      </c>
      <c r="Q207" s="26">
        <f t="shared" si="18"/>
        <v>16.664959960000001</v>
      </c>
      <c r="R207" s="27">
        <f t="shared" si="18"/>
        <v>16.664959960000001</v>
      </c>
      <c r="S207" s="30">
        <f t="shared" si="18"/>
        <v>291.42449791000001</v>
      </c>
      <c r="T207" s="32">
        <f t="shared" si="23"/>
        <v>29.68789056031947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สำนักงานปลัดกระทรวงการต่างประเทศ</v>
      </c>
      <c r="C208" s="25">
        <f>IF(ISERROR(VLOOKUP($U208,[1]BN2_1!$A:$AC,3,0)),0,VLOOKUP($U208,[1]BN2_1!$A:$AC,3,0))</f>
        <v>7102.3089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85.914636869999995</v>
      </c>
      <c r="F208" s="27">
        <f t="shared" si="19"/>
        <v>85.914636869999995</v>
      </c>
      <c r="G208" s="28">
        <f>IF(ISERROR(VLOOKUP($U208,[1]BN2_1!$A:$AC,8,0)),0,VLOOKUP($U208,[1]BN2_1!$A:$AC,8,0))</f>
        <v>2175.7080702500002</v>
      </c>
      <c r="H208" s="29">
        <f t="shared" si="20"/>
        <v>30.633813607431243</v>
      </c>
      <c r="I208" s="42">
        <f>IF(ISERROR(VLOOKUP($U208,[1]BN2_1!$A:$AC,10,0)),0,VLOOKUP($U208,[1]BN2_1!$A:$AC,10,0))</f>
        <v>304.1891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0.10763654</v>
      </c>
      <c r="L208" s="44">
        <f t="shared" si="21"/>
        <v>0.10763654</v>
      </c>
      <c r="M208" s="45">
        <f>IF(ISERROR(VLOOKUP($U208,[1]BN2_1!$A:$AC,15,0)),0,VLOOKUP($U208,[1]BN2_1!$A:$AC,15,0))</f>
        <v>58.317819389999997</v>
      </c>
      <c r="N208" s="46">
        <f t="shared" si="22"/>
        <v>19.171567748482769</v>
      </c>
      <c r="O208" s="25">
        <f t="shared" si="18"/>
        <v>7406.4979999999996</v>
      </c>
      <c r="P208" s="26">
        <f t="shared" si="18"/>
        <v>0</v>
      </c>
      <c r="Q208" s="26">
        <f t="shared" si="18"/>
        <v>86.022273409999997</v>
      </c>
      <c r="R208" s="27">
        <f t="shared" si="18"/>
        <v>86.022273409999997</v>
      </c>
      <c r="S208" s="30">
        <f t="shared" si="18"/>
        <v>2234.0258896400001</v>
      </c>
      <c r="T208" s="32">
        <f t="shared" si="23"/>
        <v>30.163052628111153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มหาวิทยาลัยเทคโนโลยีราชมงคลสุวรรณภูมิ</v>
      </c>
      <c r="C209" s="25">
        <f>IF(ISERROR(VLOOKUP($U209,[1]BN2_1!$A:$AC,3,0)),0,VLOOKUP($U209,[1]BN2_1!$A:$AC,3,0))</f>
        <v>580.93380000000002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0.57322342000000004</v>
      </c>
      <c r="F209" s="27">
        <f t="shared" si="19"/>
        <v>0.57322342000000004</v>
      </c>
      <c r="G209" s="28">
        <f>IF(ISERROR(VLOOKUP($U209,[1]BN2_1!$A:$AC,8,0)),0,VLOOKUP($U209,[1]BN2_1!$A:$AC,8,0))</f>
        <v>244.04564798000001</v>
      </c>
      <c r="H209" s="29">
        <f t="shared" si="20"/>
        <v>42.009201044938337</v>
      </c>
      <c r="I209" s="42">
        <f>IF(ISERROR(VLOOKUP($U209,[1]BN2_1!$A:$AC,10,0)),0,VLOOKUP($U209,[1]BN2_1!$A:$AC,10,0))</f>
        <v>222.74889999999999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58.488999999999997</v>
      </c>
      <c r="L209" s="44">
        <f t="shared" si="21"/>
        <v>58.488999999999997</v>
      </c>
      <c r="M209" s="45">
        <f>IF(ISERROR(VLOOKUP($U209,[1]BN2_1!$A:$AC,15,0)),0,VLOOKUP($U209,[1]BN2_1!$A:$AC,15,0))</f>
        <v>0</v>
      </c>
      <c r="N209" s="46">
        <f t="shared" si="22"/>
        <v>0</v>
      </c>
      <c r="O209" s="25">
        <f t="shared" si="18"/>
        <v>803.68270000000007</v>
      </c>
      <c r="P209" s="26">
        <f t="shared" si="18"/>
        <v>0</v>
      </c>
      <c r="Q209" s="26">
        <f t="shared" si="18"/>
        <v>59.062223419999995</v>
      </c>
      <c r="R209" s="27">
        <f t="shared" si="18"/>
        <v>59.062223419999995</v>
      </c>
      <c r="S209" s="30">
        <f t="shared" si="18"/>
        <v>244.04564798000001</v>
      </c>
      <c r="T209" s="32">
        <f t="shared" si="23"/>
        <v>30.365920279234576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สำนักงานปลัดกระทรวงกลาโหม</v>
      </c>
      <c r="C210" s="25">
        <f>IF(ISERROR(VLOOKUP($U210,[1]BN2_1!$A:$AC,3,0)),0,VLOOKUP($U210,[1]BN2_1!$A:$AC,3,0))</f>
        <v>6819.2692999999999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63.119094949999997</v>
      </c>
      <c r="F210" s="27">
        <f t="shared" si="19"/>
        <v>63.119094949999997</v>
      </c>
      <c r="G210" s="28">
        <f>IF(ISERROR(VLOOKUP($U210,[1]BN2_1!$A:$AC,8,0)),0,VLOOKUP($U210,[1]BN2_1!$A:$AC,8,0))</f>
        <v>2523.07821444</v>
      </c>
      <c r="H210" s="29">
        <f t="shared" si="20"/>
        <v>36.999245864069337</v>
      </c>
      <c r="I210" s="42">
        <f>IF(ISERROR(VLOOKUP($U210,[1]BN2_1!$A:$AC,10,0)),0,VLOOKUP($U210,[1]BN2_1!$A:$AC,10,0))</f>
        <v>2332.9382000000001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1671.7150650000001</v>
      </c>
      <c r="L210" s="44">
        <f t="shared" si="21"/>
        <v>1671.7150650000001</v>
      </c>
      <c r="M210" s="45">
        <f>IF(ISERROR(VLOOKUP($U210,[1]BN2_1!$A:$AC,15,0)),0,VLOOKUP($U210,[1]BN2_1!$A:$AC,15,0))</f>
        <v>268.93394950999999</v>
      </c>
      <c r="N210" s="46">
        <f t="shared" si="22"/>
        <v>11.527692825725087</v>
      </c>
      <c r="O210" s="25">
        <f t="shared" ref="O210:S273" si="24">C210+I210</f>
        <v>9152.2075000000004</v>
      </c>
      <c r="P210" s="26">
        <f t="shared" si="24"/>
        <v>0</v>
      </c>
      <c r="Q210" s="26">
        <f t="shared" si="24"/>
        <v>1734.8341599500002</v>
      </c>
      <c r="R210" s="27">
        <f t="shared" si="24"/>
        <v>1734.8341599500002</v>
      </c>
      <c r="S210" s="30">
        <f t="shared" si="24"/>
        <v>2792.0121639499998</v>
      </c>
      <c r="T210" s="32">
        <f t="shared" si="23"/>
        <v>30.506434255888536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กรุงเทพมหานคร</v>
      </c>
      <c r="C211" s="25">
        <f>IF(ISERROR(VLOOKUP($U211,[1]BN2_1!$A:$AC,3,0)),0,VLOOKUP($U211,[1]BN2_1!$A:$AC,3,0))</f>
        <v>19806.201700000001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0</v>
      </c>
      <c r="F211" s="27">
        <f t="shared" si="19"/>
        <v>0</v>
      </c>
      <c r="G211" s="28">
        <f>IF(ISERROR(VLOOKUP($U211,[1]BN2_1!$A:$AC,8,0)),0,VLOOKUP($U211,[1]BN2_1!$A:$AC,8,0))</f>
        <v>6309.5726118399998</v>
      </c>
      <c r="H211" s="29">
        <f t="shared" si="20"/>
        <v>31.856550324033101</v>
      </c>
      <c r="I211" s="42">
        <f>IF(ISERROR(VLOOKUP($U211,[1]BN2_1!$A:$AC,10,0)),0,VLOOKUP($U211,[1]BN2_1!$A:$AC,10,0))</f>
        <v>828.52250000000004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0</v>
      </c>
      <c r="L211" s="44">
        <f t="shared" si="21"/>
        <v>0</v>
      </c>
      <c r="M211" s="45">
        <f>IF(ISERROR(VLOOKUP($U211,[1]BN2_1!$A:$AC,15,0)),0,VLOOKUP($U211,[1]BN2_1!$A:$AC,15,0))</f>
        <v>0</v>
      </c>
      <c r="N211" s="46">
        <f t="shared" si="22"/>
        <v>0</v>
      </c>
      <c r="O211" s="25">
        <f t="shared" si="24"/>
        <v>20634.724200000001</v>
      </c>
      <c r="P211" s="26">
        <f t="shared" si="24"/>
        <v>0</v>
      </c>
      <c r="Q211" s="26">
        <f t="shared" si="24"/>
        <v>0</v>
      </c>
      <c r="R211" s="27">
        <f t="shared" si="24"/>
        <v>0</v>
      </c>
      <c r="S211" s="30">
        <f t="shared" si="24"/>
        <v>6309.5726118399998</v>
      </c>
      <c r="T211" s="32">
        <f t="shared" si="23"/>
        <v>30.577450663673034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สำนักงานมาตรฐานผลิตภัณฑ์อุตสาหกรรม</v>
      </c>
      <c r="C212" s="25">
        <f>IF(ISERROR(VLOOKUP($U212,[1]BN2_1!$A:$AC,3,0)),0,VLOOKUP($U212,[1]BN2_1!$A:$AC,3,0))</f>
        <v>279.88979999999998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21.0948791</v>
      </c>
      <c r="F212" s="27">
        <f t="shared" si="19"/>
        <v>21.0948791</v>
      </c>
      <c r="G212" s="28">
        <f>IF(ISERROR(VLOOKUP($U212,[1]BN2_1!$A:$AC,8,0)),0,VLOOKUP($U212,[1]BN2_1!$A:$AC,8,0))</f>
        <v>58.387288740000002</v>
      </c>
      <c r="H212" s="29">
        <f t="shared" si="20"/>
        <v>20.860813341536563</v>
      </c>
      <c r="I212" s="42">
        <f>IF(ISERROR(VLOOKUP($U212,[1]BN2_1!$A:$AC,10,0)),0,VLOOKUP($U212,[1]BN2_1!$A:$AC,10,0))</f>
        <v>474.97719999999998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194.44637739999999</v>
      </c>
      <c r="L212" s="44">
        <f t="shared" si="21"/>
        <v>194.44637739999999</v>
      </c>
      <c r="M212" s="45">
        <f>IF(ISERROR(VLOOKUP($U212,[1]BN2_1!$A:$AC,15,0)),0,VLOOKUP($U212,[1]BN2_1!$A:$AC,15,0))</f>
        <v>174.10778339000001</v>
      </c>
      <c r="N212" s="46">
        <f t="shared" si="22"/>
        <v>36.656029676792912</v>
      </c>
      <c r="O212" s="25">
        <f t="shared" si="24"/>
        <v>754.86699999999996</v>
      </c>
      <c r="P212" s="26">
        <f t="shared" si="24"/>
        <v>0</v>
      </c>
      <c r="Q212" s="26">
        <f t="shared" si="24"/>
        <v>215.54125649999997</v>
      </c>
      <c r="R212" s="27">
        <f t="shared" si="24"/>
        <v>215.54125649999997</v>
      </c>
      <c r="S212" s="30">
        <f t="shared" si="24"/>
        <v>232.49507213000001</v>
      </c>
      <c r="T212" s="32">
        <f t="shared" si="23"/>
        <v>30.799474891603424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จุฬาลงกรณ์มหาวิทยาลัย</v>
      </c>
      <c r="C213" s="25">
        <f>IF(ISERROR(VLOOKUP($U213,[1]BN2_1!$A:$AC,3,0)),0,VLOOKUP($U213,[1]BN2_1!$A:$AC,3,0))</f>
        <v>4620.0892999999996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1113.88782722</v>
      </c>
      <c r="H213" s="29">
        <f t="shared" si="20"/>
        <v>24.109660114578304</v>
      </c>
      <c r="I213" s="42">
        <f>IF(ISERROR(VLOOKUP($U213,[1]BN2_1!$A:$AC,10,0)),0,VLOOKUP($U213,[1]BN2_1!$A:$AC,10,0))</f>
        <v>628.92439999999999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0</v>
      </c>
      <c r="L213" s="44">
        <f t="shared" si="21"/>
        <v>0</v>
      </c>
      <c r="M213" s="45">
        <f>IF(ISERROR(VLOOKUP($U213,[1]BN2_1!$A:$AC,15,0)),0,VLOOKUP($U213,[1]BN2_1!$A:$AC,15,0))</f>
        <v>507.83049999999997</v>
      </c>
      <c r="N213" s="46">
        <f t="shared" si="22"/>
        <v>80.745873430892487</v>
      </c>
      <c r="O213" s="25">
        <f t="shared" si="24"/>
        <v>5249.0136999999995</v>
      </c>
      <c r="P213" s="26">
        <f t="shared" si="24"/>
        <v>0</v>
      </c>
      <c r="Q213" s="26">
        <f t="shared" si="24"/>
        <v>0</v>
      </c>
      <c r="R213" s="27">
        <f t="shared" si="24"/>
        <v>0</v>
      </c>
      <c r="S213" s="30">
        <f t="shared" si="24"/>
        <v>1621.71832722</v>
      </c>
      <c r="T213" s="32">
        <f t="shared" si="23"/>
        <v>30.895677167312407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กองอำนวยการรักษาความมั่นคงภายในราชอาณาจักร</v>
      </c>
      <c r="C214" s="25">
        <f>IF(ISERROR(VLOOKUP($U214,[1]BN2_1!$A:$AC,3,0)),0,VLOOKUP($U214,[1]BN2_1!$A:$AC,3,0))</f>
        <v>7217.9381000000003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74.363289039999998</v>
      </c>
      <c r="F214" s="27">
        <f t="shared" si="19"/>
        <v>74.363289039999998</v>
      </c>
      <c r="G214" s="28">
        <f>IF(ISERROR(VLOOKUP($U214,[1]BN2_1!$A:$AC,8,0)),0,VLOOKUP($U214,[1]BN2_1!$A:$AC,8,0))</f>
        <v>2454.3192417800001</v>
      </c>
      <c r="H214" s="29">
        <f t="shared" si="20"/>
        <v>34.003051948866123</v>
      </c>
      <c r="I214" s="42">
        <f>IF(ISERROR(VLOOKUP($U214,[1]BN2_1!$A:$AC,10,0)),0,VLOOKUP($U214,[1]BN2_1!$A:$AC,10,0))</f>
        <v>546.9443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5">
        <f>IF(ISERROR(VLOOKUP($U214,[1]BN2_1!$A:$AC,15,0)),0,VLOOKUP($U214,[1]BN2_1!$A:$AC,15,0))</f>
        <v>0</v>
      </c>
      <c r="N214" s="46">
        <f t="shared" si="22"/>
        <v>0</v>
      </c>
      <c r="O214" s="25">
        <f t="shared" si="24"/>
        <v>7764.8824000000004</v>
      </c>
      <c r="P214" s="26">
        <f t="shared" si="24"/>
        <v>0</v>
      </c>
      <c r="Q214" s="26">
        <f t="shared" si="24"/>
        <v>74.363289039999998</v>
      </c>
      <c r="R214" s="27">
        <f t="shared" si="24"/>
        <v>74.363289039999998</v>
      </c>
      <c r="S214" s="30">
        <f t="shared" si="24"/>
        <v>2454.3192417800001</v>
      </c>
      <c r="T214" s="32">
        <f t="shared" si="23"/>
        <v>31.607938347913677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กรมส่งเสริมการปกครองท้องถิ่น</v>
      </c>
      <c r="C215" s="25">
        <f>IF(ISERROR(VLOOKUP($U215,[1]BN2_1!$A:$AC,3,0)),0,VLOOKUP($U215,[1]BN2_1!$A:$AC,3,0))</f>
        <v>184158.9841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41.760024100000003</v>
      </c>
      <c r="F215" s="27">
        <f t="shared" si="19"/>
        <v>41.760024100000003</v>
      </c>
      <c r="G215" s="28">
        <f>IF(ISERROR(VLOOKUP($U215,[1]BN2_1!$A:$AC,8,0)),0,VLOOKUP($U215,[1]BN2_1!$A:$AC,8,0))</f>
        <v>73801.817056240005</v>
      </c>
      <c r="H215" s="29">
        <f t="shared" si="20"/>
        <v>40.075056569689231</v>
      </c>
      <c r="I215" s="42">
        <f>IF(ISERROR(VLOOKUP($U215,[1]BN2_1!$A:$AC,10,0)),0,VLOOKUP($U215,[1]BN2_1!$A:$AC,10,0))</f>
        <v>35399.955499999996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19.379617339999999</v>
      </c>
      <c r="L215" s="44">
        <f t="shared" si="21"/>
        <v>19.379617339999999</v>
      </c>
      <c r="M215" s="45">
        <f>IF(ISERROR(VLOOKUP($U215,[1]BN2_1!$A:$AC,15,0)),0,VLOOKUP($U215,[1]BN2_1!$A:$AC,15,0))</f>
        <v>546.89821709</v>
      </c>
      <c r="N215" s="46">
        <f t="shared" si="22"/>
        <v>1.5449121598189581</v>
      </c>
      <c r="O215" s="25">
        <f t="shared" si="24"/>
        <v>219558.93959999998</v>
      </c>
      <c r="P215" s="26">
        <f t="shared" si="24"/>
        <v>0</v>
      </c>
      <c r="Q215" s="26">
        <f t="shared" si="24"/>
        <v>61.139641440000005</v>
      </c>
      <c r="R215" s="27">
        <f t="shared" si="24"/>
        <v>61.139641440000005</v>
      </c>
      <c r="S215" s="30">
        <f t="shared" si="24"/>
        <v>74348.715273330003</v>
      </c>
      <c r="T215" s="32">
        <f t="shared" si="23"/>
        <v>33.862759315918105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กรมการข้าว</v>
      </c>
      <c r="C216" s="25">
        <f>IF(ISERROR(VLOOKUP($U216,[1]BN2_1!$A:$AC,3,0)),0,VLOOKUP($U216,[1]BN2_1!$A:$AC,3,0))</f>
        <v>1778.2832000000001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47.109122409999998</v>
      </c>
      <c r="F216" s="27">
        <f t="shared" si="19"/>
        <v>47.109122409999998</v>
      </c>
      <c r="G216" s="28">
        <f>IF(ISERROR(VLOOKUP($U216,[1]BN2_1!$A:$AC,8,0)),0,VLOOKUP($U216,[1]BN2_1!$A:$AC,8,0))</f>
        <v>681.15806684999995</v>
      </c>
      <c r="H216" s="29">
        <f t="shared" si="20"/>
        <v>38.30425136165038</v>
      </c>
      <c r="I216" s="42">
        <f>IF(ISERROR(VLOOKUP($U216,[1]BN2_1!$A:$AC,10,0)),0,VLOOKUP($U216,[1]BN2_1!$A:$AC,10,0))</f>
        <v>259.6028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55.580339469999998</v>
      </c>
      <c r="L216" s="44">
        <f t="shared" si="21"/>
        <v>55.580339469999998</v>
      </c>
      <c r="M216" s="45">
        <f>IF(ISERROR(VLOOKUP($U216,[1]BN2_1!$A:$AC,15,0)),0,VLOOKUP($U216,[1]BN2_1!$A:$AC,15,0))</f>
        <v>9.1868563999999999</v>
      </c>
      <c r="N216" s="46">
        <f t="shared" si="22"/>
        <v>3.5388125243641442</v>
      </c>
      <c r="O216" s="25">
        <f t="shared" si="24"/>
        <v>2037.886</v>
      </c>
      <c r="P216" s="26">
        <f t="shared" si="24"/>
        <v>0</v>
      </c>
      <c r="Q216" s="26">
        <f t="shared" si="24"/>
        <v>102.68946188</v>
      </c>
      <c r="R216" s="27">
        <f t="shared" si="24"/>
        <v>102.68946188</v>
      </c>
      <c r="S216" s="30">
        <f t="shared" si="24"/>
        <v>690.34492324999997</v>
      </c>
      <c r="T216" s="32">
        <f t="shared" si="23"/>
        <v>33.875541774662565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มหาวิทยาลัยนเรศวร</v>
      </c>
      <c r="C217" s="25">
        <f>IF(ISERROR(VLOOKUP($U217,[1]BN2_1!$A:$AC,3,0)),0,VLOOKUP($U217,[1]BN2_1!$A:$AC,3,0))</f>
        <v>1950.2907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2.05786742</v>
      </c>
      <c r="F217" s="27">
        <f t="shared" si="19"/>
        <v>2.05786742</v>
      </c>
      <c r="G217" s="28">
        <f>IF(ISERROR(VLOOKUP($U217,[1]BN2_1!$A:$AC,8,0)),0,VLOOKUP($U217,[1]BN2_1!$A:$AC,8,0))</f>
        <v>793.93934369999999</v>
      </c>
      <c r="H217" s="29">
        <f t="shared" si="20"/>
        <v>40.708769400377079</v>
      </c>
      <c r="I217" s="42">
        <f>IF(ISERROR(VLOOKUP($U217,[1]BN2_1!$A:$AC,10,0)),0,VLOOKUP($U217,[1]BN2_1!$A:$AC,10,0))</f>
        <v>378.6696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25.96330073</v>
      </c>
      <c r="L217" s="44">
        <f t="shared" si="21"/>
        <v>25.96330073</v>
      </c>
      <c r="M217" s="45">
        <f>IF(ISERROR(VLOOKUP($U217,[1]BN2_1!$A:$AC,15,0)),0,VLOOKUP($U217,[1]BN2_1!$A:$AC,15,0))</f>
        <v>2.2679800000000001</v>
      </c>
      <c r="N217" s="46">
        <f t="shared" si="22"/>
        <v>0.59893374065412175</v>
      </c>
      <c r="O217" s="25">
        <f t="shared" si="24"/>
        <v>2328.9603000000002</v>
      </c>
      <c r="P217" s="26">
        <f t="shared" si="24"/>
        <v>0</v>
      </c>
      <c r="Q217" s="26">
        <f t="shared" si="24"/>
        <v>28.021168150000001</v>
      </c>
      <c r="R217" s="27">
        <f t="shared" si="24"/>
        <v>28.021168150000001</v>
      </c>
      <c r="S217" s="30">
        <f t="shared" si="24"/>
        <v>796.20732369999996</v>
      </c>
      <c r="T217" s="32">
        <f t="shared" si="23"/>
        <v>34.187243281905658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สำนักงานเลขาธิการสภา</v>
      </c>
      <c r="C218" s="25">
        <f>IF(ISERROR(VLOOKUP($U218,[1]BN2_1!$A:$AC,3,0)),0,VLOOKUP($U218,[1]BN2_1!$A:$AC,3,0))</f>
        <v>4021.8069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23.32918798</v>
      </c>
      <c r="F218" s="27">
        <f t="shared" si="19"/>
        <v>23.32918798</v>
      </c>
      <c r="G218" s="28">
        <f>IF(ISERROR(VLOOKUP($U218,[1]BN2_1!$A:$AC,8,0)),0,VLOOKUP($U218,[1]BN2_1!$A:$AC,8,0))</f>
        <v>852.48472157000003</v>
      </c>
      <c r="H218" s="29">
        <f t="shared" si="20"/>
        <v>21.196560221973858</v>
      </c>
      <c r="I218" s="42">
        <f>IF(ISERROR(VLOOKUP($U218,[1]BN2_1!$A:$AC,10,0)),0,VLOOKUP($U218,[1]BN2_1!$A:$AC,10,0))</f>
        <v>2033.1078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152.06078400000001</v>
      </c>
      <c r="L218" s="44">
        <f t="shared" si="21"/>
        <v>152.06078400000001</v>
      </c>
      <c r="M218" s="45">
        <f>IF(ISERROR(VLOOKUP($U218,[1]BN2_1!$A:$AC,15,0)),0,VLOOKUP($U218,[1]BN2_1!$A:$AC,15,0))</f>
        <v>1244.2374862900001</v>
      </c>
      <c r="N218" s="46">
        <f t="shared" si="22"/>
        <v>61.198795572472839</v>
      </c>
      <c r="O218" s="25">
        <f t="shared" si="24"/>
        <v>6054.9147000000003</v>
      </c>
      <c r="P218" s="26">
        <f t="shared" si="24"/>
        <v>0</v>
      </c>
      <c r="Q218" s="26">
        <f t="shared" si="24"/>
        <v>175.38997198000001</v>
      </c>
      <c r="R218" s="27">
        <f t="shared" si="24"/>
        <v>175.38997198000001</v>
      </c>
      <c r="S218" s="30">
        <f t="shared" si="24"/>
        <v>2096.7222078600003</v>
      </c>
      <c r="T218" s="32">
        <f t="shared" si="23"/>
        <v>34.628435110076779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สำนักงานคณะกรรมการ.พิเศษ โครงการจากพระราชดำริ</v>
      </c>
      <c r="C219" s="25">
        <f>IF(ISERROR(VLOOKUP($U219,[1]BN2_1!$A:$AC,3,0)),0,VLOOKUP($U219,[1]BN2_1!$A:$AC,3,0))</f>
        <v>774.15409999999997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4.8538478400000002</v>
      </c>
      <c r="F219" s="27">
        <f t="shared" si="19"/>
        <v>4.8538478400000002</v>
      </c>
      <c r="G219" s="28">
        <f>IF(ISERROR(VLOOKUP($U219,[1]BN2_1!$A:$AC,8,0)),0,VLOOKUP($U219,[1]BN2_1!$A:$AC,8,0))</f>
        <v>200.59558706000001</v>
      </c>
      <c r="H219" s="29">
        <f t="shared" si="20"/>
        <v>25.911583631734302</v>
      </c>
      <c r="I219" s="42">
        <f>IF(ISERROR(VLOOKUP($U219,[1]BN2_1!$A:$AC,10,0)),0,VLOOKUP($U219,[1]BN2_1!$A:$AC,10,0))</f>
        <v>105.6383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0</v>
      </c>
      <c r="L219" s="44">
        <f t="shared" si="21"/>
        <v>0</v>
      </c>
      <c r="M219" s="45">
        <f>IF(ISERROR(VLOOKUP($U219,[1]BN2_1!$A:$AC,15,0)),0,VLOOKUP($U219,[1]BN2_1!$A:$AC,15,0))</f>
        <v>104.9883</v>
      </c>
      <c r="N219" s="46">
        <f t="shared" si="22"/>
        <v>99.384692862342533</v>
      </c>
      <c r="O219" s="25">
        <f t="shared" si="24"/>
        <v>879.79239999999993</v>
      </c>
      <c r="P219" s="26">
        <f t="shared" si="24"/>
        <v>0</v>
      </c>
      <c r="Q219" s="26">
        <f t="shared" si="24"/>
        <v>4.8538478400000002</v>
      </c>
      <c r="R219" s="27">
        <f t="shared" si="24"/>
        <v>4.8538478400000002</v>
      </c>
      <c r="S219" s="30">
        <f t="shared" si="24"/>
        <v>305.58388706</v>
      </c>
      <c r="T219" s="32">
        <f t="shared" si="23"/>
        <v>34.733635691783654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สำนักงานคณะกรรมการส่งเสริมการลงทุน</v>
      </c>
      <c r="C220" s="25">
        <f>IF(ISERROR(VLOOKUP($U220,[1]BN2_1!$A:$AC,3,0)),0,VLOOKUP($U220,[1]BN2_1!$A:$AC,3,0))</f>
        <v>517.48339999999996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18.740215920000001</v>
      </c>
      <c r="F220" s="27">
        <f t="shared" si="19"/>
        <v>18.740215920000001</v>
      </c>
      <c r="G220" s="28">
        <f>IF(ISERROR(VLOOKUP($U220,[1]BN2_1!$A:$AC,8,0)),0,VLOOKUP($U220,[1]BN2_1!$A:$AC,8,0))</f>
        <v>187.78032095</v>
      </c>
      <c r="H220" s="29">
        <f t="shared" si="20"/>
        <v>36.287216353220224</v>
      </c>
      <c r="I220" s="42">
        <f>IF(ISERROR(VLOOKUP($U220,[1]BN2_1!$A:$AC,10,0)),0,VLOOKUP($U220,[1]BN2_1!$A:$AC,10,0))</f>
        <v>18.399999999999999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0</v>
      </c>
      <c r="N220" s="46">
        <f t="shared" si="22"/>
        <v>0</v>
      </c>
      <c r="O220" s="25">
        <f t="shared" si="24"/>
        <v>535.88339999999994</v>
      </c>
      <c r="P220" s="26">
        <f t="shared" si="24"/>
        <v>0</v>
      </c>
      <c r="Q220" s="26">
        <f t="shared" si="24"/>
        <v>18.740215920000001</v>
      </c>
      <c r="R220" s="27">
        <f t="shared" si="24"/>
        <v>18.740215920000001</v>
      </c>
      <c r="S220" s="30">
        <f t="shared" si="24"/>
        <v>187.78032095</v>
      </c>
      <c r="T220" s="32">
        <f t="shared" si="23"/>
        <v>35.041264750876785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กรมส่งเสริมการค้าระหว่างประเทศ</v>
      </c>
      <c r="C221" s="25">
        <f>IF(ISERROR(VLOOKUP($U221,[1]BN2_1!$A:$AC,3,0)),0,VLOOKUP($U221,[1]BN2_1!$A:$AC,3,0))</f>
        <v>1679.2326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36.929388420000002</v>
      </c>
      <c r="F221" s="27">
        <f t="shared" si="19"/>
        <v>36.929388420000002</v>
      </c>
      <c r="G221" s="28">
        <f>IF(ISERROR(VLOOKUP($U221,[1]BN2_1!$A:$AC,8,0)),0,VLOOKUP($U221,[1]BN2_1!$A:$AC,8,0))</f>
        <v>616.05260996000004</v>
      </c>
      <c r="H221" s="29">
        <f t="shared" si="20"/>
        <v>36.686556106640616</v>
      </c>
      <c r="I221" s="42">
        <f>IF(ISERROR(VLOOKUP($U221,[1]BN2_1!$A:$AC,10,0)),0,VLOOKUP($U221,[1]BN2_1!$A:$AC,10,0))</f>
        <v>163.48820000000001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5.0840397299999998</v>
      </c>
      <c r="L221" s="44">
        <f t="shared" si="21"/>
        <v>5.0840397299999998</v>
      </c>
      <c r="M221" s="45">
        <f>IF(ISERROR(VLOOKUP($U221,[1]BN2_1!$A:$AC,15,0)),0,VLOOKUP($U221,[1]BN2_1!$A:$AC,15,0))</f>
        <v>37.481238320000003</v>
      </c>
      <c r="N221" s="46">
        <f t="shared" si="22"/>
        <v>22.925959378108026</v>
      </c>
      <c r="O221" s="25">
        <f t="shared" si="24"/>
        <v>1842.7208000000001</v>
      </c>
      <c r="P221" s="26">
        <f t="shared" si="24"/>
        <v>0</v>
      </c>
      <c r="Q221" s="26">
        <f t="shared" si="24"/>
        <v>42.013428150000003</v>
      </c>
      <c r="R221" s="27">
        <f t="shared" si="24"/>
        <v>42.013428150000003</v>
      </c>
      <c r="S221" s="30">
        <f t="shared" si="24"/>
        <v>653.53384828000003</v>
      </c>
      <c r="T221" s="32">
        <f t="shared" si="23"/>
        <v>35.465700950464118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สำนักงานศาลยุติธรรม</v>
      </c>
      <c r="C222" s="25">
        <f>IF(ISERROR(VLOOKUP($U222,[1]BN2_1!$A:$AC,3,0)),0,VLOOKUP($U222,[1]BN2_1!$A:$AC,3,0))</f>
        <v>19112.789000000001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6943.3109999999997</v>
      </c>
      <c r="H222" s="29">
        <f t="shared" si="20"/>
        <v>36.328089008883005</v>
      </c>
      <c r="I222" s="42">
        <f>IF(ISERROR(VLOOKUP($U222,[1]BN2_1!$A:$AC,10,0)),0,VLOOKUP($U222,[1]BN2_1!$A:$AC,10,0))</f>
        <v>925.98559999999998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280.48270000000002</v>
      </c>
      <c r="N222" s="46">
        <f t="shared" si="22"/>
        <v>30.29017945851426</v>
      </c>
      <c r="O222" s="25">
        <f t="shared" si="24"/>
        <v>20038.774600000001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7223.7937000000002</v>
      </c>
      <c r="T222" s="32">
        <f t="shared" si="23"/>
        <v>36.049079068936678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สำนักงานหลักประกันสุขภาพแห่งชาติ</v>
      </c>
      <c r="C223" s="25">
        <f>IF(ISERROR(VLOOKUP($U223,[1]BN2_1!$A:$AC,3,0)),0,VLOOKUP($U223,[1]BN2_1!$A:$AC,3,0))</f>
        <v>1167.4263000000001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0</v>
      </c>
      <c r="F223" s="27">
        <f t="shared" si="19"/>
        <v>0</v>
      </c>
      <c r="G223" s="28">
        <f>IF(ISERROR(VLOOKUP($U223,[1]BN2_1!$A:$AC,8,0)),0,VLOOKUP($U223,[1]BN2_1!$A:$AC,8,0))</f>
        <v>435.54149999999998</v>
      </c>
      <c r="H223" s="29">
        <f t="shared" si="20"/>
        <v>37.307836905850074</v>
      </c>
      <c r="I223" s="42">
        <f>IF(ISERROR(VLOOKUP($U223,[1]BN2_1!$A:$AC,10,0)),0,VLOOKUP($U223,[1]BN2_1!$A:$AC,10,0))</f>
        <v>117.5629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0</v>
      </c>
      <c r="L223" s="44">
        <f t="shared" si="21"/>
        <v>0</v>
      </c>
      <c r="M223" s="45">
        <f>IF(ISERROR(VLOOKUP($U223,[1]BN2_1!$A:$AC,15,0)),0,VLOOKUP($U223,[1]BN2_1!$A:$AC,15,0))</f>
        <v>43.911259999999999</v>
      </c>
      <c r="N223" s="46">
        <f t="shared" si="22"/>
        <v>37.351290245477102</v>
      </c>
      <c r="O223" s="25">
        <f t="shared" si="24"/>
        <v>1284.9892</v>
      </c>
      <c r="P223" s="26">
        <f t="shared" si="24"/>
        <v>0</v>
      </c>
      <c r="Q223" s="26">
        <f t="shared" si="24"/>
        <v>0</v>
      </c>
      <c r="R223" s="27">
        <f t="shared" si="24"/>
        <v>0</v>
      </c>
      <c r="S223" s="30">
        <f t="shared" si="24"/>
        <v>479.45276000000001</v>
      </c>
      <c r="T223" s="32">
        <f t="shared" si="23"/>
        <v>37.31181242612778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มหาวิทยาลัยรามคำแหง</v>
      </c>
      <c r="C224" s="25">
        <f>IF(ISERROR(VLOOKUP($U224,[1]BN2_1!$A:$AC,3,0)),0,VLOOKUP($U224,[1]BN2_1!$A:$AC,3,0))</f>
        <v>1033.7122999999999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</v>
      </c>
      <c r="F224" s="27">
        <f t="shared" si="19"/>
        <v>0</v>
      </c>
      <c r="G224" s="28">
        <f>IF(ISERROR(VLOOKUP($U224,[1]BN2_1!$A:$AC,8,0)),0,VLOOKUP($U224,[1]BN2_1!$A:$AC,8,0))</f>
        <v>435.30022590999999</v>
      </c>
      <c r="H224" s="29">
        <f t="shared" si="20"/>
        <v>42.110384669893165</v>
      </c>
      <c r="I224" s="42">
        <f>IF(ISERROR(VLOOKUP($U224,[1]BN2_1!$A:$AC,10,0)),0,VLOOKUP($U224,[1]BN2_1!$A:$AC,10,0))</f>
        <v>91.5715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2.2323149999999998</v>
      </c>
      <c r="L224" s="44">
        <f t="shared" si="21"/>
        <v>2.2323149999999998</v>
      </c>
      <c r="M224" s="45">
        <f>IF(ISERROR(VLOOKUP($U224,[1]BN2_1!$A:$AC,15,0)),0,VLOOKUP($U224,[1]BN2_1!$A:$AC,15,0))</f>
        <v>0</v>
      </c>
      <c r="N224" s="46">
        <f t="shared" si="22"/>
        <v>0</v>
      </c>
      <c r="O224" s="25">
        <f t="shared" si="24"/>
        <v>1125.2837999999999</v>
      </c>
      <c r="P224" s="26">
        <f t="shared" si="24"/>
        <v>0</v>
      </c>
      <c r="Q224" s="26">
        <f t="shared" si="24"/>
        <v>2.2323149999999998</v>
      </c>
      <c r="R224" s="27">
        <f t="shared" si="24"/>
        <v>2.2323149999999998</v>
      </c>
      <c r="S224" s="30">
        <f t="shared" si="24"/>
        <v>435.30022590999999</v>
      </c>
      <c r="T224" s="32">
        <f t="shared" si="23"/>
        <v>38.6835948326991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กรมเจรจาการค้าระหว่างประเทศ</v>
      </c>
      <c r="C225" s="25">
        <f>IF(ISERROR(VLOOKUP($U225,[1]BN2_1!$A:$AC,3,0)),0,VLOOKUP($U225,[1]BN2_1!$A:$AC,3,0))</f>
        <v>277.64280000000002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0.59936933000000003</v>
      </c>
      <c r="F225" s="27">
        <f t="shared" si="19"/>
        <v>0.59936933000000003</v>
      </c>
      <c r="G225" s="28">
        <f>IF(ISERROR(VLOOKUP($U225,[1]BN2_1!$A:$AC,8,0)),0,VLOOKUP($U225,[1]BN2_1!$A:$AC,8,0))</f>
        <v>119.01000098999999</v>
      </c>
      <c r="H225" s="29">
        <f t="shared" si="20"/>
        <v>42.864429039758996</v>
      </c>
      <c r="I225" s="42">
        <f>IF(ISERROR(VLOOKUP($U225,[1]BN2_1!$A:$AC,10,0)),0,VLOOKUP($U225,[1]BN2_1!$A:$AC,10,0))</f>
        <v>27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0</v>
      </c>
      <c r="N225" s="46">
        <f t="shared" si="22"/>
        <v>0</v>
      </c>
      <c r="O225" s="25">
        <f t="shared" si="24"/>
        <v>304.64280000000002</v>
      </c>
      <c r="P225" s="26">
        <f t="shared" si="24"/>
        <v>0</v>
      </c>
      <c r="Q225" s="26">
        <f t="shared" si="24"/>
        <v>0.59936933000000003</v>
      </c>
      <c r="R225" s="27">
        <f t="shared" si="24"/>
        <v>0.59936933000000003</v>
      </c>
      <c r="S225" s="30">
        <f t="shared" si="24"/>
        <v>119.01000098999999</v>
      </c>
      <c r="T225" s="32">
        <f t="shared" si="23"/>
        <v>39.065423830794614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สำนักงานศาลรัฐธรรมนูญ</v>
      </c>
      <c r="C226" s="25">
        <f>IF(ISERROR(VLOOKUP($U226,[1]BN2_1!$A:$AC,3,0)),0,VLOOKUP($U226,[1]BN2_1!$A:$AC,3,0))</f>
        <v>254.4016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62.0214</v>
      </c>
      <c r="H226" s="29">
        <f t="shared" si="20"/>
        <v>24.37932780296979</v>
      </c>
      <c r="I226" s="42">
        <f>IF(ISERROR(VLOOKUP($U226,[1]BN2_1!$A:$AC,10,0)),0,VLOOKUP($U226,[1]BN2_1!$A:$AC,10,0))</f>
        <v>106.7351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88.935100000000006</v>
      </c>
      <c r="N226" s="46">
        <f t="shared" si="22"/>
        <v>83.323199210006834</v>
      </c>
      <c r="O226" s="25">
        <f t="shared" si="24"/>
        <v>361.13670000000002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150.95650000000001</v>
      </c>
      <c r="T226" s="32">
        <f t="shared" si="23"/>
        <v>41.800376422556887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สำนักงานคณะกรรมการสิทธิมนุษยชนแห่งชาติ</v>
      </c>
      <c r="C227" s="25">
        <f>IF(ISERROR(VLOOKUP($U227,[1]BN2_1!$A:$AC,3,0)),0,VLOOKUP($U227,[1]BN2_1!$A:$AC,3,0))</f>
        <v>193.3039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88.030199999999994</v>
      </c>
      <c r="H227" s="29">
        <f t="shared" si="20"/>
        <v>45.539795110186596</v>
      </c>
      <c r="I227" s="42">
        <f>IF(ISERROR(VLOOKUP($U227,[1]BN2_1!$A:$AC,10,0)),0,VLOOKUP($U227,[1]BN2_1!$A:$AC,10,0))</f>
        <v>16.588100000000001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0</v>
      </c>
      <c r="N227" s="46">
        <f t="shared" si="22"/>
        <v>0</v>
      </c>
      <c r="O227" s="25">
        <f t="shared" si="24"/>
        <v>209.892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88.030199999999994</v>
      </c>
      <c r="T227" s="32">
        <f t="shared" si="23"/>
        <v>41.94071236635984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ศูนย์ความเป็นเลิศด้านชีววิทยาศาสตร์ (องค์การมหาชน)</v>
      </c>
      <c r="C228" s="25">
        <f>IF(ISERROR(VLOOKUP($U228,[1]BN2_1!$A:$AC,3,0)),0,VLOOKUP($U228,[1]BN2_1!$A:$AC,3,0))</f>
        <v>65.905600000000007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32.580300000000001</v>
      </c>
      <c r="H228" s="29">
        <f t="shared" si="20"/>
        <v>49.434797649972076</v>
      </c>
      <c r="I228" s="42">
        <f>IF(ISERROR(VLOOKUP($U228,[1]BN2_1!$A:$AC,10,0)),0,VLOOKUP($U228,[1]BN2_1!$A:$AC,10,0))</f>
        <v>50.011000000000003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16.053000000000001</v>
      </c>
      <c r="N228" s="46">
        <f t="shared" si="22"/>
        <v>32.098938233588612</v>
      </c>
      <c r="O228" s="25">
        <f t="shared" si="24"/>
        <v>115.91660000000002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48.633300000000006</v>
      </c>
      <c r="T228" s="32">
        <f t="shared" si="23"/>
        <v>41.955423123176487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สถาบันพัฒนาองค์กรชุมชน</v>
      </c>
      <c r="C229" s="25">
        <f>IF(ISERROR(VLOOKUP($U229,[1]BN2_1!$A:$AC,3,0)),0,VLOOKUP($U229,[1]BN2_1!$A:$AC,3,0))</f>
        <v>411.35090000000002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148.08629999999999</v>
      </c>
      <c r="H229" s="29">
        <f t="shared" si="20"/>
        <v>35.999994165565212</v>
      </c>
      <c r="I229" s="42">
        <f>IF(ISERROR(VLOOKUP($U229,[1]BN2_1!$A:$AC,10,0)),0,VLOOKUP($U229,[1]BN2_1!$A:$AC,10,0))</f>
        <v>892.5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412.57499999999999</v>
      </c>
      <c r="N229" s="46">
        <f t="shared" si="22"/>
        <v>46.226890756302517</v>
      </c>
      <c r="O229" s="25">
        <f t="shared" si="24"/>
        <v>1303.8508999999999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560.66129999999998</v>
      </c>
      <c r="T229" s="32">
        <f t="shared" si="23"/>
        <v>43.000415154830975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โรงเรียนมหิดลวิทยานุสรณ์</v>
      </c>
      <c r="C230" s="25">
        <f>IF(ISERROR(VLOOKUP($U230,[1]BN2_1!$A:$AC,3,0)),0,VLOOKUP($U230,[1]BN2_1!$A:$AC,3,0))</f>
        <v>243.7336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109.468</v>
      </c>
      <c r="H230" s="29">
        <f t="shared" si="20"/>
        <v>44.912970554736816</v>
      </c>
      <c r="I230" s="42">
        <f>IF(ISERROR(VLOOKUP($U230,[1]BN2_1!$A:$AC,10,0)),0,VLOOKUP($U230,[1]BN2_1!$A:$AC,10,0))</f>
        <v>6.81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6.81</v>
      </c>
      <c r="N230" s="46">
        <f t="shared" si="22"/>
        <v>100</v>
      </c>
      <c r="O230" s="25">
        <f t="shared" si="24"/>
        <v>250.5436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116.27800000000001</v>
      </c>
      <c r="T230" s="32">
        <f t="shared" si="23"/>
        <v>46.41028547526259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สนง.คณะกรรมการนโยบายเขตพัฒนาพิเศษภาคตะวันออก</v>
      </c>
      <c r="C231" s="25">
        <f>IF(ISERROR(VLOOKUP($U231,[1]BN2_1!$A:$AC,3,0)),0,VLOOKUP($U231,[1]BN2_1!$A:$AC,3,0))</f>
        <v>403.83170000000001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194.04910000000001</v>
      </c>
      <c r="H231" s="29">
        <f t="shared" si="20"/>
        <v>48.051973136333778</v>
      </c>
      <c r="I231" s="42">
        <f>IF(ISERROR(VLOOKUP($U231,[1]BN2_1!$A:$AC,10,0)),0,VLOOKUP($U231,[1]BN2_1!$A:$AC,10,0))</f>
        <v>10.7714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10.7714</v>
      </c>
      <c r="N231" s="46">
        <f t="shared" si="22"/>
        <v>100</v>
      </c>
      <c r="O231" s="25">
        <f t="shared" si="24"/>
        <v>414.60310000000004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204.82050000000001</v>
      </c>
      <c r="T231" s="32">
        <f t="shared" si="23"/>
        <v>49.401584310392273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สำนักงานประกันสังคม</v>
      </c>
      <c r="C232" s="25">
        <f>IF(ISERROR(VLOOKUP($U232,[1]BN2_1!$A:$AC,3,0)),0,VLOOKUP($U232,[1]BN2_1!$A:$AC,3,0))</f>
        <v>45000.097800000003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22278.663229350001</v>
      </c>
      <c r="H232" s="29">
        <f t="shared" si="20"/>
        <v>49.508032912208463</v>
      </c>
      <c r="I232" s="42">
        <f>IF(ISERROR(VLOOKUP($U232,[1]BN2_1!$A:$AC,10,0)),0,VLOOKUP($U232,[1]BN2_1!$A:$AC,10,0))</f>
        <v>0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5">
        <f>IF(ISERROR(VLOOKUP($U232,[1]BN2_1!$A:$AC,15,0)),0,VLOOKUP($U232,[1]BN2_1!$A:$AC,15,0))</f>
        <v>0</v>
      </c>
      <c r="N232" s="46">
        <f t="shared" si="22"/>
        <v>0</v>
      </c>
      <c r="O232" s="25">
        <f t="shared" si="24"/>
        <v>45000.097800000003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22278.663229350001</v>
      </c>
      <c r="T232" s="32">
        <f t="shared" si="23"/>
        <v>49.508032912208463</v>
      </c>
      <c r="U232" s="33" t="s">
        <v>239</v>
      </c>
      <c r="V232" s="33"/>
      <c r="W232" s="22"/>
    </row>
    <row r="233" spans="1:23" ht="42">
      <c r="A233" s="23">
        <v>228</v>
      </c>
      <c r="B233" s="24" t="str">
        <f>VLOOKUP($U233,[1]Name!$A:$B,2,0)</f>
        <v>สำนักงานคณะกรรมการป้องกันและปราบปรามการทุจริตแห่งชาติ</v>
      </c>
      <c r="C233" s="25">
        <f>IF(ISERROR(VLOOKUP($U233,[1]BN2_1!$A:$AC,3,0)),0,VLOOKUP($U233,[1]BN2_1!$A:$AC,3,0))</f>
        <v>2038.0698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1019.0349</v>
      </c>
      <c r="H233" s="29">
        <f t="shared" si="20"/>
        <v>50</v>
      </c>
      <c r="I233" s="42">
        <f>IF(ISERROR(VLOOKUP($U233,[1]BN2_1!$A:$AC,10,0)),0,VLOOKUP($U233,[1]BN2_1!$A:$AC,10,0))</f>
        <v>516.91300000000001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250.369</v>
      </c>
      <c r="N233" s="46">
        <f t="shared" si="22"/>
        <v>48.435423369116272</v>
      </c>
      <c r="O233" s="25">
        <f t="shared" si="24"/>
        <v>2554.9827999999998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1269.4039</v>
      </c>
      <c r="T233" s="32">
        <f t="shared" si="23"/>
        <v>49.683461665573638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สถาบันเพื่อการยุติธรรมแห่งประเทศไทย(องค์การมหาชน)</v>
      </c>
      <c r="C234" s="25">
        <f>IF(ISERROR(VLOOKUP($U234,[1]BN2_1!$A:$AC,3,0)),0,VLOOKUP($U234,[1]BN2_1!$A:$AC,3,0))</f>
        <v>121.0098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59.724800000000002</v>
      </c>
      <c r="H234" s="29">
        <f t="shared" si="20"/>
        <v>49.35534146821167</v>
      </c>
      <c r="I234" s="42">
        <f>IF(ISERROR(VLOOKUP($U234,[1]BN2_1!$A:$AC,10,0)),0,VLOOKUP($U234,[1]BN2_1!$A:$AC,10,0))</f>
        <v>232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115.998</v>
      </c>
      <c r="N234" s="46">
        <f t="shared" si="22"/>
        <v>49.99913793103449</v>
      </c>
      <c r="O234" s="25">
        <f t="shared" si="24"/>
        <v>353.00979999999998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175.72280000000001</v>
      </c>
      <c r="T234" s="32">
        <f t="shared" si="23"/>
        <v>49.778448077078885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สถาบันอนุญาโตตุลาการ</v>
      </c>
      <c r="C235" s="25">
        <f>IF(ISERROR(VLOOKUP($U235,[1]BN2_1!$A:$AC,3,0)),0,VLOOKUP($U235,[1]BN2_1!$A:$AC,3,0))</f>
        <v>26.117599999999999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13.0045</v>
      </c>
      <c r="H235" s="29">
        <f t="shared" si="20"/>
        <v>49.792094219989586</v>
      </c>
      <c r="I235" s="42">
        <f>IF(ISERROR(VLOOKUP($U235,[1]BN2_1!$A:$AC,10,0)),0,VLOOKUP($U235,[1]BN2_1!$A:$AC,10,0))</f>
        <v>0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0</v>
      </c>
      <c r="N235" s="46">
        <f t="shared" si="22"/>
        <v>0</v>
      </c>
      <c r="O235" s="25">
        <f t="shared" si="24"/>
        <v>26.117599999999999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13.0045</v>
      </c>
      <c r="T235" s="32">
        <f t="shared" si="23"/>
        <v>49.792094219989586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สถาบันบริหารจัดการธนาคารที่ดิน (องค์การมหาชน)</v>
      </c>
      <c r="C236" s="25">
        <f>IF(ISERROR(VLOOKUP($U236,[1]BN2_1!$A:$AC,3,0)),0,VLOOKUP($U236,[1]BN2_1!$A:$AC,3,0))</f>
        <v>53.484900000000003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26.6968</v>
      </c>
      <c r="H236" s="29">
        <f t="shared" si="20"/>
        <v>49.914648807420406</v>
      </c>
      <c r="I236" s="42">
        <f>IF(ISERROR(VLOOKUP($U236,[1]BN2_1!$A:$AC,10,0)),0,VLOOKUP($U236,[1]BN2_1!$A:$AC,10,0))</f>
        <v>0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0</v>
      </c>
      <c r="N236" s="46">
        <f t="shared" si="22"/>
        <v>0</v>
      </c>
      <c r="O236" s="25">
        <f t="shared" si="24"/>
        <v>53.484900000000003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26.6968</v>
      </c>
      <c r="T236" s="32">
        <f t="shared" si="23"/>
        <v>49.914648807420406</v>
      </c>
      <c r="U236" s="33" t="s">
        <v>243</v>
      </c>
      <c r="V236" s="33"/>
      <c r="W236" s="22"/>
    </row>
    <row r="237" spans="1:23" ht="42">
      <c r="A237" s="23">
        <v>232</v>
      </c>
      <c r="B237" s="24" t="str">
        <f>VLOOKUP($U237,[1]Name!$A:$B,2,0)</f>
        <v>สำนักงานสภานโยบายการอุดมศึกษา วิทยาศาสตร์ วิจัยและนวัตกรรมแห่งชาติ</v>
      </c>
      <c r="C237" s="25">
        <f>IF(ISERROR(VLOOKUP($U237,[1]BN2_1!$A:$AC,3,0)),0,VLOOKUP($U237,[1]BN2_1!$A:$AC,3,0))</f>
        <v>154.47620000000001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77.191000000000003</v>
      </c>
      <c r="H237" s="29">
        <f t="shared" si="20"/>
        <v>49.969509866244763</v>
      </c>
      <c r="I237" s="42">
        <f>IF(ISERROR(VLOOKUP($U237,[1]BN2_1!$A:$AC,10,0)),0,VLOOKUP($U237,[1]BN2_1!$A:$AC,10,0))</f>
        <v>0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0</v>
      </c>
      <c r="N237" s="46">
        <f t="shared" si="22"/>
        <v>0</v>
      </c>
      <c r="O237" s="25">
        <f t="shared" si="24"/>
        <v>154.47620000000001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77.191000000000003</v>
      </c>
      <c r="T237" s="32">
        <f t="shared" si="23"/>
        <v>49.969509866244763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สถาบันส่งเสริมการสอนวิทยาศาสตร์และเทคโนโลยี</v>
      </c>
      <c r="C238" s="25">
        <f>IF(ISERROR(VLOOKUP($U238,[1]BN2_1!$A:$AC,3,0)),0,VLOOKUP($U238,[1]BN2_1!$A:$AC,3,0))</f>
        <v>1312.2156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656.08029999999997</v>
      </c>
      <c r="H238" s="29">
        <f t="shared" si="20"/>
        <v>49.997904307798194</v>
      </c>
      <c r="I238" s="42">
        <f>IF(ISERROR(VLOOKUP($U238,[1]BN2_1!$A:$AC,10,0)),0,VLOOKUP($U238,[1]BN2_1!$A:$AC,10,0))</f>
        <v>0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5">
        <f>IF(ISERROR(VLOOKUP($U238,[1]BN2_1!$A:$AC,15,0)),0,VLOOKUP($U238,[1]BN2_1!$A:$AC,15,0))</f>
        <v>0</v>
      </c>
      <c r="N238" s="46">
        <f t="shared" si="22"/>
        <v>0</v>
      </c>
      <c r="O238" s="25">
        <f t="shared" si="24"/>
        <v>1312.2156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656.08029999999997</v>
      </c>
      <c r="T238" s="32">
        <f t="shared" si="23"/>
        <v>49.997904307798194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สถาบันวัคซีนเเห่งชาติ</v>
      </c>
      <c r="C239" s="25">
        <f>IF(ISERROR(VLOOKUP($U239,[1]BN2_1!$A:$AC,3,0)),0,VLOOKUP($U239,[1]BN2_1!$A:$AC,3,0))</f>
        <v>22.244599999999998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11.122</v>
      </c>
      <c r="H239" s="29">
        <f t="shared" si="20"/>
        <v>49.998651358082412</v>
      </c>
      <c r="I239" s="42">
        <f>IF(ISERROR(VLOOKUP($U239,[1]BN2_1!$A:$AC,10,0)),0,VLOOKUP($U239,[1]BN2_1!$A:$AC,10,0))</f>
        <v>0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0</v>
      </c>
      <c r="N239" s="46">
        <f t="shared" si="22"/>
        <v>0</v>
      </c>
      <c r="O239" s="25">
        <f t="shared" si="24"/>
        <v>22.244599999999998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11.122</v>
      </c>
      <c r="T239" s="32">
        <f t="shared" si="23"/>
        <v>49.998651358082412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สถาบันส่งเสริมศิลปหัตถกรรมไทย (องค์การมหาชน)</v>
      </c>
      <c r="C240" s="25">
        <f>IF(ISERROR(VLOOKUP($U240,[1]BN2_1!$A:$AC,3,0)),0,VLOOKUP($U240,[1]BN2_1!$A:$AC,3,0))</f>
        <v>153.3586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74.933000000000007</v>
      </c>
      <c r="H240" s="29">
        <f t="shared" si="20"/>
        <v>48.86129633421276</v>
      </c>
      <c r="I240" s="42">
        <f>IF(ISERROR(VLOOKUP($U240,[1]BN2_1!$A:$AC,10,0)),0,VLOOKUP($U240,[1]BN2_1!$A:$AC,10,0))</f>
        <v>3.4904999999999999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3.4904999999999999</v>
      </c>
      <c r="N240" s="46">
        <f t="shared" si="22"/>
        <v>100</v>
      </c>
      <c r="O240" s="25">
        <f t="shared" si="24"/>
        <v>156.84909999999999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78.423500000000004</v>
      </c>
      <c r="T240" s="32">
        <f t="shared" si="23"/>
        <v>49.999330566767682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สถาบันรับรองคุณภาพสถานพยาบาล (องค์การมหาชน)</v>
      </c>
      <c r="C241" s="25">
        <f>IF(ISERROR(VLOOKUP($U241,[1]BN2_1!$A:$AC,3,0)),0,VLOOKUP($U241,[1]BN2_1!$A:$AC,3,0))</f>
        <v>64.494500000000002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32.247199999999999</v>
      </c>
      <c r="H241" s="29">
        <f t="shared" si="20"/>
        <v>49.999922474009409</v>
      </c>
      <c r="I241" s="42">
        <f>IF(ISERROR(VLOOKUP($U241,[1]BN2_1!$A:$AC,10,0)),0,VLOOKUP($U241,[1]BN2_1!$A:$AC,10,0))</f>
        <v>0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5">
        <f>IF(ISERROR(VLOOKUP($U241,[1]BN2_1!$A:$AC,15,0)),0,VLOOKUP($U241,[1]BN2_1!$A:$AC,15,0))</f>
        <v>0</v>
      </c>
      <c r="N241" s="46">
        <f t="shared" si="22"/>
        <v>0</v>
      </c>
      <c r="O241" s="25">
        <f t="shared" si="24"/>
        <v>64.494500000000002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32.247199999999999</v>
      </c>
      <c r="T241" s="32">
        <f t="shared" si="23"/>
        <v>49.999922474009409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สถาบันทดสอบทางการศึกษาแห่งชาติ (องค์การมหาชน)</v>
      </c>
      <c r="C242" s="25">
        <f>IF(ISERROR(VLOOKUP($U242,[1]BN2_1!$A:$AC,3,0)),0,VLOOKUP($U242,[1]BN2_1!$A:$AC,3,0))</f>
        <v>481.59249999999997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240.79599999999999</v>
      </c>
      <c r="H242" s="29">
        <f t="shared" si="20"/>
        <v>49.99994808889258</v>
      </c>
      <c r="I242" s="42">
        <f>IF(ISERROR(VLOOKUP($U242,[1]BN2_1!$A:$AC,10,0)),0,VLOOKUP($U242,[1]BN2_1!$A:$AC,10,0))</f>
        <v>0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0</v>
      </c>
      <c r="N242" s="46">
        <f t="shared" si="22"/>
        <v>0</v>
      </c>
      <c r="O242" s="25">
        <f t="shared" si="24"/>
        <v>481.59249999999997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240.79599999999999</v>
      </c>
      <c r="T242" s="32">
        <f t="shared" si="23"/>
        <v>49.99994808889258</v>
      </c>
      <c r="U242" s="33" t="s">
        <v>249</v>
      </c>
      <c r="V242" s="33"/>
      <c r="W242" s="22"/>
    </row>
    <row r="243" spans="1:23" ht="42">
      <c r="A243" s="23">
        <v>238</v>
      </c>
      <c r="B243" s="24" t="str">
        <f>VLOOKUP($U243,[1]Name!$A:$B,2,0)</f>
        <v>สำนักงานคณะกรรมการส่งเสริมวิทยาศาสตร์  วิจัย และนวัตกรรม</v>
      </c>
      <c r="C243" s="25">
        <f>IF(ISERROR(VLOOKUP($U243,[1]BN2_1!$A:$AC,3,0)),0,VLOOKUP($U243,[1]BN2_1!$A:$AC,3,0))</f>
        <v>200.61420000000001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100.307</v>
      </c>
      <c r="H243" s="29">
        <f t="shared" si="20"/>
        <v>49.999950153079894</v>
      </c>
      <c r="I243" s="42">
        <f>IF(ISERROR(VLOOKUP($U243,[1]BN2_1!$A:$AC,10,0)),0,VLOOKUP($U243,[1]BN2_1!$A:$AC,10,0))</f>
        <v>0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0</v>
      </c>
      <c r="N243" s="46">
        <f t="shared" si="22"/>
        <v>0</v>
      </c>
      <c r="O243" s="25">
        <f t="shared" si="24"/>
        <v>200.61420000000001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100.307</v>
      </c>
      <c r="T243" s="32">
        <f t="shared" si="23"/>
        <v>49.999950153079894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มหาวิทยาลัยเทคโนโลยีพระจอมเกล้าธนบุรี</v>
      </c>
      <c r="C244" s="25">
        <f>IF(ISERROR(VLOOKUP($U244,[1]BN2_1!$A:$AC,3,0)),0,VLOOKUP($U244,[1]BN2_1!$A:$AC,3,0))</f>
        <v>1164.5501999999999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416.2201</v>
      </c>
      <c r="H244" s="29">
        <f t="shared" si="20"/>
        <v>35.740846551741612</v>
      </c>
      <c r="I244" s="42">
        <f>IF(ISERROR(VLOOKUP($U244,[1]BN2_1!$A:$AC,10,0)),0,VLOOKUP($U244,[1]BN2_1!$A:$AC,10,0))</f>
        <v>332.10989999999998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332.10989999999998</v>
      </c>
      <c r="N244" s="46">
        <f t="shared" si="22"/>
        <v>100</v>
      </c>
      <c r="O244" s="25">
        <f t="shared" si="24"/>
        <v>1496.6600999999998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748.32999999999993</v>
      </c>
      <c r="T244" s="32">
        <f t="shared" si="23"/>
        <v>49.99999665922811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สำนักงานพัฒนารัฐบาลดิจิทัล(องค์การมหาชน)</v>
      </c>
      <c r="C245" s="25">
        <f>IF(ISERROR(VLOOKUP($U245,[1]BN2_1!$A:$AC,3,0)),0,VLOOKUP($U245,[1]BN2_1!$A:$AC,3,0))</f>
        <v>599.17409999999995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50">
        <f>IF(ISERROR(VLOOKUP($U245,[1]BN2_1!$A:$AC,8,0)),0,VLOOKUP($U245,[1]BN2_1!$A:$AC,8,0))</f>
        <v>271.19690000000003</v>
      </c>
      <c r="H245" s="29">
        <f t="shared" si="20"/>
        <v>45.261786182012884</v>
      </c>
      <c r="I245" s="42">
        <f>IF(ISERROR(VLOOKUP($U245,[1]BN2_1!$A:$AC,10,0)),0,VLOOKUP($U245,[1]BN2_1!$A:$AC,10,0))</f>
        <v>56.7804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56.7804</v>
      </c>
      <c r="N245" s="46">
        <f t="shared" si="22"/>
        <v>100</v>
      </c>
      <c r="O245" s="25">
        <f t="shared" si="24"/>
        <v>655.95449999999994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327.97730000000001</v>
      </c>
      <c r="T245" s="32">
        <f t="shared" si="23"/>
        <v>50.000007622479927</v>
      </c>
      <c r="U245" s="33" t="s">
        <v>252</v>
      </c>
      <c r="V245" s="33"/>
      <c r="W245" s="22"/>
    </row>
    <row r="246" spans="1:23" ht="42">
      <c r="A246" s="23">
        <v>241</v>
      </c>
      <c r="B246" s="24" t="str">
        <f>VLOOKUP($U246,[1]Name!$A:$B,2,0)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6" s="25">
        <f>IF(ISERROR(VLOOKUP($U246,[1]BN2_1!$A:$AC,3,0)),0,VLOOKUP($U246,[1]BN2_1!$A:$AC,3,0))</f>
        <v>123.9181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61.959099999999999</v>
      </c>
      <c r="H246" s="29">
        <f t="shared" si="20"/>
        <v>50.000040349230666</v>
      </c>
      <c r="I246" s="42">
        <f>IF(ISERROR(VLOOKUP($U246,[1]BN2_1!$A:$AC,10,0)),0,VLOOKUP($U246,[1]BN2_1!$A:$AC,10,0))</f>
        <v>0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0</v>
      </c>
      <c r="N246" s="46">
        <f t="shared" si="22"/>
        <v>0</v>
      </c>
      <c r="O246" s="25">
        <f t="shared" si="24"/>
        <v>123.9181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61.959099999999999</v>
      </c>
      <c r="T246" s="32">
        <f t="shared" si="23"/>
        <v>50.000040349230666</v>
      </c>
      <c r="U246" s="33" t="s">
        <v>253</v>
      </c>
      <c r="V246" s="33"/>
      <c r="W246" s="22"/>
    </row>
    <row r="247" spans="1:23" ht="42">
      <c r="A247" s="23">
        <v>242</v>
      </c>
      <c r="B247" s="24" t="str">
        <f>VLOOKUP($U247,[1]Name!$A:$B,2,0)</f>
        <v>สำนักงานส่งเสริมการจัดประชุมและนิทรรศการ (องค์การมหาชน)</v>
      </c>
      <c r="C247" s="25">
        <f>IF(ISERROR(VLOOKUP($U247,[1]BN2_1!$A:$AC,3,0)),0,VLOOKUP($U247,[1]BN2_1!$A:$AC,3,0))</f>
        <v>594.09130000000005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297.04610000000002</v>
      </c>
      <c r="H247" s="29">
        <f t="shared" si="20"/>
        <v>50.000075745933323</v>
      </c>
      <c r="I247" s="42">
        <f>IF(ISERROR(VLOOKUP($U247,[1]BN2_1!$A:$AC,10,0)),0,VLOOKUP($U247,[1]BN2_1!$A:$AC,10,0))</f>
        <v>0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0</v>
      </c>
      <c r="N247" s="46">
        <f t="shared" si="22"/>
        <v>0</v>
      </c>
      <c r="O247" s="25">
        <f t="shared" si="24"/>
        <v>594.09130000000005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297.04610000000002</v>
      </c>
      <c r="T247" s="32">
        <f t="shared" si="23"/>
        <v>50.000075745933323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สถาบันวิจัยระบบสาธารณสุข</v>
      </c>
      <c r="C248" s="25">
        <f>IF(ISERROR(VLOOKUP($U248,[1]BN2_1!$A:$AC,3,0)),0,VLOOKUP($U248,[1]BN2_1!$A:$AC,3,0))</f>
        <v>35.970700000000001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17.985499999999998</v>
      </c>
      <c r="H248" s="29">
        <f t="shared" si="20"/>
        <v>50.000417006063259</v>
      </c>
      <c r="I248" s="42">
        <f>IF(ISERROR(VLOOKUP($U248,[1]BN2_1!$A:$AC,10,0)),0,VLOOKUP($U248,[1]BN2_1!$A:$AC,10,0))</f>
        <v>0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0</v>
      </c>
      <c r="N248" s="46">
        <f t="shared" si="22"/>
        <v>0</v>
      </c>
      <c r="O248" s="25">
        <f t="shared" si="24"/>
        <v>35.970700000000001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17.985499999999998</v>
      </c>
      <c r="T248" s="32">
        <f t="shared" si="23"/>
        <v>50.000417006063259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สำนักงานส่งเสริมวิสาหกิจเพื่อสังคม</v>
      </c>
      <c r="C249" s="25">
        <f>IF(ISERROR(VLOOKUP($U249,[1]BN2_1!$A:$AC,3,0)),0,VLOOKUP($U249,[1]BN2_1!$A:$AC,3,0))</f>
        <v>16.527000000000001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8.2634000000000007</v>
      </c>
      <c r="H249" s="29">
        <f t="shared" si="20"/>
        <v>49.999394929509286</v>
      </c>
      <c r="I249" s="42">
        <f>IF(ISERROR(VLOOKUP($U249,[1]BN2_1!$A:$AC,10,0)),0,VLOOKUP($U249,[1]BN2_1!$A:$AC,10,0))</f>
        <v>0.16339999999999999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0.16339999999999999</v>
      </c>
      <c r="N249" s="46">
        <f t="shared" si="22"/>
        <v>100</v>
      </c>
      <c r="O249" s="25">
        <f t="shared" si="24"/>
        <v>16.6904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8.4268000000000001</v>
      </c>
      <c r="T249" s="32">
        <f t="shared" si="23"/>
        <v>50.488903800987394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สำนักงานคณะกรรมการการเลือกตั้ง</v>
      </c>
      <c r="C250" s="25">
        <f>IF(ISERROR(VLOOKUP($U250,[1]BN2_1!$A:$AC,3,0)),0,VLOOKUP($U250,[1]BN2_1!$A:$AC,3,0))</f>
        <v>1635.0740000000001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817.53440000000001</v>
      </c>
      <c r="H250" s="29">
        <f t="shared" si="20"/>
        <v>49.999840985790243</v>
      </c>
      <c r="I250" s="42">
        <f>IF(ISERROR(VLOOKUP($U250,[1]BN2_1!$A:$AC,10,0)),0,VLOOKUP($U250,[1]BN2_1!$A:$AC,10,0))</f>
        <v>72.837000000000003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55.333399999999997</v>
      </c>
      <c r="N250" s="46">
        <f t="shared" si="22"/>
        <v>75.968807062344681</v>
      </c>
      <c r="O250" s="25">
        <f t="shared" si="24"/>
        <v>1707.9110000000001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872.86779999999999</v>
      </c>
      <c r="T250" s="32">
        <f t="shared" si="23"/>
        <v>51.107335218287133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สำนักงานพัฒนาเศรษฐกิจจากฐานชีวภาพ</v>
      </c>
      <c r="C251" s="25">
        <f>IF(ISERROR(VLOOKUP($U251,[1]BN2_1!$A:$AC,3,0)),0,VLOOKUP($U251,[1]BN2_1!$A:$AC,3,0))</f>
        <v>115.99809999999999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57.119</v>
      </c>
      <c r="H251" s="29">
        <f t="shared" si="20"/>
        <v>49.241323780303304</v>
      </c>
      <c r="I251" s="42">
        <f>IF(ISERROR(VLOOKUP($U251,[1]BN2_1!$A:$AC,10,0)),0,VLOOKUP($U251,[1]BN2_1!$A:$AC,10,0))</f>
        <v>5.2225000000000001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5.2225000000000001</v>
      </c>
      <c r="N251" s="46">
        <f t="shared" si="22"/>
        <v>100</v>
      </c>
      <c r="O251" s="25">
        <f t="shared" si="24"/>
        <v>121.22059999999999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62.341499999999996</v>
      </c>
      <c r="T251" s="32">
        <f t="shared" si="23"/>
        <v>51.428140101599894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สถาบันคุณวุฒิวิชาชีพ(องค์การมหาชน)</v>
      </c>
      <c r="C252" s="25">
        <f>IF(ISERROR(VLOOKUP($U252,[1]BN2_1!$A:$AC,3,0)),0,VLOOKUP($U252,[1]BN2_1!$A:$AC,3,0))</f>
        <v>175.9091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87.954499999999996</v>
      </c>
      <c r="H252" s="29">
        <f t="shared" si="20"/>
        <v>49.999971576228859</v>
      </c>
      <c r="I252" s="42">
        <f>IF(ISERROR(VLOOKUP($U252,[1]BN2_1!$A:$AC,10,0)),0,VLOOKUP($U252,[1]BN2_1!$A:$AC,10,0))</f>
        <v>5.3720999999999997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5.3720999999999997</v>
      </c>
      <c r="N252" s="46">
        <f t="shared" si="22"/>
        <v>100</v>
      </c>
      <c r="O252" s="25">
        <f t="shared" si="24"/>
        <v>181.28119999999998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93.326599999999999</v>
      </c>
      <c r="T252" s="32">
        <f t="shared" si="23"/>
        <v>51.481675981844788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สำนักงานรับรองมาตรฐานและประเมินคุณภาพการศึกษา</v>
      </c>
      <c r="C253" s="25">
        <f>IF(ISERROR(VLOOKUP($U253,[1]BN2_1!$A:$AC,3,0)),0,VLOOKUP($U253,[1]BN2_1!$A:$AC,3,0))</f>
        <v>95.470799999999997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47.484099999999998</v>
      </c>
      <c r="H253" s="29">
        <f t="shared" si="20"/>
        <v>49.73677815625301</v>
      </c>
      <c r="I253" s="42">
        <f>IF(ISERROR(VLOOKUP($U253,[1]BN2_1!$A:$AC,10,0)),0,VLOOKUP($U253,[1]BN2_1!$A:$AC,10,0))</f>
        <v>3.9815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3.9815</v>
      </c>
      <c r="N253" s="46">
        <f t="shared" si="22"/>
        <v>100</v>
      </c>
      <c r="O253" s="25">
        <f t="shared" si="24"/>
        <v>99.452299999999994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51.465599999999995</v>
      </c>
      <c r="T253" s="32">
        <f t="shared" si="23"/>
        <v>51.749029434211167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องค์การบริหารจัดการก๊าซเรือนกระจก (องค์การมหาชน)</v>
      </c>
      <c r="C254" s="25">
        <f>IF(ISERROR(VLOOKUP($U254,[1]BN2_1!$A:$AC,3,0)),0,VLOOKUP($U254,[1]BN2_1!$A:$AC,3,0))</f>
        <v>114.43519999999999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57.219799999999999</v>
      </c>
      <c r="H254" s="29">
        <f t="shared" si="20"/>
        <v>50.001922485389116</v>
      </c>
      <c r="I254" s="42">
        <f>IF(ISERROR(VLOOKUP($U254,[1]BN2_1!$A:$AC,10,0)),0,VLOOKUP($U254,[1]BN2_1!$A:$AC,10,0))</f>
        <v>4.4725000000000001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4.4725000000000001</v>
      </c>
      <c r="N254" s="46">
        <f t="shared" si="22"/>
        <v>100</v>
      </c>
      <c r="O254" s="25">
        <f t="shared" si="24"/>
        <v>118.90769999999999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61.692300000000003</v>
      </c>
      <c r="T254" s="32">
        <f t="shared" si="23"/>
        <v>51.882510552302342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สำนักงานคณะกรรมการสุขภาพแห่งชาติ</v>
      </c>
      <c r="C255" s="25">
        <f>IF(ISERROR(VLOOKUP($U255,[1]BN2_1!$A:$AC,3,0)),0,VLOOKUP($U255,[1]BN2_1!$A:$AC,3,0))</f>
        <v>160.9135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79.718100000000007</v>
      </c>
      <c r="H255" s="29">
        <f t="shared" si="20"/>
        <v>49.540964555490994</v>
      </c>
      <c r="I255" s="42">
        <f>IF(ISERROR(VLOOKUP($U255,[1]BN2_1!$A:$AC,10,0)),0,VLOOKUP($U255,[1]BN2_1!$A:$AC,10,0))</f>
        <v>8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8</v>
      </c>
      <c r="N255" s="46">
        <f t="shared" si="22"/>
        <v>100</v>
      </c>
      <c r="O255" s="25">
        <f t="shared" si="24"/>
        <v>168.9135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87.718100000000007</v>
      </c>
      <c r="T255" s="32">
        <f t="shared" si="23"/>
        <v>51.930781139458958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สำนักงานนวัตกรรมแห่งชาติ (องค์การมหาชน)</v>
      </c>
      <c r="C256" s="25">
        <f>IF(ISERROR(VLOOKUP($U256,[1]BN2_1!$A:$AC,3,0)),0,VLOOKUP($U256,[1]BN2_1!$A:$AC,3,0))</f>
        <v>320.16199999999998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160.08109999999999</v>
      </c>
      <c r="H256" s="29">
        <f t="shared" si="20"/>
        <v>50.000031234187695</v>
      </c>
      <c r="I256" s="42">
        <f>IF(ISERROR(VLOOKUP($U256,[1]BN2_1!$A:$AC,10,0)),0,VLOOKUP($U256,[1]BN2_1!$A:$AC,10,0))</f>
        <v>17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17</v>
      </c>
      <c r="N256" s="46">
        <f t="shared" si="22"/>
        <v>100</v>
      </c>
      <c r="O256" s="25">
        <f t="shared" si="24"/>
        <v>337.16199999999998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177.08109999999999</v>
      </c>
      <c r="T256" s="32">
        <f t="shared" si="23"/>
        <v>52.521072956027069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สำนักงานเลขาธิการคุรุสภา</v>
      </c>
      <c r="C257" s="25">
        <f>IF(ISERROR(VLOOKUP($U257,[1]BN2_1!$A:$AC,3,0)),0,VLOOKUP($U257,[1]BN2_1!$A:$AC,3,0))</f>
        <v>144.65469999999999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72.327399999999997</v>
      </c>
      <c r="H257" s="29">
        <f t="shared" si="20"/>
        <v>50.000034565071175</v>
      </c>
      <c r="I257" s="42">
        <f>IF(ISERROR(VLOOKUP($U257,[1]BN2_1!$A:$AC,10,0)),0,VLOOKUP($U257,[1]BN2_1!$A:$AC,10,0))</f>
        <v>8.5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8.5</v>
      </c>
      <c r="N257" s="46">
        <f t="shared" si="22"/>
        <v>100</v>
      </c>
      <c r="O257" s="25">
        <f t="shared" si="24"/>
        <v>153.15469999999999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80.827399999999997</v>
      </c>
      <c r="T257" s="32">
        <f t="shared" si="23"/>
        <v>52.775004619512167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มหาวิทยาลัยศิลปากร</v>
      </c>
      <c r="C258" s="25">
        <f>IF(ISERROR(VLOOKUP($U258,[1]BN2_1!$A:$AC,3,0)),0,VLOOKUP($U258,[1]BN2_1!$A:$AC,3,0))</f>
        <v>1361.4139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617.20465066999998</v>
      </c>
      <c r="H258" s="29">
        <f t="shared" si="20"/>
        <v>45.335562584604141</v>
      </c>
      <c r="I258" s="42">
        <f>IF(ISERROR(VLOOKUP($U258,[1]BN2_1!$A:$AC,10,0)),0,VLOOKUP($U258,[1]BN2_1!$A:$AC,10,0))</f>
        <v>220.01390000000001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220.01390000000001</v>
      </c>
      <c r="N258" s="46">
        <f t="shared" si="22"/>
        <v>100</v>
      </c>
      <c r="O258" s="25">
        <f t="shared" si="24"/>
        <v>1581.4277999999999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837.21855067000001</v>
      </c>
      <c r="T258" s="32">
        <f t="shared" si="23"/>
        <v>52.940674918576747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หอภาพยนตร์ (องค์การมหาชน)</v>
      </c>
      <c r="C259" s="25">
        <f>IF(ISERROR(VLOOKUP($U259,[1]BN2_1!$A:$AC,3,0)),0,VLOOKUP($U259,[1]BN2_1!$A:$AC,3,0))</f>
        <v>76.8245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38.0608</v>
      </c>
      <c r="H259" s="29">
        <f t="shared" si="20"/>
        <v>49.542528750593881</v>
      </c>
      <c r="I259" s="42">
        <f>IF(ISERROR(VLOOKUP($U259,[1]BN2_1!$A:$AC,10,0)),0,VLOOKUP($U259,[1]BN2_1!$A:$AC,10,0))</f>
        <v>5.7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5.7</v>
      </c>
      <c r="N259" s="46">
        <f t="shared" si="22"/>
        <v>100</v>
      </c>
      <c r="O259" s="25">
        <f t="shared" si="24"/>
        <v>82.524500000000003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43.760800000000003</v>
      </c>
      <c r="T259" s="32">
        <f t="shared" si="23"/>
        <v>53.027646335330722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มหาวิทยาลัยศรีนครินทรวิโรฒ</v>
      </c>
      <c r="C260" s="25">
        <f>IF(ISERROR(VLOOKUP($U260,[1]BN2_1!$A:$AC,3,0)),0,VLOOKUP($U260,[1]BN2_1!$A:$AC,3,0))</f>
        <v>2792.4402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1368.10255517</v>
      </c>
      <c r="H260" s="29">
        <f t="shared" si="20"/>
        <v>48.993083367371661</v>
      </c>
      <c r="I260" s="42">
        <f>IF(ISERROR(VLOOKUP($U260,[1]BN2_1!$A:$AC,10,0)),0,VLOOKUP($U260,[1]BN2_1!$A:$AC,10,0))</f>
        <v>1019.6523999999999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681.05949999999996</v>
      </c>
      <c r="N260" s="46">
        <f t="shared" si="22"/>
        <v>66.793301325039792</v>
      </c>
      <c r="O260" s="25">
        <f t="shared" si="24"/>
        <v>3812.0925999999999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2049.1620551699998</v>
      </c>
      <c r="T260" s="32">
        <f t="shared" si="23"/>
        <v>53.754257049527077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สำนักงานบริหารหนี้สาธารณะ</v>
      </c>
      <c r="C261" s="25">
        <f>IF(ISERROR(VLOOKUP($U261,[1]BN2_1!$A:$AC,3,0)),0,VLOOKUP($U261,[1]BN2_1!$A:$AC,3,0))</f>
        <v>249603.9558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10.85073117</v>
      </c>
      <c r="F261" s="27">
        <f t="shared" si="19"/>
        <v>10.85073117</v>
      </c>
      <c r="G261" s="28">
        <f>IF(ISERROR(VLOOKUP($U261,[1]BN2_1!$A:$AC,8,0)),0,VLOOKUP($U261,[1]BN2_1!$A:$AC,8,0))</f>
        <v>135889.61480616999</v>
      </c>
      <c r="H261" s="29">
        <f t="shared" si="20"/>
        <v>54.44209182127473</v>
      </c>
      <c r="I261" s="42">
        <f>IF(ISERROR(VLOOKUP($U261,[1]BN2_1!$A:$AC,10,0)),0,VLOOKUP($U261,[1]BN2_1!$A:$AC,10,0))</f>
        <v>286.62180000000001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2.7759999999999998</v>
      </c>
      <c r="L261" s="44">
        <f t="shared" si="21"/>
        <v>2.7759999999999998</v>
      </c>
      <c r="M261" s="45">
        <f>IF(ISERROR(VLOOKUP($U261,[1]BN2_1!$A:$AC,15,0)),0,VLOOKUP($U261,[1]BN2_1!$A:$AC,15,0))</f>
        <v>0.69399999999999995</v>
      </c>
      <c r="N261" s="46">
        <f t="shared" si="22"/>
        <v>0.24213091956020089</v>
      </c>
      <c r="O261" s="25">
        <f t="shared" ref="O261:S324" si="25">C261+I261</f>
        <v>249890.57759999999</v>
      </c>
      <c r="P261" s="26">
        <f t="shared" si="25"/>
        <v>0</v>
      </c>
      <c r="Q261" s="26">
        <f t="shared" si="25"/>
        <v>13.626731169999999</v>
      </c>
      <c r="R261" s="27">
        <f t="shared" si="25"/>
        <v>13.626731169999999</v>
      </c>
      <c r="S261" s="30">
        <f t="shared" si="25"/>
        <v>135890.30880616998</v>
      </c>
      <c r="T261" s="32">
        <f t="shared" si="23"/>
        <v>54.379925050111211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สำนักงานบริหารและพัฒนาองค์ความรู้ (องค์การมหาชน)</v>
      </c>
      <c r="C262" s="25">
        <f>IF(ISERROR(VLOOKUP($U262,[1]BN2_1!$A:$AC,3,0)),0,VLOOKUP($U262,[1]BN2_1!$A:$AC,3,0))</f>
        <v>227.58260000000001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0" si="26">D262+E262</f>
        <v>0</v>
      </c>
      <c r="G262" s="28">
        <f>IF(ISERROR(VLOOKUP($U262,[1]BN2_1!$A:$AC,8,0)),0,VLOOKUP($U262,[1]BN2_1!$A:$AC,8,0))</f>
        <v>113.7889</v>
      </c>
      <c r="H262" s="29">
        <f t="shared" ref="H262:H311" si="27">IF(ISERROR(G262/C262*100),0,G262/C262*100)</f>
        <v>49.998945437832241</v>
      </c>
      <c r="I262" s="42">
        <f>IF(ISERROR(VLOOKUP($U262,[1]BN2_1!$A:$AC,10,0)),0,VLOOKUP($U262,[1]BN2_1!$A:$AC,10,0))</f>
        <v>24.441800000000001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0" si="28">J262+K262</f>
        <v>0</v>
      </c>
      <c r="M262" s="45">
        <f>IF(ISERROR(VLOOKUP($U262,[1]BN2_1!$A:$AC,15,0)),0,VLOOKUP($U262,[1]BN2_1!$A:$AC,15,0))</f>
        <v>24.441800000000001</v>
      </c>
      <c r="N262" s="46">
        <f t="shared" ref="N262:N311" si="29">IF(ISERROR(M262/I262*100),0,M262/I262*100)</f>
        <v>100</v>
      </c>
      <c r="O262" s="25">
        <f t="shared" si="25"/>
        <v>252.02440000000001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138.23070000000001</v>
      </c>
      <c r="T262" s="32">
        <f t="shared" ref="T262:T311" si="30">IF(ISERROR(S262/O262*100),0,S262/O262*100)</f>
        <v>54.848141687868321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สถาบันเทคโนโลยีนิวเคลียร์แห่งชาติ (องค์การมหาชน)</v>
      </c>
      <c r="C263" s="25">
        <f>IF(ISERROR(VLOOKUP($U263,[1]BN2_1!$A:$AC,3,0)),0,VLOOKUP($U263,[1]BN2_1!$A:$AC,3,0))</f>
        <v>285.73840000000001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131.10050000000001</v>
      </c>
      <c r="H263" s="29">
        <f t="shared" si="27"/>
        <v>45.881302618059038</v>
      </c>
      <c r="I263" s="42">
        <f>IF(ISERROR(VLOOKUP($U263,[1]BN2_1!$A:$AC,10,0)),0,VLOOKUP($U263,[1]BN2_1!$A:$AC,10,0))</f>
        <v>58.609200000000001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58.609200000000001</v>
      </c>
      <c r="N263" s="46">
        <f t="shared" si="29"/>
        <v>100</v>
      </c>
      <c r="O263" s="25">
        <f t="shared" si="25"/>
        <v>344.3476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189.7097</v>
      </c>
      <c r="T263" s="32">
        <f t="shared" si="30"/>
        <v>55.092499555681528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สถาบันเทคโนโลยีจิตรลดา</v>
      </c>
      <c r="C264" s="25">
        <f>IF(ISERROR(VLOOKUP($U264,[1]BN2_1!$A:$AC,3,0)),0,VLOOKUP($U264,[1]BN2_1!$A:$AC,3,0))</f>
        <v>205.48560000000001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30">
        <f>IF(ISERROR(VLOOKUP($U264,[1]BN2_1!$A:$AC,8,0)),0,VLOOKUP($U264,[1]BN2_1!$A:$AC,8,0))</f>
        <v>102.73869999999999</v>
      </c>
      <c r="H264" s="51">
        <f t="shared" si="27"/>
        <v>49.998004726365245</v>
      </c>
      <c r="I264" s="42">
        <f>IF(ISERROR(VLOOKUP($U264,[1]BN2_1!$A:$AC,10,0)),0,VLOOKUP($U264,[1]BN2_1!$A:$AC,10,0))</f>
        <v>25.408100000000001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5">
        <f>IF(ISERROR(VLOOKUP($U264,[1]BN2_1!$A:$AC,15,0)),0,VLOOKUP($U264,[1]BN2_1!$A:$AC,15,0))</f>
        <v>25.408100000000001</v>
      </c>
      <c r="N264" s="46">
        <f t="shared" si="29"/>
        <v>100</v>
      </c>
      <c r="O264" s="25">
        <f t="shared" si="25"/>
        <v>230.8937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30">
        <f t="shared" si="25"/>
        <v>128.14679999999998</v>
      </c>
      <c r="T264" s="32">
        <f t="shared" si="30"/>
        <v>55.500344963937941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ศูนย์คุณธรรม (องค์การมหาชน)</v>
      </c>
      <c r="C265" s="25">
        <f>IF(ISERROR(VLOOKUP($U265,[1]BN2_1!$A:$AC,3,0)),0,VLOOKUP($U265,[1]BN2_1!$A:$AC,3,0))</f>
        <v>76.3416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37.111899999999999</v>
      </c>
      <c r="H265" s="29">
        <f t="shared" si="27"/>
        <v>48.612944973644773</v>
      </c>
      <c r="I265" s="42">
        <f>IF(ISERROR(VLOOKUP($U265,[1]BN2_1!$A:$AC,10,0)),0,VLOOKUP($U265,[1]BN2_1!$A:$AC,10,0))</f>
        <v>11.901400000000001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11.901400000000001</v>
      </c>
      <c r="N265" s="46">
        <f t="shared" si="29"/>
        <v>100</v>
      </c>
      <c r="O265" s="25">
        <f t="shared" si="25"/>
        <v>88.242999999999995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49.013300000000001</v>
      </c>
      <c r="T265" s="32">
        <f t="shared" si="30"/>
        <v>55.543555862787983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สถาบันสารสนเทศทรัพยากรน้ำ (องค์การมหาชน)</v>
      </c>
      <c r="C266" s="25">
        <f>IF(ISERROR(VLOOKUP($U266,[1]BN2_1!$A:$AC,3,0)),0,VLOOKUP($U266,[1]BN2_1!$A:$AC,3,0))</f>
        <v>190.43819999999999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84.062399999999997</v>
      </c>
      <c r="H266" s="29">
        <f t="shared" si="27"/>
        <v>44.141564034946768</v>
      </c>
      <c r="I266" s="42">
        <f>IF(ISERROR(VLOOKUP($U266,[1]BN2_1!$A:$AC,10,0)),0,VLOOKUP($U266,[1]BN2_1!$A:$AC,10,0))</f>
        <v>49.335900000000002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49.335900000000002</v>
      </c>
      <c r="N266" s="46">
        <f t="shared" si="29"/>
        <v>100</v>
      </c>
      <c r="O266" s="25">
        <f t="shared" si="25"/>
        <v>239.7741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133.39830000000001</v>
      </c>
      <c r="T266" s="32">
        <f t="shared" si="30"/>
        <v>55.634991435688839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มหาวิทยาลัยเชียงใหม่</v>
      </c>
      <c r="C267" s="25">
        <f>IF(ISERROR(VLOOKUP($U267,[1]BN2_1!$A:$AC,3,0)),0,VLOOKUP($U267,[1]BN2_1!$A:$AC,3,0))</f>
        <v>4781.5567000000001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28">
        <f>IF(ISERROR(VLOOKUP($U267,[1]BN2_1!$A:$AC,8,0)),0,VLOOKUP($U267,[1]BN2_1!$A:$AC,8,0))</f>
        <v>2231.0027366200002</v>
      </c>
      <c r="H267" s="29">
        <f t="shared" si="27"/>
        <v>46.658502169805914</v>
      </c>
      <c r="I267" s="42">
        <f>IF(ISERROR(VLOOKUP($U267,[1]BN2_1!$A:$AC,10,0)),0,VLOOKUP($U267,[1]BN2_1!$A:$AC,10,0))</f>
        <v>1006.5426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7">
        <f>IF(ISERROR(VLOOKUP($U267,[1]BN2_1!$A:$AC,15,0)),0,VLOOKUP($U267,[1]BN2_1!$A:$AC,15,0))</f>
        <v>1006.5426</v>
      </c>
      <c r="N267" s="48">
        <f t="shared" si="29"/>
        <v>100</v>
      </c>
      <c r="O267" s="25">
        <f t="shared" si="25"/>
        <v>5788.0992999999999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28">
        <f t="shared" si="25"/>
        <v>3237.5453366199999</v>
      </c>
      <c r="T267" s="32">
        <f t="shared" si="30"/>
        <v>55.934516130709788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สถาบันพระปกเกล้า</v>
      </c>
      <c r="C268" s="25">
        <f>IF(ISERROR(VLOOKUP($U268,[1]BN2_1!$A:$AC,3,0)),0,VLOOKUP($U268,[1]BN2_1!$A:$AC,3,0))</f>
        <v>170.45439999999999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83.810699999999997</v>
      </c>
      <c r="H268" s="29">
        <f t="shared" si="27"/>
        <v>49.16898595753468</v>
      </c>
      <c r="I268" s="42">
        <f>IF(ISERROR(VLOOKUP($U268,[1]BN2_1!$A:$AC,10,0)),0,VLOOKUP($U268,[1]BN2_1!$A:$AC,10,0))</f>
        <v>27.527000000000001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27.527000000000001</v>
      </c>
      <c r="N268" s="46">
        <f t="shared" si="29"/>
        <v>100</v>
      </c>
      <c r="O268" s="25">
        <f t="shared" si="25"/>
        <v>197.98140000000001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111.3377</v>
      </c>
      <c r="T268" s="32">
        <f t="shared" si="30"/>
        <v>56.236444433669021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มหาวิทยาลัยสงขลานครินทร์</v>
      </c>
      <c r="C269" s="25">
        <f>IF(ISERROR(VLOOKUP($U269,[1]BN2_1!$A:$AC,3,0)),0,VLOOKUP($U269,[1]BN2_1!$A:$AC,3,0))</f>
        <v>4334.6211000000003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2077.4909627799998</v>
      </c>
      <c r="H269" s="29">
        <f t="shared" si="27"/>
        <v>47.927856088274929</v>
      </c>
      <c r="I269" s="42">
        <f>IF(ISERROR(VLOOKUP($U269,[1]BN2_1!$A:$AC,10,0)),0,VLOOKUP($U269,[1]BN2_1!$A:$AC,10,0))</f>
        <v>851.37469999999996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851.37469999999996</v>
      </c>
      <c r="N269" s="46">
        <f t="shared" si="29"/>
        <v>100</v>
      </c>
      <c r="O269" s="25">
        <f t="shared" si="25"/>
        <v>5185.9958000000006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2928.8656627799996</v>
      </c>
      <c r="T269" s="32">
        <f t="shared" si="30"/>
        <v>56.476437230820729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มหาวิทยาลัยขอนแก่น</v>
      </c>
      <c r="C270" s="25">
        <f>IF(ISERROR(VLOOKUP($U270,[1]BN2_1!$A:$AC,3,0)),0,VLOOKUP($U270,[1]BN2_1!$A:$AC,3,0))</f>
        <v>4219.1091999999999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2042.6984758200001</v>
      </c>
      <c r="H270" s="29">
        <f t="shared" si="27"/>
        <v>48.415397160613907</v>
      </c>
      <c r="I270" s="42">
        <f>IF(ISERROR(VLOOKUP($U270,[1]BN2_1!$A:$AC,10,0)),0,VLOOKUP($U270,[1]BN2_1!$A:$AC,10,0))</f>
        <v>781.77250000000004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781.77250000000004</v>
      </c>
      <c r="N270" s="46">
        <f t="shared" si="29"/>
        <v>100</v>
      </c>
      <c r="O270" s="25">
        <f t="shared" si="25"/>
        <v>5000.8816999999999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2824.4709758200001</v>
      </c>
      <c r="T270" s="32">
        <f t="shared" si="30"/>
        <v>56.479459928436228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สถาบันวิจัยและพัฒนาพื้นที่สูง (องค์การมหาชน)</v>
      </c>
      <c r="C271" s="25">
        <f>IF(ISERROR(VLOOKUP($U271,[1]BN2_1!$A:$AC,3,0)),0,VLOOKUP($U271,[1]BN2_1!$A:$AC,3,0))</f>
        <v>368.26420000000002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184.13140000000001</v>
      </c>
      <c r="H271" s="29">
        <f t="shared" si="27"/>
        <v>49.999809919074409</v>
      </c>
      <c r="I271" s="42">
        <f>IF(ISERROR(VLOOKUP($U271,[1]BN2_1!$A:$AC,10,0)),0,VLOOKUP($U271,[1]BN2_1!$A:$AC,10,0))</f>
        <v>61.026200000000003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61.026200000000003</v>
      </c>
      <c r="N271" s="46">
        <f t="shared" si="29"/>
        <v>100</v>
      </c>
      <c r="O271" s="25">
        <f t="shared" si="25"/>
        <v>429.29040000000003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245.1576</v>
      </c>
      <c r="T271" s="32">
        <f t="shared" si="30"/>
        <v>57.107636229461455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สถาบันบัณฑิตพัฒนบริหารศาสตร์</v>
      </c>
      <c r="C272" s="25">
        <f>IF(ISERROR(VLOOKUP($U272,[1]BN2_1!$A:$AC,3,0)),0,VLOOKUP($U272,[1]BN2_1!$A:$AC,3,0))</f>
        <v>444.8066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213.30101554000001</v>
      </c>
      <c r="H272" s="29">
        <f t="shared" si="27"/>
        <v>47.953653461976508</v>
      </c>
      <c r="I272" s="42">
        <f>IF(ISERROR(VLOOKUP($U272,[1]BN2_1!$A:$AC,10,0)),0,VLOOKUP($U272,[1]BN2_1!$A:$AC,10,0))</f>
        <v>98.746399999999994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98.746399999999994</v>
      </c>
      <c r="N272" s="46">
        <f t="shared" si="29"/>
        <v>100</v>
      </c>
      <c r="O272" s="25">
        <f t="shared" si="25"/>
        <v>543.553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312.04741553999997</v>
      </c>
      <c r="T272" s="32">
        <f t="shared" si="30"/>
        <v>57.408829597113794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มหาวิทยาลัยเกษตรศาสตร์</v>
      </c>
      <c r="C273" s="25">
        <f>IF(ISERROR(VLOOKUP($U273,[1]BN2_1!$A:$AC,3,0)),0,VLOOKUP($U273,[1]BN2_1!$A:$AC,3,0))</f>
        <v>3840.1442000000002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1860.85094796</v>
      </c>
      <c r="H273" s="29">
        <f t="shared" si="27"/>
        <v>48.457840410263756</v>
      </c>
      <c r="I273" s="42">
        <f>IF(ISERROR(VLOOKUP($U273,[1]BN2_1!$A:$AC,10,0)),0,VLOOKUP($U273,[1]BN2_1!$A:$AC,10,0))</f>
        <v>1191.9401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1047.4152999999999</v>
      </c>
      <c r="N273" s="46">
        <f t="shared" si="29"/>
        <v>87.874826931319774</v>
      </c>
      <c r="O273" s="25">
        <f t="shared" si="25"/>
        <v>5032.0843000000004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2908.2662479599999</v>
      </c>
      <c r="T273" s="32">
        <f t="shared" si="30"/>
        <v>57.794465962344866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มหาวิทยาลัยมหิดล</v>
      </c>
      <c r="C274" s="25">
        <f>IF(ISERROR(VLOOKUP($U274,[1]BN2_1!$A:$AC,3,0)),0,VLOOKUP($U274,[1]BN2_1!$A:$AC,3,0))</f>
        <v>10555.5712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5104.7650763000001</v>
      </c>
      <c r="H274" s="29">
        <f t="shared" si="27"/>
        <v>48.360860625903406</v>
      </c>
      <c r="I274" s="42">
        <f>IF(ISERROR(VLOOKUP($U274,[1]BN2_1!$A:$AC,10,0)),0,VLOOKUP($U274,[1]BN2_1!$A:$AC,10,0))</f>
        <v>2614.3681999999999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2561.989</v>
      </c>
      <c r="N274" s="46">
        <f t="shared" si="29"/>
        <v>97.996487258374714</v>
      </c>
      <c r="O274" s="25">
        <f t="shared" si="25"/>
        <v>13169.939399999999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7666.7540762999997</v>
      </c>
      <c r="T274" s="32">
        <f t="shared" si="30"/>
        <v>58.214042171674684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สถาบันวิจัยและพัฒนาอัญมณีและเครื่องประดับ</v>
      </c>
      <c r="C275" s="25">
        <f>IF(ISERROR(VLOOKUP($U275,[1]BN2_1!$A:$AC,3,0)),0,VLOOKUP($U275,[1]BN2_1!$A:$AC,3,0))</f>
        <v>90.820899999999995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45.4101</v>
      </c>
      <c r="H275" s="29">
        <f t="shared" si="27"/>
        <v>49.999614626148833</v>
      </c>
      <c r="I275" s="42">
        <f>IF(ISERROR(VLOOKUP($U275,[1]BN2_1!$A:$AC,10,0)),0,VLOOKUP($U275,[1]BN2_1!$A:$AC,10,0))</f>
        <v>18.670999999999999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18.670999999999999</v>
      </c>
      <c r="N275" s="46">
        <f t="shared" si="29"/>
        <v>100</v>
      </c>
      <c r="O275" s="25">
        <f t="shared" si="25"/>
        <v>109.49189999999999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64.081099999999992</v>
      </c>
      <c r="T275" s="32">
        <f t="shared" si="30"/>
        <v>58.525881823221624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มหาวิทยาลัยบูรพา</v>
      </c>
      <c r="C276" s="25">
        <f>IF(ISERROR(VLOOKUP($U276,[1]BN2_1!$A:$AC,3,0)),0,VLOOKUP($U276,[1]BN2_1!$A:$AC,3,0))</f>
        <v>1394.8978999999999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669.49089344000004</v>
      </c>
      <c r="H276" s="29">
        <f t="shared" si="27"/>
        <v>47.995691544162483</v>
      </c>
      <c r="I276" s="42">
        <f>IF(ISERROR(VLOOKUP($U276,[1]BN2_1!$A:$AC,10,0)),0,VLOOKUP($U276,[1]BN2_1!$A:$AC,10,0))</f>
        <v>357.8329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357.8329</v>
      </c>
      <c r="N276" s="46">
        <f t="shared" si="29"/>
        <v>100</v>
      </c>
      <c r="O276" s="25">
        <f t="shared" si="25"/>
        <v>1752.7307999999998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1027.3237934399999</v>
      </c>
      <c r="T276" s="32">
        <f t="shared" si="30"/>
        <v>58.612754077237653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องค์การบริหารการพัฒนาพื้นที่พิเศษ (อพท)</v>
      </c>
      <c r="C277" s="25">
        <f>IF(ISERROR(VLOOKUP($U277,[1]BN2_1!$A:$AC,3,0)),0,VLOOKUP($U277,[1]BN2_1!$A:$AC,3,0))</f>
        <v>289.06029999999998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144.53</v>
      </c>
      <c r="H277" s="29">
        <f t="shared" si="27"/>
        <v>49.999948107713173</v>
      </c>
      <c r="I277" s="42">
        <f>IF(ISERROR(VLOOKUP($U277,[1]BN2_1!$A:$AC,10,0)),0,VLOOKUP($U277,[1]BN2_1!$A:$AC,10,0))</f>
        <v>62.092700000000001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62.092700000000001</v>
      </c>
      <c r="N277" s="46">
        <f t="shared" si="29"/>
        <v>100</v>
      </c>
      <c r="O277" s="25">
        <f t="shared" si="25"/>
        <v>351.15299999999996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206.62270000000001</v>
      </c>
      <c r="T277" s="32">
        <f t="shared" si="30"/>
        <v>58.841217361093321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มหาวิทยาลัยมหามกุฎราชวิทยาลัย</v>
      </c>
      <c r="C278" s="25">
        <f>IF(ISERROR(VLOOKUP($U278,[1]BN2_1!$A:$AC,3,0)),0,VLOOKUP($U278,[1]BN2_1!$A:$AC,3,0))</f>
        <v>561.35479999999995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280.64999999999998</v>
      </c>
      <c r="H278" s="29">
        <f t="shared" si="27"/>
        <v>49.995118951508026</v>
      </c>
      <c r="I278" s="42">
        <f>IF(ISERROR(VLOOKUP($U278,[1]BN2_1!$A:$AC,10,0)),0,VLOOKUP($U278,[1]BN2_1!$A:$AC,10,0))</f>
        <v>130.30459999999999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130.30459999999999</v>
      </c>
      <c r="N278" s="46">
        <f t="shared" si="29"/>
        <v>100</v>
      </c>
      <c r="O278" s="25">
        <f t="shared" si="25"/>
        <v>691.65940000000001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410.95459999999997</v>
      </c>
      <c r="T278" s="32">
        <f t="shared" si="30"/>
        <v>59.41574711483716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มหาวิทยาลัยแม่โจ้</v>
      </c>
      <c r="C279" s="25">
        <f>IF(ISERROR(VLOOKUP($U279,[1]BN2_1!$A:$AC,3,0)),0,VLOOKUP($U279,[1]BN2_1!$A:$AC,3,0))</f>
        <v>1118.0808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549.49294999999995</v>
      </c>
      <c r="H279" s="29">
        <f t="shared" si="27"/>
        <v>49.146085864277431</v>
      </c>
      <c r="I279" s="42">
        <f>IF(ISERROR(VLOOKUP($U279,[1]BN2_1!$A:$AC,10,0)),0,VLOOKUP($U279,[1]BN2_1!$A:$AC,10,0))</f>
        <v>288.43819999999999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288.43819999999999</v>
      </c>
      <c r="N279" s="46">
        <f t="shared" si="29"/>
        <v>100</v>
      </c>
      <c r="O279" s="25">
        <f t="shared" si="25"/>
        <v>1406.519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837.93114999999989</v>
      </c>
      <c r="T279" s="32">
        <f t="shared" si="30"/>
        <v>59.574819110157762</v>
      </c>
      <c r="U279" s="33" t="s">
        <v>286</v>
      </c>
      <c r="V279" s="33"/>
      <c r="W279" s="22"/>
    </row>
    <row r="280" spans="1:23" ht="42">
      <c r="A280" s="23">
        <v>275</v>
      </c>
      <c r="B280" s="24" t="str">
        <f>VLOOKUP($U280,[1]Name!$A:$B,2,0)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0" s="25">
        <f>IF(ISERROR(VLOOKUP($U280,[1]BN2_1!$A:$AC,3,0)),0,VLOOKUP($U280,[1]BN2_1!$A:$AC,3,0))</f>
        <v>34.407499999999999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17.178899999999999</v>
      </c>
      <c r="H280" s="29">
        <f t="shared" si="27"/>
        <v>49.927777374119017</v>
      </c>
      <c r="I280" s="42">
        <f>IF(ISERROR(VLOOKUP($U280,[1]BN2_1!$A:$AC,10,0)),0,VLOOKUP($U280,[1]BN2_1!$A:$AC,10,0))</f>
        <v>8.6060999999999996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8.6060999999999996</v>
      </c>
      <c r="N280" s="46">
        <f t="shared" si="29"/>
        <v>100</v>
      </c>
      <c r="O280" s="25">
        <f t="shared" si="25"/>
        <v>43.013599999999997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25.784999999999997</v>
      </c>
      <c r="T280" s="32">
        <f t="shared" si="30"/>
        <v>59.946156564435427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สำนักงานส่งเสริมเศรษฐกิจสร้างสรรค์(องค์การมหาชน)</v>
      </c>
      <c r="C281" s="25">
        <f>IF(ISERROR(VLOOKUP($U281,[1]BN2_1!$A:$AC,3,0)),0,VLOOKUP($U281,[1]BN2_1!$A:$AC,3,0))</f>
        <v>246.07669999999999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123.038</v>
      </c>
      <c r="H281" s="29">
        <f t="shared" si="27"/>
        <v>49.999857767923579</v>
      </c>
      <c r="I281" s="42">
        <f>IF(ISERROR(VLOOKUP($U281,[1]BN2_1!$A:$AC,10,0)),0,VLOOKUP($U281,[1]BN2_1!$A:$AC,10,0))</f>
        <v>63.639800000000001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63.639800000000001</v>
      </c>
      <c r="N281" s="46">
        <f t="shared" si="29"/>
        <v>100</v>
      </c>
      <c r="O281" s="25">
        <f t="shared" si="25"/>
        <v>309.7165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186.67779999999999</v>
      </c>
      <c r="T281" s="32">
        <f t="shared" si="30"/>
        <v>60.273766492905608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สถาบันเทคโนโลยีพระจอมเกล้าเจ้าคุณทหารลาดกระบัง</v>
      </c>
      <c r="C282" s="25">
        <f>IF(ISERROR(VLOOKUP($U282,[1]BN2_1!$A:$AC,3,0)),0,VLOOKUP($U282,[1]BN2_1!$A:$AC,3,0))</f>
        <v>1569.9975999999999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752.34679820999997</v>
      </c>
      <c r="H282" s="29">
        <f t="shared" si="27"/>
        <v>47.920251483823925</v>
      </c>
      <c r="I282" s="42">
        <f>IF(ISERROR(VLOOKUP($U282,[1]BN2_1!$A:$AC,10,0)),0,VLOOKUP($U282,[1]BN2_1!$A:$AC,10,0))</f>
        <v>490.46010000000001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490.46010000000001</v>
      </c>
      <c r="N282" s="46">
        <f t="shared" si="29"/>
        <v>100</v>
      </c>
      <c r="O282" s="25">
        <f t="shared" si="25"/>
        <v>2060.4576999999999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1242.8068982099999</v>
      </c>
      <c r="T282" s="32">
        <f t="shared" si="30"/>
        <v>60.317030444740503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มหาวิทยาลัยเทคโนโลยีพระจอมเกล้าพระนครเหนือ</v>
      </c>
      <c r="C283" s="25">
        <f>IF(ISERROR(VLOOKUP($U283,[1]BN2_1!$A:$AC,3,0)),0,VLOOKUP($U283,[1]BN2_1!$A:$AC,3,0))</f>
        <v>1507.0684000000001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725.29794000000004</v>
      </c>
      <c r="H283" s="29">
        <f t="shared" si="27"/>
        <v>48.126411515230494</v>
      </c>
      <c r="I283" s="42">
        <f>IF(ISERROR(VLOOKUP($U283,[1]BN2_1!$A:$AC,10,0)),0,VLOOKUP($U283,[1]BN2_1!$A:$AC,10,0))</f>
        <v>465.02370000000002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465.02370000000002</v>
      </c>
      <c r="N283" s="46">
        <f t="shared" si="29"/>
        <v>100</v>
      </c>
      <c r="O283" s="25">
        <f t="shared" si="25"/>
        <v>1972.0921000000001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1190.3216400000001</v>
      </c>
      <c r="T283" s="32">
        <f t="shared" si="30"/>
        <v>60.358318964920556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สถาบันการแพทย์ฉุกเฉินแห่งชาติ</v>
      </c>
      <c r="C284" s="25">
        <f>IF(ISERROR(VLOOKUP($U284,[1]BN2_1!$A:$AC,3,0)),0,VLOOKUP($U284,[1]BN2_1!$A:$AC,3,0))</f>
        <v>122.3533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61.176600000000001</v>
      </c>
      <c r="H284" s="29">
        <f t="shared" si="27"/>
        <v>49.999959134735228</v>
      </c>
      <c r="I284" s="42">
        <f>IF(ISERROR(VLOOKUP($U284,[1]BN2_1!$A:$AC,10,0)),0,VLOOKUP($U284,[1]BN2_1!$A:$AC,10,0))</f>
        <v>33.108800000000002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33.108800000000002</v>
      </c>
      <c r="N284" s="46">
        <f t="shared" si="29"/>
        <v>100</v>
      </c>
      <c r="O284" s="25">
        <f t="shared" si="25"/>
        <v>155.46210000000002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94.28540000000001</v>
      </c>
      <c r="T284" s="32">
        <f t="shared" si="30"/>
        <v>60.648479597278047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มหาวิทยาลัยมหาจุฬาลงกรณราชวิทยาลัย</v>
      </c>
      <c r="C285" s="25">
        <f>IF(ISERROR(VLOOKUP($U285,[1]BN2_1!$A:$AC,3,0)),0,VLOOKUP($U285,[1]BN2_1!$A:$AC,3,0))</f>
        <v>1115.4935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491.0838</v>
      </c>
      <c r="H285" s="29">
        <f t="shared" si="27"/>
        <v>44.023905114642083</v>
      </c>
      <c r="I285" s="42">
        <f>IF(ISERROR(VLOOKUP($U285,[1]BN2_1!$A:$AC,10,0)),0,VLOOKUP($U285,[1]BN2_1!$A:$AC,10,0))</f>
        <v>475.74079999999998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475.74079999999998</v>
      </c>
      <c r="N285" s="46">
        <f t="shared" si="29"/>
        <v>100</v>
      </c>
      <c r="O285" s="25">
        <f t="shared" si="25"/>
        <v>1591.2343000000001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966.82459999999992</v>
      </c>
      <c r="T285" s="32">
        <f t="shared" si="30"/>
        <v>60.759411734651515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สำนักงานส่งเสริมเศรษฐกิจดิจิทัล</v>
      </c>
      <c r="C286" s="42">
        <f>IF(ISERROR(VLOOKUP($U286,[1]BN2_1!$A:$AC,3,0)),0,VLOOKUP($U286,[1]BN2_1!$A:$AC,3,0))</f>
        <v>354.28050000000002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176.4795</v>
      </c>
      <c r="H286" s="48">
        <f t="shared" si="27"/>
        <v>49.813495238942025</v>
      </c>
      <c r="I286" s="54">
        <f>IF(ISERROR(VLOOKUP($U286,[1]BN2_1!$A:$AC,10,0)),0,VLOOKUP($U286,[1]BN2_1!$A:$AC,10,0))</f>
        <v>336.41109999999998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248.26750000000001</v>
      </c>
      <c r="N286" s="59">
        <f t="shared" si="29"/>
        <v>73.79884314162048</v>
      </c>
      <c r="O286" s="42">
        <f t="shared" si="25"/>
        <v>690.69159999999999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424.74700000000001</v>
      </c>
      <c r="T286" s="60">
        <f t="shared" si="30"/>
        <v>61.495897734965943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สถาบันระหว่างประเทศเพื่อการค้าและการพัฒนา</v>
      </c>
      <c r="C287" s="54">
        <f>IF(ISERROR(VLOOKUP($U287,[1]BN2_1!$A:$AC,3,0)),0,VLOOKUP($U287,[1]BN2_1!$A:$AC,3,0))</f>
        <v>26.948599999999999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13.4742</v>
      </c>
      <c r="H287" s="61">
        <f t="shared" si="27"/>
        <v>49.999628923209372</v>
      </c>
      <c r="I287" s="54">
        <f>IF(ISERROR(VLOOKUP($U287,[1]BN2_1!$A:$AC,10,0)),0,VLOOKUP($U287,[1]BN2_1!$A:$AC,10,0))</f>
        <v>8.5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8.5</v>
      </c>
      <c r="N287" s="59">
        <f t="shared" si="29"/>
        <v>100</v>
      </c>
      <c r="O287" s="54">
        <f t="shared" si="25"/>
        <v>35.448599999999999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21.9742</v>
      </c>
      <c r="T287" s="60">
        <f t="shared" si="30"/>
        <v>61.988907883527133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สถาบันการพยาบาลศรีสวรินทิรา สภากาชาดไทย</v>
      </c>
      <c r="C288" s="54">
        <f>IF(ISERROR(VLOOKUP($U288,[1]BN2_1!$A:$AC,3,0)),0,VLOOKUP($U288,[1]BN2_1!$A:$AC,3,0))</f>
        <v>250.62209999999999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122.76390000000001</v>
      </c>
      <c r="H288" s="61">
        <f t="shared" si="27"/>
        <v>48.983669037965932</v>
      </c>
      <c r="I288" s="54">
        <f>IF(ISERROR(VLOOKUP($U288,[1]BN2_1!$A:$AC,10,0)),0,VLOOKUP($U288,[1]BN2_1!$A:$AC,10,0))</f>
        <v>85.848200000000006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85.848200000000006</v>
      </c>
      <c r="N288" s="59">
        <f t="shared" si="29"/>
        <v>100</v>
      </c>
      <c r="O288" s="54">
        <f t="shared" si="25"/>
        <v>336.47030000000001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208.6121</v>
      </c>
      <c r="T288" s="60">
        <f t="shared" si="30"/>
        <v>62.000152762368621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สำนักงานพิพิธภัณฑ์เกษตรเฉลิมพระเกียรติ</v>
      </c>
      <c r="C289" s="54">
        <f>IF(ISERROR(VLOOKUP($U289,[1]BN2_1!$A:$AC,3,0)),0,VLOOKUP($U289,[1]BN2_1!$A:$AC,3,0))</f>
        <v>103.7316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51.835099999999997</v>
      </c>
      <c r="H289" s="61">
        <f t="shared" si="27"/>
        <v>49.970404389790573</v>
      </c>
      <c r="I289" s="54">
        <f>IF(ISERROR(VLOOKUP($U289,[1]BN2_1!$A:$AC,10,0)),0,VLOOKUP($U289,[1]BN2_1!$A:$AC,10,0))</f>
        <v>35.188899999999997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35.188899999999997</v>
      </c>
      <c r="N289" s="59">
        <f t="shared" si="29"/>
        <v>100</v>
      </c>
      <c r="O289" s="54">
        <f t="shared" si="25"/>
        <v>138.9205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87.024000000000001</v>
      </c>
      <c r="T289" s="60">
        <f t="shared" si="30"/>
        <v>62.643022448090811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มหาวิทยาลัยธรรมศาสตร์</v>
      </c>
      <c r="C290" s="54">
        <f>IF(ISERROR(VLOOKUP($U290,[1]BN2_1!$A:$AC,3,0)),0,VLOOKUP($U290,[1]BN2_1!$A:$AC,3,0))</f>
        <v>3238.9205999999999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1565.40369433</v>
      </c>
      <c r="H290" s="61">
        <f t="shared" si="27"/>
        <v>48.331030230565084</v>
      </c>
      <c r="I290" s="54">
        <f>IF(ISERROR(VLOOKUP($U290,[1]BN2_1!$A:$AC,10,0)),0,VLOOKUP($U290,[1]BN2_1!$A:$AC,10,0))</f>
        <v>1433.5547999999999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1433.5547999999999</v>
      </c>
      <c r="N290" s="59">
        <f t="shared" si="29"/>
        <v>100</v>
      </c>
      <c r="O290" s="54">
        <f t="shared" si="25"/>
        <v>4672.4753999999994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2998.9584943299997</v>
      </c>
      <c r="T290" s="60">
        <f t="shared" si="30"/>
        <v>64.183505264254578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มหาวิทยาลัยพะเยา</v>
      </c>
      <c r="C291" s="54">
        <f>IF(ISERROR(VLOOKUP($U291,[1]BN2_1!$A:$AC,3,0)),0,VLOOKUP($U291,[1]BN2_1!$A:$AC,3,0))</f>
        <v>841.74170000000004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417.95260000000002</v>
      </c>
      <c r="H291" s="61">
        <f t="shared" si="27"/>
        <v>49.653308134787665</v>
      </c>
      <c r="I291" s="54">
        <f>IF(ISERROR(VLOOKUP($U291,[1]BN2_1!$A:$AC,10,0)),0,VLOOKUP($U291,[1]BN2_1!$A:$AC,10,0))</f>
        <v>351.09539999999998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351.09539999999998</v>
      </c>
      <c r="N291" s="59">
        <f t="shared" si="29"/>
        <v>100</v>
      </c>
      <c r="O291" s="54">
        <f t="shared" si="25"/>
        <v>1192.8371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769.048</v>
      </c>
      <c r="T291" s="60">
        <f t="shared" si="30"/>
        <v>64.472173107291852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มหาวิทยาลัยสวนดุสิต</v>
      </c>
      <c r="C292" s="54">
        <f>IF(ISERROR(VLOOKUP($U292,[1]BN2_1!$A:$AC,3,0)),0,VLOOKUP($U292,[1]BN2_1!$A:$AC,3,0))</f>
        <v>700.8537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336.92484999999999</v>
      </c>
      <c r="H292" s="61">
        <f t="shared" si="27"/>
        <v>48.073492370804352</v>
      </c>
      <c r="I292" s="54">
        <f>IF(ISERROR(VLOOKUP($U292,[1]BN2_1!$A:$AC,10,0)),0,VLOOKUP($U292,[1]BN2_1!$A:$AC,10,0))</f>
        <v>342.81909999999999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342.81909999999999</v>
      </c>
      <c r="N292" s="59">
        <f t="shared" si="29"/>
        <v>100</v>
      </c>
      <c r="O292" s="54">
        <f t="shared" si="25"/>
        <v>1043.6728000000001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679.74395000000004</v>
      </c>
      <c r="T292" s="60">
        <f t="shared" si="30"/>
        <v>65.129986141250399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มหาวิทยาลัยทักษิณ</v>
      </c>
      <c r="C293" s="54">
        <f>IF(ISERROR(VLOOKUP($U293,[1]BN2_1!$A:$AC,3,0)),0,VLOOKUP($U293,[1]BN2_1!$A:$AC,3,0))</f>
        <v>817.01210000000003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404.32616000000002</v>
      </c>
      <c r="H293" s="61">
        <f t="shared" si="27"/>
        <v>49.48839313395726</v>
      </c>
      <c r="I293" s="54">
        <f>IF(ISERROR(VLOOKUP($U293,[1]BN2_1!$A:$AC,10,0)),0,VLOOKUP($U293,[1]BN2_1!$A:$AC,10,0))</f>
        <v>366.57060000000001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366.57060000000001</v>
      </c>
      <c r="N293" s="59">
        <f t="shared" si="29"/>
        <v>100</v>
      </c>
      <c r="O293" s="54">
        <f t="shared" si="25"/>
        <v>1183.5826999999999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770.89676000000009</v>
      </c>
      <c r="T293" s="60">
        <f t="shared" si="30"/>
        <v>65.13247954705659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มหาวิทยาลัยแม่ฟ้าหลวง</v>
      </c>
      <c r="C294" s="54">
        <f>IF(ISERROR(VLOOKUP($U294,[1]BN2_1!$A:$AC,3,0)),0,VLOOKUP($U294,[1]BN2_1!$A:$AC,3,0))</f>
        <v>1252.5732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626.2867</v>
      </c>
      <c r="H294" s="61">
        <f t="shared" si="27"/>
        <v>50.000007983565354</v>
      </c>
      <c r="I294" s="54">
        <f>IF(ISERROR(VLOOKUP($U294,[1]BN2_1!$A:$AC,10,0)),0,VLOOKUP($U294,[1]BN2_1!$A:$AC,10,0))</f>
        <v>637.80050000000006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637.80050000000006</v>
      </c>
      <c r="N294" s="59">
        <f t="shared" si="29"/>
        <v>100</v>
      </c>
      <c r="O294" s="54">
        <f t="shared" si="25"/>
        <v>1890.3737000000001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1264.0871999999999</v>
      </c>
      <c r="T294" s="60">
        <f t="shared" si="30"/>
        <v>66.869698832564168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สำนักงานพัฒนาวิทยาศาสตร์และเทคโนโลยีแห่งชาติ</v>
      </c>
      <c r="C295" s="54">
        <f>IF(ISERROR(VLOOKUP($U295,[1]BN2_1!$A:$AC,3,0)),0,VLOOKUP($U295,[1]BN2_1!$A:$AC,3,0))</f>
        <v>2286.9587000000001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1143.2842000000001</v>
      </c>
      <c r="H295" s="61">
        <f t="shared" si="27"/>
        <v>49.991466833222653</v>
      </c>
      <c r="I295" s="54">
        <f>IF(ISERROR(VLOOKUP($U295,[1]BN2_1!$A:$AC,10,0)),0,VLOOKUP($U295,[1]BN2_1!$A:$AC,10,0))</f>
        <v>2638.2837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2183.3964000000001</v>
      </c>
      <c r="N295" s="59">
        <f t="shared" si="29"/>
        <v>82.758211332617492</v>
      </c>
      <c r="O295" s="54">
        <f t="shared" si="25"/>
        <v>4925.2424000000001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3326.6806000000001</v>
      </c>
      <c r="T295" s="60">
        <f t="shared" si="30"/>
        <v>67.543489839200603</v>
      </c>
      <c r="U295" s="33" t="s">
        <v>302</v>
      </c>
      <c r="V295" s="33"/>
      <c r="W295" s="22"/>
    </row>
    <row r="296" spans="1:23" ht="21">
      <c r="A296" s="23">
        <v>291</v>
      </c>
      <c r="B296" s="52" t="str">
        <f>VLOOKUP($U296,[1]Name!$A:$B,2,0)</f>
        <v>สถาบันเทคโนโลยีป้องกันประเทศ</v>
      </c>
      <c r="C296" s="54">
        <f>IF(ISERROR(VLOOKUP($U296,[1]BN2_1!$A:$AC,3,0)),0,VLOOKUP($U296,[1]BN2_1!$A:$AC,3,0))</f>
        <v>265.71800000000002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131.95840000000001</v>
      </c>
      <c r="H296" s="61">
        <f t="shared" si="27"/>
        <v>49.661069253870643</v>
      </c>
      <c r="I296" s="54">
        <f>IF(ISERROR(VLOOKUP($U296,[1]BN2_1!$A:$AC,10,0)),0,VLOOKUP($U296,[1]BN2_1!$A:$AC,10,0))</f>
        <v>150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150</v>
      </c>
      <c r="N296" s="59">
        <f t="shared" si="29"/>
        <v>100</v>
      </c>
      <c r="O296" s="54">
        <f t="shared" si="25"/>
        <v>415.71800000000002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281.95839999999998</v>
      </c>
      <c r="T296" s="60">
        <f t="shared" si="30"/>
        <v>67.824438681991154</v>
      </c>
      <c r="U296" s="33" t="s">
        <v>303</v>
      </c>
      <c r="V296" s="33"/>
      <c r="W296" s="22"/>
    </row>
    <row r="297" spans="1:23" ht="42">
      <c r="A297" s="23">
        <v>292</v>
      </c>
      <c r="B297" s="52" t="str">
        <f>VLOOKUP($U297,[1]Name!$A:$B,2,0)</f>
        <v>สำนักงานพัฒนาเทคโนโลยีอวกาศและภูมิสารสนเทศ (องค์การมหาชน)</v>
      </c>
      <c r="C297" s="54">
        <f>IF(ISERROR(VLOOKUP($U297,[1]BN2_1!$A:$AC,3,0)),0,VLOOKUP($U297,[1]BN2_1!$A:$AC,3,0))</f>
        <v>316.33249999999998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158.166</v>
      </c>
      <c r="H297" s="61">
        <f t="shared" si="27"/>
        <v>49.999920969233322</v>
      </c>
      <c r="I297" s="54">
        <f>IF(ISERROR(VLOOKUP($U297,[1]BN2_1!$A:$AC,10,0)),0,VLOOKUP($U297,[1]BN2_1!$A:$AC,10,0))</f>
        <v>793.73829999999998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602.77300000000002</v>
      </c>
      <c r="N297" s="59">
        <f t="shared" si="29"/>
        <v>75.941024894477195</v>
      </c>
      <c r="O297" s="54">
        <f t="shared" si="25"/>
        <v>1110.0708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760.93900000000008</v>
      </c>
      <c r="T297" s="60">
        <f t="shared" si="30"/>
        <v>68.548690768192458</v>
      </c>
      <c r="U297" s="33" t="s">
        <v>304</v>
      </c>
      <c r="V297" s="33"/>
      <c r="W297" s="22"/>
    </row>
    <row r="298" spans="1:23" ht="21">
      <c r="A298" s="23">
        <v>293</v>
      </c>
      <c r="B298" s="52" t="str">
        <f>VLOOKUP($U298,[1]Name!$A:$B,2,0)</f>
        <v>สถาบันดนตรีกัลยาณิวัฒนา</v>
      </c>
      <c r="C298" s="54">
        <f>IF(ISERROR(VLOOKUP($U298,[1]BN2_1!$A:$AC,3,0)),0,VLOOKUP($U298,[1]BN2_1!$A:$AC,3,0))</f>
        <v>77.134500000000003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37.784799999999997</v>
      </c>
      <c r="H298" s="61">
        <f t="shared" si="27"/>
        <v>48.985603069962202</v>
      </c>
      <c r="I298" s="54">
        <f>IF(ISERROR(VLOOKUP($U298,[1]BN2_1!$A:$AC,10,0)),0,VLOOKUP($U298,[1]BN2_1!$A:$AC,10,0))</f>
        <v>49.533700000000003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49.533700000000003</v>
      </c>
      <c r="N298" s="59">
        <f t="shared" si="29"/>
        <v>100</v>
      </c>
      <c r="O298" s="54">
        <f t="shared" si="25"/>
        <v>126.66820000000001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87.3185</v>
      </c>
      <c r="T298" s="60">
        <f t="shared" si="30"/>
        <v>68.934823420558587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สถาบันวิจัยแสงซินโครตรอน (องค์การมหาชน)</v>
      </c>
      <c r="C299" s="54">
        <f>IF(ISERROR(VLOOKUP($U299,[1]BN2_1!$A:$AC,3,0)),0,VLOOKUP($U299,[1]BN2_1!$A:$AC,3,0))</f>
        <v>197.4282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98.710099999999997</v>
      </c>
      <c r="H299" s="61">
        <f t="shared" si="27"/>
        <v>49.997973946984267</v>
      </c>
      <c r="I299" s="54">
        <f>IF(ISERROR(VLOOKUP($U299,[1]BN2_1!$A:$AC,10,0)),0,VLOOKUP($U299,[1]BN2_1!$A:$AC,10,0))</f>
        <v>132.446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132.446</v>
      </c>
      <c r="N299" s="59">
        <f t="shared" si="29"/>
        <v>100</v>
      </c>
      <c r="O299" s="54">
        <f t="shared" si="25"/>
        <v>329.87419999999997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231.15609999999998</v>
      </c>
      <c r="T299" s="60">
        <f t="shared" si="30"/>
        <v>70.074016094620319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กรมธนารักษ์</v>
      </c>
      <c r="C300" s="54">
        <f>IF(ISERROR(VLOOKUP($U300,[1]BN2_1!$A:$AC,3,0)),0,VLOOKUP($U300,[1]BN2_1!$A:$AC,3,0))</f>
        <v>909.82529999999997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105.47858137999999</v>
      </c>
      <c r="F300" s="57">
        <f t="shared" si="26"/>
        <v>105.47858137999999</v>
      </c>
      <c r="G300" s="57">
        <f>IF(ISERROR(VLOOKUP($U300,[1]BN2_1!$A:$AC,8,0)),0,VLOOKUP($U300,[1]BN2_1!$A:$AC,8,0))</f>
        <v>218.08024872999999</v>
      </c>
      <c r="H300" s="61">
        <f t="shared" si="27"/>
        <v>23.969464108109545</v>
      </c>
      <c r="I300" s="54">
        <f>IF(ISERROR(VLOOKUP($U300,[1]BN2_1!$A:$AC,10,0)),0,VLOOKUP($U300,[1]BN2_1!$A:$AC,10,0))</f>
        <v>2940.6979999999999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95.01</v>
      </c>
      <c r="L300" s="57">
        <f t="shared" si="28"/>
        <v>95.01</v>
      </c>
      <c r="M300" s="58">
        <f>IF(ISERROR(VLOOKUP($U300,[1]BN2_1!$A:$AC,15,0)),0,VLOOKUP($U300,[1]BN2_1!$A:$AC,15,0))</f>
        <v>2529.9648000000002</v>
      </c>
      <c r="N300" s="59">
        <f t="shared" si="29"/>
        <v>86.03279901574389</v>
      </c>
      <c r="O300" s="54">
        <f t="shared" si="25"/>
        <v>3850.5232999999998</v>
      </c>
      <c r="P300" s="56">
        <f t="shared" si="25"/>
        <v>0</v>
      </c>
      <c r="Q300" s="56">
        <f t="shared" si="25"/>
        <v>200.48858138</v>
      </c>
      <c r="R300" s="57">
        <f t="shared" si="25"/>
        <v>200.48858138</v>
      </c>
      <c r="S300" s="58">
        <f t="shared" si="25"/>
        <v>2748.0450487300004</v>
      </c>
      <c r="T300" s="60">
        <f t="shared" si="30"/>
        <v>71.368092974012143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มหาวิทยาลัยเทคโนโลยีสุรนารี</v>
      </c>
      <c r="C301" s="54">
        <f>IF(ISERROR(VLOOKUP($U301,[1]BN2_1!$A:$AC,3,0)),0,VLOOKUP($U301,[1]BN2_1!$A:$AC,3,0))</f>
        <v>1101.4082000000001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0</v>
      </c>
      <c r="F301" s="57">
        <f t="shared" si="26"/>
        <v>0</v>
      </c>
      <c r="G301" s="57">
        <f>IF(ISERROR(VLOOKUP($U301,[1]BN2_1!$A:$AC,8,0)),0,VLOOKUP($U301,[1]BN2_1!$A:$AC,8,0))</f>
        <v>550.70399999999995</v>
      </c>
      <c r="H301" s="61">
        <f t="shared" si="27"/>
        <v>49.99999092071404</v>
      </c>
      <c r="I301" s="54">
        <f>IF(ISERROR(VLOOKUP($U301,[1]BN2_1!$A:$AC,10,0)),0,VLOOKUP($U301,[1]BN2_1!$A:$AC,10,0))</f>
        <v>854.11569999999995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0</v>
      </c>
      <c r="L301" s="57">
        <f t="shared" si="28"/>
        <v>0</v>
      </c>
      <c r="M301" s="58">
        <f>IF(ISERROR(VLOOKUP($U301,[1]BN2_1!$A:$AC,15,0)),0,VLOOKUP($U301,[1]BN2_1!$A:$AC,15,0))</f>
        <v>854.11569999999995</v>
      </c>
      <c r="N301" s="59">
        <f t="shared" si="29"/>
        <v>100</v>
      </c>
      <c r="O301" s="54">
        <f t="shared" si="25"/>
        <v>1955.5239000000001</v>
      </c>
      <c r="P301" s="56">
        <f t="shared" si="25"/>
        <v>0</v>
      </c>
      <c r="Q301" s="56">
        <f t="shared" si="25"/>
        <v>0</v>
      </c>
      <c r="R301" s="57">
        <f t="shared" si="25"/>
        <v>0</v>
      </c>
      <c r="S301" s="58">
        <f t="shared" si="25"/>
        <v>1404.8197</v>
      </c>
      <c r="T301" s="60">
        <f t="shared" si="30"/>
        <v>71.838533908994918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สำนักงานพัฒนาธุรกรรมทางอิเล็กทรอนิกส์</v>
      </c>
      <c r="C302" s="54">
        <f>IF(ISERROR(VLOOKUP($U302,[1]BN2_1!$A:$AC,3,0)),0,VLOOKUP($U302,[1]BN2_1!$A:$AC,3,0))</f>
        <v>334.93090000000001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8">
        <f>IF(ISERROR(VLOOKUP($U302,[1]BN2_1!$A:$AC,8,0)),0,VLOOKUP($U302,[1]BN2_1!$A:$AC,8,0))</f>
        <v>167.4649</v>
      </c>
      <c r="H302" s="59">
        <f t="shared" si="27"/>
        <v>49.999835787023535</v>
      </c>
      <c r="I302" s="54">
        <f>IF(ISERROR(VLOOKUP($U302,[1]BN2_1!$A:$AC,10,0)),0,VLOOKUP($U302,[1]BN2_1!$A:$AC,10,0))</f>
        <v>283.7004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283.7004</v>
      </c>
      <c r="N302" s="59">
        <f t="shared" si="29"/>
        <v>100</v>
      </c>
      <c r="O302" s="54">
        <f t="shared" si="25"/>
        <v>618.63130000000001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451.1653</v>
      </c>
      <c r="T302" s="60">
        <f t="shared" si="30"/>
        <v>72.929594735992183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โรงพยาบาลบ้านแพ้ว</v>
      </c>
      <c r="C303" s="54">
        <f>IF(ISERROR(VLOOKUP($U303,[1]BN2_1!$A:$AC,3,0)),0,VLOOKUP($U303,[1]BN2_1!$A:$AC,3,0))</f>
        <v>0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7">
        <f>IF(ISERROR(VLOOKUP($U303,[1]BN2_1!$A:$AC,8,0)),0,VLOOKUP($U303,[1]BN2_1!$A:$AC,8,0))</f>
        <v>0</v>
      </c>
      <c r="H303" s="61">
        <f t="shared" si="27"/>
        <v>0</v>
      </c>
      <c r="I303" s="54">
        <f>IF(ISERROR(VLOOKUP($U303,[1]BN2_1!$A:$AC,10,0)),0,VLOOKUP($U303,[1]BN2_1!$A:$AC,10,0))</f>
        <v>25.8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18.989599999999999</v>
      </c>
      <c r="N303" s="59">
        <f t="shared" si="29"/>
        <v>73.603100775193795</v>
      </c>
      <c r="O303" s="54">
        <f t="shared" si="25"/>
        <v>25.8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18.989599999999999</v>
      </c>
      <c r="T303" s="60">
        <f t="shared" si="30"/>
        <v>73.603100775193795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สถาบันมาตรวิทยาแห่งชาติ</v>
      </c>
      <c r="C304" s="54">
        <f>IF(ISERROR(VLOOKUP($U304,[1]BN2_1!$A:$AC,3,0)),0,VLOOKUP($U304,[1]BN2_1!$A:$AC,3,0))</f>
        <v>210.11490000000001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104.9705</v>
      </c>
      <c r="H304" s="61">
        <f t="shared" si="27"/>
        <v>49.958617880026594</v>
      </c>
      <c r="I304" s="54">
        <f>IF(ISERROR(VLOOKUP($U304,[1]BN2_1!$A:$AC,10,0)),0,VLOOKUP($U304,[1]BN2_1!$A:$AC,10,0))</f>
        <v>190.53200000000001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190.53200000000001</v>
      </c>
      <c r="N304" s="59">
        <f t="shared" si="29"/>
        <v>100</v>
      </c>
      <c r="O304" s="54">
        <f t="shared" si="25"/>
        <v>400.64690000000002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295.5025</v>
      </c>
      <c r="T304" s="60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สถาบันวิจัยดาราศาสตร์แห่งชาติ (องค์การมหาชน)</v>
      </c>
      <c r="C305" s="54">
        <f>IF(ISERROR(VLOOKUP($U305,[1]BN2_1!$A:$AC,3,0)),0,VLOOKUP($U305,[1]BN2_1!$A:$AC,3,0))</f>
        <v>203.04740000000001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101.5236</v>
      </c>
      <c r="H305" s="61">
        <f t="shared" si="27"/>
        <v>49.999950750415913</v>
      </c>
      <c r="I305" s="54">
        <f>IF(ISERROR(VLOOKUP($U305,[1]BN2_1!$A:$AC,10,0)),0,VLOOKUP($U305,[1]BN2_1!$A:$AC,10,0))</f>
        <v>268.8109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249.2509</v>
      </c>
      <c r="N305" s="59">
        <f t="shared" si="29"/>
        <v>92.723509351741313</v>
      </c>
      <c r="O305" s="54">
        <f t="shared" si="25"/>
        <v>471.85829999999999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350.77449999999999</v>
      </c>
      <c r="T305" s="60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มหาวิทยาลัยวลัยลักษณ์</v>
      </c>
      <c r="C306" s="54">
        <f>IF(ISERROR(VLOOKUP($U306,[1]BN2_1!$A:$AC,3,0)),0,VLOOKUP($U306,[1]BN2_1!$A:$AC,3,0))</f>
        <v>858.29690000000005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429.14839999999998</v>
      </c>
      <c r="H306" s="61">
        <f t="shared" si="27"/>
        <v>49.999994174510007</v>
      </c>
      <c r="I306" s="54">
        <f>IF(ISERROR(VLOOKUP($U306,[1]BN2_1!$A:$AC,10,0)),0,VLOOKUP($U306,[1]BN2_1!$A:$AC,10,0))</f>
        <v>929.10209999999995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929.10209999999995</v>
      </c>
      <c r="N306" s="59">
        <f t="shared" si="29"/>
        <v>100</v>
      </c>
      <c r="O306" s="54">
        <f t="shared" si="25"/>
        <v>1787.3989999999999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1358.2504999999999</v>
      </c>
      <c r="T306" s="60">
        <f t="shared" si="30"/>
        <v>75.990335677708217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7.53474617</v>
      </c>
      <c r="F307" s="57">
        <f t="shared" si="26"/>
        <v>7.53474617</v>
      </c>
      <c r="G307" s="57">
        <f>IF(ISERROR(VLOOKUP($U307,[1]BN2_1!$A:$AC,8,0)),0,VLOOKUP($U307,[1]BN2_1!$A:$AC,8,0))</f>
        <v>55.557661060000001</v>
      </c>
      <c r="H307" s="61">
        <f t="shared" si="27"/>
        <v>25.403292443711234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7.53474617</v>
      </c>
      <c r="R307" s="57">
        <f t="shared" si="25"/>
        <v>7.53474617</v>
      </c>
      <c r="S307" s="58">
        <f t="shared" si="25"/>
        <v>715.66319089000001</v>
      </c>
      <c r="T307" s="60">
        <f t="shared" si="30"/>
        <v>77.595690468022468</v>
      </c>
      <c r="U307" s="33" t="s">
        <v>314</v>
      </c>
      <c r="V307" s="33"/>
      <c r="W307" s="22"/>
    </row>
    <row r="308" spans="1:23" ht="42">
      <c r="A308" s="23">
        <v>303</v>
      </c>
      <c r="B308" s="52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54">
        <f>IF(ISERROR(VLOOKUP($U308,[1]BN2_1!$A:$AC,3,0)),0,VLOOKUP($U308,[1]BN2_1!$A:$AC,3,0))</f>
        <v>54.1569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22.850100000000001</v>
      </c>
      <c r="H308" s="61">
        <f t="shared" si="27"/>
        <v>42.192407615650083</v>
      </c>
      <c r="I308" s="54">
        <f>IF(ISERROR(VLOOKUP($U308,[1]BN2_1!$A:$AC,10,0)),0,VLOOKUP($U308,[1]BN2_1!$A:$AC,10,0))</f>
        <v>90.192999999999998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90.192999999999998</v>
      </c>
      <c r="N308" s="59">
        <f t="shared" si="29"/>
        <v>100</v>
      </c>
      <c r="O308" s="54">
        <f t="shared" si="25"/>
        <v>144.34989999999999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113.0431</v>
      </c>
      <c r="T308" s="60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ราชวิทยาลัยจุฬาภรณ์</v>
      </c>
      <c r="C309" s="54">
        <f>IF(ISERROR(VLOOKUP($U309,[1]BN2_1!$A:$AC,3,0)),0,VLOOKUP($U309,[1]BN2_1!$A:$AC,3,0))</f>
        <v>2209.5230999999999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1073.6111000000001</v>
      </c>
      <c r="H309" s="61">
        <f t="shared" si="27"/>
        <v>48.59017314641337</v>
      </c>
      <c r="I309" s="54">
        <f>IF(ISERROR(VLOOKUP($U309,[1]BN2_1!$A:$AC,10,0)),0,VLOOKUP($U309,[1]BN2_1!$A:$AC,10,0))</f>
        <v>3499.2991000000002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3499.2991000000002</v>
      </c>
      <c r="N309" s="59">
        <f t="shared" si="29"/>
        <v>100</v>
      </c>
      <c r="O309" s="54">
        <f t="shared" si="25"/>
        <v>5708.8222000000005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4572.9102000000003</v>
      </c>
      <c r="T309" s="60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สำนักงานความร่วมมือพัฒนาเศรษฐกิจกับประเทศ</v>
      </c>
      <c r="C310" s="54">
        <f>IF(ISERROR(VLOOKUP($U310,[1]BN2_1!$A:$AC,3,0)),0,VLOOKUP($U310,[1]BN2_1!$A:$AC,3,0))</f>
        <v>0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0</v>
      </c>
      <c r="H310" s="61">
        <f t="shared" si="27"/>
        <v>0</v>
      </c>
      <c r="I310" s="54">
        <f>IF(ISERROR(VLOOKUP($U310,[1]BN2_1!$A:$AC,10,0)),0,VLOOKUP($U310,[1]BN2_1!$A:$AC,10,0))</f>
        <v>580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580</v>
      </c>
      <c r="N310" s="59">
        <f t="shared" si="29"/>
        <v>100</v>
      </c>
      <c r="O310" s="54">
        <f t="shared" si="25"/>
        <v>580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580</v>
      </c>
      <c r="T310" s="60">
        <f t="shared" si="30"/>
        <v>100</v>
      </c>
      <c r="U310" s="33" t="s">
        <v>317</v>
      </c>
      <c r="V310" s="33"/>
      <c r="W310" s="22"/>
    </row>
    <row r="311" spans="1:23" ht="21.75" thickBot="1">
      <c r="A311" s="62" t="s">
        <v>6</v>
      </c>
      <c r="B311" s="63"/>
      <c r="C311" s="64">
        <f>SUM(C6:C310)</f>
        <v>1586381.6998222806</v>
      </c>
      <c r="D311" s="65">
        <f>SUM(D6:D310)</f>
        <v>0</v>
      </c>
      <c r="E311" s="65">
        <f>SUM(E6:E310)</f>
        <v>9161.387081540006</v>
      </c>
      <c r="F311" s="64">
        <f>SUM(F6:F310)</f>
        <v>9161.387081540006</v>
      </c>
      <c r="G311" s="66">
        <f>SUM(G6:G310)</f>
        <v>515349.77955590008</v>
      </c>
      <c r="H311" s="67">
        <f t="shared" si="27"/>
        <v>32.485862615134415</v>
      </c>
      <c r="I311" s="64">
        <f>SUM(I6:I310)</f>
        <v>496186.39687772014</v>
      </c>
      <c r="J311" s="65">
        <f>SUM(J6:J310)</f>
        <v>0</v>
      </c>
      <c r="K311" s="65">
        <f>SUM(K6:K310)</f>
        <v>122839.15671509008</v>
      </c>
      <c r="L311" s="64">
        <f>SUM(L6:L310)</f>
        <v>122839.15671509008</v>
      </c>
      <c r="M311" s="66">
        <f>SUM(M6:M310)</f>
        <v>82125.260557670001</v>
      </c>
      <c r="N311" s="67">
        <f t="shared" si="29"/>
        <v>16.55129223099377</v>
      </c>
      <c r="O311" s="68">
        <f>SUM(O6:O310)</f>
        <v>2082568.0966999999</v>
      </c>
      <c r="P311" s="65">
        <f>SUM(P6:P310)</f>
        <v>0</v>
      </c>
      <c r="Q311" s="69">
        <f>SUM(Q6:Q310)</f>
        <v>132000.54379662999</v>
      </c>
      <c r="R311" s="66">
        <f>SUM(R6:R310)</f>
        <v>132000.54379662999</v>
      </c>
      <c r="S311" s="70">
        <f>SUM(S6:S310)</f>
        <v>597475.04011356959</v>
      </c>
      <c r="T311" s="71">
        <f t="shared" si="30"/>
        <v>28.689339909716171</v>
      </c>
      <c r="U311" s="49"/>
      <c r="V311" s="49"/>
      <c r="W311" s="22"/>
    </row>
    <row r="312" spans="1:23" ht="21">
      <c r="A312" s="72"/>
      <c r="B312" s="73" t="str">
        <f>'[1]2. กระทรวง'!B31</f>
        <v>หมายเหตุ : 1. ข้อมูลเบื้องต้น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5"/>
      <c r="N312" s="74"/>
      <c r="O312" s="74"/>
      <c r="P312" s="74"/>
      <c r="Q312" s="74"/>
      <c r="R312" s="74"/>
      <c r="S312" s="74"/>
      <c r="T312" s="76"/>
      <c r="U312" s="49"/>
      <c r="W312" s="22"/>
    </row>
    <row r="313" spans="1:23" ht="42">
      <c r="A313" s="77"/>
      <c r="B313" s="73" t="str">
        <f>'[1]2. กระทรวง'!B33</f>
        <v>ที่มา : ระบบการบริหารการเงินการคลังภาครัฐแบบอิเล็กทรอนิกส์ (GFMIS)</v>
      </c>
      <c r="C313" s="78"/>
      <c r="D313" s="78"/>
      <c r="E313" s="78"/>
      <c r="F313" s="78"/>
      <c r="G313" s="79"/>
      <c r="H313" s="78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80"/>
      <c r="T313" s="81"/>
      <c r="U313" s="49"/>
      <c r="W313" s="22"/>
    </row>
    <row r="314" spans="1:23" ht="21">
      <c r="A314" s="77"/>
      <c r="B314" s="73" t="str">
        <f>'[1]2. กระทรวง'!B34</f>
        <v>รวบรวม : กรมบัญชีกลาง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ข้อมูล ณ วันที่ 31 ธันวาคม 2564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/>
      <c r="C316" s="80"/>
      <c r="D316" s="80"/>
      <c r="E316" s="80"/>
      <c r="F316" s="80"/>
      <c r="G316" s="82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1"/>
      <c r="U316" s="49"/>
      <c r="W316" s="22"/>
    </row>
    <row r="317" spans="1:23" ht="21.75" thickBot="1">
      <c r="B317" s="73"/>
      <c r="C317" s="4"/>
      <c r="D317" s="4"/>
      <c r="E317" s="4"/>
      <c r="F317" s="4"/>
      <c r="G317" s="84"/>
      <c r="H317" s="4"/>
      <c r="I317" s="4"/>
      <c r="J317" s="4"/>
      <c r="K317" s="4"/>
      <c r="L317" s="4"/>
      <c r="M317" s="4"/>
      <c r="N317" s="85" t="s">
        <v>318</v>
      </c>
      <c r="O317" s="68"/>
      <c r="P317" s="64"/>
      <c r="Q317" s="64"/>
      <c r="R317" s="64"/>
      <c r="S317" s="64"/>
      <c r="U317" s="49"/>
      <c r="W317" s="22"/>
    </row>
    <row r="318" spans="1:23" ht="21">
      <c r="B318" s="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4"/>
      <c r="O318" s="86"/>
      <c r="P318" s="86"/>
      <c r="Q318" s="87"/>
      <c r="R318" s="86"/>
      <c r="S318" s="86"/>
      <c r="U318" s="49"/>
      <c r="W318" s="22"/>
    </row>
    <row r="319" spans="1:23">
      <c r="S319" s="6"/>
      <c r="U319" s="49"/>
    </row>
    <row r="323" spans="2:23">
      <c r="B323" s="8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2"/>
    </row>
  </sheetData>
  <mergeCells count="9">
    <mergeCell ref="A311:B311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0">
    <cfRule type="expression" dxfId="4" priority="1">
      <formula>OR($A6=1,$A6=2,$A6=3,$A6=4,$A6=5,$A6=6,$A6=7,$A6=8,$A6=9,$A6=10)</formula>
    </cfRule>
  </conditionalFormatting>
  <conditionalFormatting sqref="A6:A267 A271:A310">
    <cfRule type="top10" dxfId="3" priority="3" rank="3"/>
    <cfRule type="top10" dxfId="2" priority="4" bottom="1" rank="10"/>
  </conditionalFormatting>
  <conditionalFormatting sqref="T6:T310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2022-01-05T04:27:28Z</dcterms:created>
  <dcterms:modified xsi:type="dcterms:W3CDTF">2022-01-05T04:27:36Z</dcterms:modified>
</cp:coreProperties>
</file>