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31\"/>
    </mc:Choice>
  </mc:AlternateContent>
  <bookViews>
    <workbookView xWindow="0" yWindow="0" windowWidth="19200" windowHeight="11595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M81" i="1"/>
  <c r="N81" i="1" s="1"/>
  <c r="K81" i="1"/>
  <c r="L81" i="1" s="1"/>
  <c r="J81" i="1"/>
  <c r="I81" i="1"/>
  <c r="G81" i="1"/>
  <c r="S81" i="1" s="1"/>
  <c r="T81" i="1" s="1"/>
  <c r="E81" i="1"/>
  <c r="D81" i="1"/>
  <c r="C81" i="1"/>
  <c r="O81" i="1" s="1"/>
  <c r="B81" i="1"/>
  <c r="O80" i="1"/>
  <c r="M80" i="1"/>
  <c r="K80" i="1"/>
  <c r="J80" i="1"/>
  <c r="I80" i="1"/>
  <c r="N80" i="1" s="1"/>
  <c r="G80" i="1"/>
  <c r="H80" i="1" s="1"/>
  <c r="E80" i="1"/>
  <c r="D80" i="1"/>
  <c r="F80" i="1" s="1"/>
  <c r="C80" i="1"/>
  <c r="B80" i="1"/>
  <c r="S79" i="1"/>
  <c r="M79" i="1"/>
  <c r="N79" i="1" s="1"/>
  <c r="L79" i="1"/>
  <c r="K79" i="1"/>
  <c r="J79" i="1"/>
  <c r="I79" i="1"/>
  <c r="H79" i="1"/>
  <c r="G79" i="1"/>
  <c r="E79" i="1"/>
  <c r="Q79" i="1" s="1"/>
  <c r="D79" i="1"/>
  <c r="C79" i="1"/>
  <c r="O79" i="1" s="1"/>
  <c r="B79" i="1"/>
  <c r="M78" i="1"/>
  <c r="L78" i="1"/>
  <c r="K78" i="1"/>
  <c r="Q78" i="1" s="1"/>
  <c r="J78" i="1"/>
  <c r="I78" i="1"/>
  <c r="N78" i="1" s="1"/>
  <c r="G78" i="1"/>
  <c r="E78" i="1"/>
  <c r="D78" i="1"/>
  <c r="F78" i="1" s="1"/>
  <c r="C78" i="1"/>
  <c r="O78" i="1" s="1"/>
  <c r="B78" i="1"/>
  <c r="O77" i="1"/>
  <c r="M77" i="1"/>
  <c r="N77" i="1" s="1"/>
  <c r="K77" i="1"/>
  <c r="L77" i="1" s="1"/>
  <c r="J77" i="1"/>
  <c r="I77" i="1"/>
  <c r="G77" i="1"/>
  <c r="S77" i="1" s="1"/>
  <c r="T77" i="1" s="1"/>
  <c r="E77" i="1"/>
  <c r="Q77" i="1" s="1"/>
  <c r="D77" i="1"/>
  <c r="F77" i="1" s="1"/>
  <c r="C77" i="1"/>
  <c r="B77" i="1"/>
  <c r="S76" i="1"/>
  <c r="M76" i="1"/>
  <c r="K76" i="1"/>
  <c r="J76" i="1"/>
  <c r="I76" i="1"/>
  <c r="N76" i="1" s="1"/>
  <c r="G76" i="1"/>
  <c r="E76" i="1"/>
  <c r="D76" i="1"/>
  <c r="C76" i="1"/>
  <c r="H76" i="1" s="1"/>
  <c r="B76" i="1"/>
  <c r="S75" i="1"/>
  <c r="T75" i="1" s="1"/>
  <c r="P75" i="1"/>
  <c r="M75" i="1"/>
  <c r="N75" i="1" s="1"/>
  <c r="L75" i="1"/>
  <c r="K75" i="1"/>
  <c r="J75" i="1"/>
  <c r="I75" i="1"/>
  <c r="H75" i="1"/>
  <c r="G75" i="1"/>
  <c r="E75" i="1"/>
  <c r="D75" i="1"/>
  <c r="F75" i="1" s="1"/>
  <c r="C75" i="1"/>
  <c r="O75" i="1" s="1"/>
  <c r="B75" i="1"/>
  <c r="P74" i="1"/>
  <c r="O74" i="1"/>
  <c r="M74" i="1"/>
  <c r="K74" i="1"/>
  <c r="J74" i="1"/>
  <c r="I74" i="1"/>
  <c r="N74" i="1" s="1"/>
  <c r="G74" i="1"/>
  <c r="H74" i="1" s="1"/>
  <c r="E74" i="1"/>
  <c r="D74" i="1"/>
  <c r="F74" i="1" s="1"/>
  <c r="C74" i="1"/>
  <c r="B74" i="1"/>
  <c r="P73" i="1"/>
  <c r="O73" i="1"/>
  <c r="M73" i="1"/>
  <c r="N73" i="1" s="1"/>
  <c r="K73" i="1"/>
  <c r="L73" i="1" s="1"/>
  <c r="J73" i="1"/>
  <c r="I73" i="1"/>
  <c r="G73" i="1"/>
  <c r="S73" i="1" s="1"/>
  <c r="T73" i="1" s="1"/>
  <c r="E73" i="1"/>
  <c r="Q73" i="1" s="1"/>
  <c r="D73" i="1"/>
  <c r="F73" i="1" s="1"/>
  <c r="C73" i="1"/>
  <c r="B73" i="1"/>
  <c r="P72" i="1"/>
  <c r="O72" i="1"/>
  <c r="M72" i="1"/>
  <c r="L72" i="1"/>
  <c r="K72" i="1"/>
  <c r="Q72" i="1" s="1"/>
  <c r="J72" i="1"/>
  <c r="I72" i="1"/>
  <c r="N72" i="1" s="1"/>
  <c r="G72" i="1"/>
  <c r="S72" i="1" s="1"/>
  <c r="T72" i="1" s="1"/>
  <c r="E72" i="1"/>
  <c r="D72" i="1"/>
  <c r="F72" i="1" s="1"/>
  <c r="R72" i="1" s="1"/>
  <c r="C72" i="1"/>
  <c r="B72" i="1"/>
  <c r="S71" i="1"/>
  <c r="M71" i="1"/>
  <c r="N71" i="1" s="1"/>
  <c r="L71" i="1"/>
  <c r="K71" i="1"/>
  <c r="J71" i="1"/>
  <c r="I71" i="1"/>
  <c r="H71" i="1"/>
  <c r="G71" i="1"/>
  <c r="E71" i="1"/>
  <c r="Q71" i="1" s="1"/>
  <c r="D71" i="1"/>
  <c r="F71" i="1" s="1"/>
  <c r="C71" i="1"/>
  <c r="O71" i="1" s="1"/>
  <c r="B71" i="1"/>
  <c r="M70" i="1"/>
  <c r="K70" i="1"/>
  <c r="Q70" i="1" s="1"/>
  <c r="J70" i="1"/>
  <c r="I70" i="1"/>
  <c r="N70" i="1" s="1"/>
  <c r="G70" i="1"/>
  <c r="E70" i="1"/>
  <c r="D70" i="1"/>
  <c r="F70" i="1" s="1"/>
  <c r="C70" i="1"/>
  <c r="O70" i="1" s="1"/>
  <c r="B70" i="1"/>
  <c r="M69" i="1"/>
  <c r="N69" i="1" s="1"/>
  <c r="L69" i="1"/>
  <c r="K69" i="1"/>
  <c r="J69" i="1"/>
  <c r="I69" i="1"/>
  <c r="G69" i="1"/>
  <c r="S69" i="1" s="1"/>
  <c r="E69" i="1"/>
  <c r="D69" i="1"/>
  <c r="C69" i="1"/>
  <c r="O69" i="1" s="1"/>
  <c r="B69" i="1"/>
  <c r="S68" i="1"/>
  <c r="M68" i="1"/>
  <c r="L68" i="1"/>
  <c r="K68" i="1"/>
  <c r="Q68" i="1" s="1"/>
  <c r="J68" i="1"/>
  <c r="I68" i="1"/>
  <c r="N68" i="1" s="1"/>
  <c r="G68" i="1"/>
  <c r="E68" i="1"/>
  <c r="D68" i="1"/>
  <c r="C68" i="1"/>
  <c r="B68" i="1"/>
  <c r="S67" i="1"/>
  <c r="T67" i="1" s="1"/>
  <c r="P67" i="1"/>
  <c r="M67" i="1"/>
  <c r="N67" i="1" s="1"/>
  <c r="K67" i="1"/>
  <c r="L67" i="1" s="1"/>
  <c r="J67" i="1"/>
  <c r="I67" i="1"/>
  <c r="G67" i="1"/>
  <c r="E67" i="1"/>
  <c r="D67" i="1"/>
  <c r="F67" i="1" s="1"/>
  <c r="C67" i="1"/>
  <c r="O67" i="1" s="1"/>
  <c r="B67" i="1"/>
  <c r="P66" i="1"/>
  <c r="O66" i="1"/>
  <c r="M66" i="1"/>
  <c r="K66" i="1"/>
  <c r="J66" i="1"/>
  <c r="I66" i="1"/>
  <c r="N66" i="1" s="1"/>
  <c r="G66" i="1"/>
  <c r="S66" i="1" s="1"/>
  <c r="T66" i="1" s="1"/>
  <c r="E66" i="1"/>
  <c r="D66" i="1"/>
  <c r="F66" i="1" s="1"/>
  <c r="C66" i="1"/>
  <c r="B66" i="1"/>
  <c r="P65" i="1"/>
  <c r="O65" i="1"/>
  <c r="M65" i="1"/>
  <c r="N65" i="1" s="1"/>
  <c r="K65" i="1"/>
  <c r="L65" i="1" s="1"/>
  <c r="J65" i="1"/>
  <c r="I65" i="1"/>
  <c r="G65" i="1"/>
  <c r="H65" i="1" s="1"/>
  <c r="E65" i="1"/>
  <c r="Q65" i="1" s="1"/>
  <c r="D65" i="1"/>
  <c r="F65" i="1" s="1"/>
  <c r="C65" i="1"/>
  <c r="B65" i="1"/>
  <c r="S64" i="1"/>
  <c r="T64" i="1" s="1"/>
  <c r="V64" i="1" s="1"/>
  <c r="O64" i="1"/>
  <c r="M64" i="1"/>
  <c r="L64" i="1"/>
  <c r="K64" i="1"/>
  <c r="Q64" i="1" s="1"/>
  <c r="J64" i="1"/>
  <c r="I64" i="1"/>
  <c r="N64" i="1" s="1"/>
  <c r="H64" i="1"/>
  <c r="G64" i="1"/>
  <c r="E64" i="1"/>
  <c r="D64" i="1"/>
  <c r="F64" i="1" s="1"/>
  <c r="R64" i="1" s="1"/>
  <c r="C64" i="1"/>
  <c r="B64" i="1"/>
  <c r="M63" i="1"/>
  <c r="N63" i="1" s="1"/>
  <c r="L63" i="1"/>
  <c r="K63" i="1"/>
  <c r="J63" i="1"/>
  <c r="I63" i="1"/>
  <c r="G63" i="1"/>
  <c r="S63" i="1" s="1"/>
  <c r="T63" i="1" s="1"/>
  <c r="E63" i="1"/>
  <c r="Q63" i="1" s="1"/>
  <c r="D63" i="1"/>
  <c r="F63" i="1" s="1"/>
  <c r="C63" i="1"/>
  <c r="O63" i="1" s="1"/>
  <c r="B63" i="1"/>
  <c r="P62" i="1"/>
  <c r="M62" i="1"/>
  <c r="K62" i="1"/>
  <c r="Q62" i="1" s="1"/>
  <c r="J62" i="1"/>
  <c r="I62" i="1"/>
  <c r="N62" i="1" s="1"/>
  <c r="G62" i="1"/>
  <c r="E62" i="1"/>
  <c r="D62" i="1"/>
  <c r="F62" i="1" s="1"/>
  <c r="C62" i="1"/>
  <c r="O62" i="1" s="1"/>
  <c r="B62" i="1"/>
  <c r="O61" i="1"/>
  <c r="M61" i="1"/>
  <c r="N61" i="1" s="1"/>
  <c r="K61" i="1"/>
  <c r="L61" i="1" s="1"/>
  <c r="J61" i="1"/>
  <c r="I61" i="1"/>
  <c r="G61" i="1"/>
  <c r="S61" i="1" s="1"/>
  <c r="E61" i="1"/>
  <c r="D61" i="1"/>
  <c r="C61" i="1"/>
  <c r="B61" i="1"/>
  <c r="S60" i="1"/>
  <c r="M60" i="1"/>
  <c r="K60" i="1"/>
  <c r="Q60" i="1" s="1"/>
  <c r="J60" i="1"/>
  <c r="I60" i="1"/>
  <c r="N60" i="1" s="1"/>
  <c r="G60" i="1"/>
  <c r="E60" i="1"/>
  <c r="D60" i="1"/>
  <c r="C60" i="1"/>
  <c r="B60" i="1"/>
  <c r="S59" i="1"/>
  <c r="T59" i="1" s="1"/>
  <c r="P59" i="1"/>
  <c r="M59" i="1"/>
  <c r="N59" i="1" s="1"/>
  <c r="K59" i="1"/>
  <c r="L59" i="1" s="1"/>
  <c r="J59" i="1"/>
  <c r="I59" i="1"/>
  <c r="G59" i="1"/>
  <c r="E59" i="1"/>
  <c r="D59" i="1"/>
  <c r="F59" i="1" s="1"/>
  <c r="C59" i="1"/>
  <c r="O59" i="1" s="1"/>
  <c r="B59" i="1"/>
  <c r="P58" i="1"/>
  <c r="O58" i="1"/>
  <c r="M58" i="1"/>
  <c r="K58" i="1"/>
  <c r="J58" i="1"/>
  <c r="I58" i="1"/>
  <c r="N58" i="1" s="1"/>
  <c r="G58" i="1"/>
  <c r="H58" i="1" s="1"/>
  <c r="E58" i="1"/>
  <c r="D58" i="1"/>
  <c r="F58" i="1" s="1"/>
  <c r="C58" i="1"/>
  <c r="B58" i="1"/>
  <c r="P57" i="1"/>
  <c r="O57" i="1"/>
  <c r="M57" i="1"/>
  <c r="N57" i="1" s="1"/>
  <c r="K57" i="1"/>
  <c r="L57" i="1" s="1"/>
  <c r="J57" i="1"/>
  <c r="I57" i="1"/>
  <c r="G57" i="1"/>
  <c r="S57" i="1" s="1"/>
  <c r="T57" i="1" s="1"/>
  <c r="V57" i="1" s="1"/>
  <c r="E57" i="1"/>
  <c r="Q57" i="1" s="1"/>
  <c r="D57" i="1"/>
  <c r="F57" i="1" s="1"/>
  <c r="C57" i="1"/>
  <c r="B57" i="1"/>
  <c r="P56" i="1"/>
  <c r="O56" i="1"/>
  <c r="M56" i="1"/>
  <c r="L56" i="1"/>
  <c r="K56" i="1"/>
  <c r="Q56" i="1" s="1"/>
  <c r="J56" i="1"/>
  <c r="I56" i="1"/>
  <c r="N56" i="1" s="1"/>
  <c r="G56" i="1"/>
  <c r="S56" i="1" s="1"/>
  <c r="T56" i="1" s="1"/>
  <c r="E56" i="1"/>
  <c r="D56" i="1"/>
  <c r="F56" i="1" s="1"/>
  <c r="R56" i="1" s="1"/>
  <c r="C56" i="1"/>
  <c r="B56" i="1"/>
  <c r="S55" i="1"/>
  <c r="M55" i="1"/>
  <c r="N55" i="1" s="1"/>
  <c r="L55" i="1"/>
  <c r="K55" i="1"/>
  <c r="J55" i="1"/>
  <c r="I55" i="1"/>
  <c r="G55" i="1"/>
  <c r="E55" i="1"/>
  <c r="Q55" i="1" s="1"/>
  <c r="D55" i="1"/>
  <c r="F55" i="1" s="1"/>
  <c r="C55" i="1"/>
  <c r="O55" i="1" s="1"/>
  <c r="B55" i="1"/>
  <c r="M54" i="1"/>
  <c r="K54" i="1"/>
  <c r="Q54" i="1" s="1"/>
  <c r="J54" i="1"/>
  <c r="I54" i="1"/>
  <c r="N54" i="1" s="1"/>
  <c r="G54" i="1"/>
  <c r="E54" i="1"/>
  <c r="D54" i="1"/>
  <c r="F54" i="1" s="1"/>
  <c r="C54" i="1"/>
  <c r="O54" i="1" s="1"/>
  <c r="B54" i="1"/>
  <c r="M53" i="1"/>
  <c r="N53" i="1" s="1"/>
  <c r="L53" i="1"/>
  <c r="K53" i="1"/>
  <c r="J53" i="1"/>
  <c r="I53" i="1"/>
  <c r="G53" i="1"/>
  <c r="S53" i="1" s="1"/>
  <c r="E53" i="1"/>
  <c r="Q53" i="1" s="1"/>
  <c r="D53" i="1"/>
  <c r="C53" i="1"/>
  <c r="O53" i="1" s="1"/>
  <c r="B53" i="1"/>
  <c r="S52" i="1"/>
  <c r="M52" i="1"/>
  <c r="L52" i="1"/>
  <c r="K52" i="1"/>
  <c r="Q52" i="1" s="1"/>
  <c r="J52" i="1"/>
  <c r="I52" i="1"/>
  <c r="N52" i="1" s="1"/>
  <c r="G52" i="1"/>
  <c r="E52" i="1"/>
  <c r="D52" i="1"/>
  <c r="C52" i="1"/>
  <c r="B52" i="1"/>
  <c r="S51" i="1"/>
  <c r="T51" i="1" s="1"/>
  <c r="P51" i="1"/>
  <c r="M51" i="1"/>
  <c r="N51" i="1" s="1"/>
  <c r="K51" i="1"/>
  <c r="L51" i="1" s="1"/>
  <c r="J51" i="1"/>
  <c r="I51" i="1"/>
  <c r="H51" i="1"/>
  <c r="G51" i="1"/>
  <c r="E51" i="1"/>
  <c r="D51" i="1"/>
  <c r="F51" i="1" s="1"/>
  <c r="C51" i="1"/>
  <c r="O51" i="1" s="1"/>
  <c r="B51" i="1"/>
  <c r="P50" i="1"/>
  <c r="O50" i="1"/>
  <c r="M50" i="1"/>
  <c r="K50" i="1"/>
  <c r="J50" i="1"/>
  <c r="I50" i="1"/>
  <c r="N50" i="1" s="1"/>
  <c r="G50" i="1"/>
  <c r="S50" i="1" s="1"/>
  <c r="T50" i="1" s="1"/>
  <c r="E50" i="1"/>
  <c r="D50" i="1"/>
  <c r="F50" i="1" s="1"/>
  <c r="C50" i="1"/>
  <c r="B50" i="1"/>
  <c r="P49" i="1"/>
  <c r="O49" i="1"/>
  <c r="M49" i="1"/>
  <c r="N49" i="1" s="1"/>
  <c r="K49" i="1"/>
  <c r="L49" i="1" s="1"/>
  <c r="J49" i="1"/>
  <c r="I49" i="1"/>
  <c r="G49" i="1"/>
  <c r="H49" i="1" s="1"/>
  <c r="E49" i="1"/>
  <c r="Q49" i="1" s="1"/>
  <c r="D49" i="1"/>
  <c r="F49" i="1" s="1"/>
  <c r="C49" i="1"/>
  <c r="B49" i="1"/>
  <c r="S48" i="1"/>
  <c r="T48" i="1" s="1"/>
  <c r="O48" i="1"/>
  <c r="M48" i="1"/>
  <c r="L48" i="1"/>
  <c r="K48" i="1"/>
  <c r="Q48" i="1" s="1"/>
  <c r="J48" i="1"/>
  <c r="I48" i="1"/>
  <c r="N48" i="1" s="1"/>
  <c r="H48" i="1"/>
  <c r="G48" i="1"/>
  <c r="E48" i="1"/>
  <c r="D48" i="1"/>
  <c r="F48" i="1" s="1"/>
  <c r="R48" i="1" s="1"/>
  <c r="C48" i="1"/>
  <c r="B48" i="1"/>
  <c r="P47" i="1"/>
  <c r="O47" i="1"/>
  <c r="M47" i="1"/>
  <c r="N47" i="1" s="1"/>
  <c r="L47" i="1"/>
  <c r="K47" i="1"/>
  <c r="J47" i="1"/>
  <c r="I47" i="1"/>
  <c r="G47" i="1"/>
  <c r="S47" i="1" s="1"/>
  <c r="T47" i="1" s="1"/>
  <c r="E47" i="1"/>
  <c r="Q47" i="1" s="1"/>
  <c r="D47" i="1"/>
  <c r="F47" i="1" s="1"/>
  <c r="R47" i="1" s="1"/>
  <c r="C47" i="1"/>
  <c r="B47" i="1"/>
  <c r="Q46" i="1"/>
  <c r="P46" i="1"/>
  <c r="O46" i="1"/>
  <c r="M46" i="1"/>
  <c r="L46" i="1"/>
  <c r="K46" i="1"/>
  <c r="J46" i="1"/>
  <c r="I46" i="1"/>
  <c r="N46" i="1" s="1"/>
  <c r="G46" i="1"/>
  <c r="S46" i="1" s="1"/>
  <c r="T46" i="1" s="1"/>
  <c r="V46" i="1" s="1"/>
  <c r="E46" i="1"/>
  <c r="D46" i="1"/>
  <c r="F46" i="1" s="1"/>
  <c r="R46" i="1" s="1"/>
  <c r="C46" i="1"/>
  <c r="B46" i="1"/>
  <c r="O45" i="1"/>
  <c r="M45" i="1"/>
  <c r="N45" i="1" s="1"/>
  <c r="L45" i="1"/>
  <c r="K45" i="1"/>
  <c r="J45" i="1"/>
  <c r="I45" i="1"/>
  <c r="G45" i="1"/>
  <c r="S45" i="1" s="1"/>
  <c r="T45" i="1" s="1"/>
  <c r="E45" i="1"/>
  <c r="Q45" i="1" s="1"/>
  <c r="D45" i="1"/>
  <c r="F45" i="1" s="1"/>
  <c r="R45" i="1" s="1"/>
  <c r="C45" i="1"/>
  <c r="B45" i="1"/>
  <c r="Q44" i="1"/>
  <c r="O44" i="1"/>
  <c r="M44" i="1"/>
  <c r="L44" i="1"/>
  <c r="K44" i="1"/>
  <c r="J44" i="1"/>
  <c r="I44" i="1"/>
  <c r="N44" i="1" s="1"/>
  <c r="H44" i="1"/>
  <c r="G44" i="1"/>
  <c r="S44" i="1" s="1"/>
  <c r="T44" i="1" s="1"/>
  <c r="V44" i="1" s="1"/>
  <c r="E44" i="1"/>
  <c r="D44" i="1"/>
  <c r="F44" i="1" s="1"/>
  <c r="R44" i="1" s="1"/>
  <c r="C44" i="1"/>
  <c r="B44" i="1"/>
  <c r="O43" i="1"/>
  <c r="M43" i="1"/>
  <c r="N43" i="1" s="1"/>
  <c r="L43" i="1"/>
  <c r="K43" i="1"/>
  <c r="J43" i="1"/>
  <c r="I43" i="1"/>
  <c r="G43" i="1"/>
  <c r="S43" i="1" s="1"/>
  <c r="T43" i="1" s="1"/>
  <c r="V43" i="1" s="1"/>
  <c r="E43" i="1"/>
  <c r="Q43" i="1" s="1"/>
  <c r="D43" i="1"/>
  <c r="F43" i="1" s="1"/>
  <c r="R43" i="1" s="1"/>
  <c r="C43" i="1"/>
  <c r="B43" i="1"/>
  <c r="Q42" i="1"/>
  <c r="O42" i="1"/>
  <c r="M42" i="1"/>
  <c r="L42" i="1"/>
  <c r="K42" i="1"/>
  <c r="J42" i="1"/>
  <c r="I42" i="1"/>
  <c r="N42" i="1" s="1"/>
  <c r="G42" i="1"/>
  <c r="S42" i="1" s="1"/>
  <c r="T42" i="1" s="1"/>
  <c r="E42" i="1"/>
  <c r="D42" i="1"/>
  <c r="F42" i="1" s="1"/>
  <c r="R42" i="1" s="1"/>
  <c r="C42" i="1"/>
  <c r="B42" i="1"/>
  <c r="O41" i="1"/>
  <c r="M41" i="1"/>
  <c r="N41" i="1" s="1"/>
  <c r="L41" i="1"/>
  <c r="K41" i="1"/>
  <c r="J41" i="1"/>
  <c r="I41" i="1"/>
  <c r="H41" i="1"/>
  <c r="G41" i="1"/>
  <c r="E41" i="1"/>
  <c r="Q41" i="1" s="1"/>
  <c r="D41" i="1"/>
  <c r="F41" i="1" s="1"/>
  <c r="R41" i="1" s="1"/>
  <c r="C41" i="1"/>
  <c r="B41" i="1"/>
  <c r="S40" i="1"/>
  <c r="Q40" i="1"/>
  <c r="M40" i="1"/>
  <c r="L40" i="1"/>
  <c r="K40" i="1"/>
  <c r="J40" i="1"/>
  <c r="I40" i="1"/>
  <c r="N40" i="1" s="1"/>
  <c r="H40" i="1"/>
  <c r="G40" i="1"/>
  <c r="E40" i="1"/>
  <c r="D40" i="1"/>
  <c r="F40" i="1" s="1"/>
  <c r="R40" i="1" s="1"/>
  <c r="C40" i="1"/>
  <c r="B40" i="1"/>
  <c r="P39" i="1"/>
  <c r="O39" i="1"/>
  <c r="M39" i="1"/>
  <c r="N39" i="1" s="1"/>
  <c r="L39" i="1"/>
  <c r="K39" i="1"/>
  <c r="J39" i="1"/>
  <c r="I39" i="1"/>
  <c r="G39" i="1"/>
  <c r="S39" i="1" s="1"/>
  <c r="T39" i="1" s="1"/>
  <c r="E39" i="1"/>
  <c r="Q39" i="1" s="1"/>
  <c r="D39" i="1"/>
  <c r="C39" i="1"/>
  <c r="B39" i="1"/>
  <c r="Q38" i="1"/>
  <c r="P38" i="1"/>
  <c r="O38" i="1"/>
  <c r="M38" i="1"/>
  <c r="L38" i="1"/>
  <c r="K38" i="1"/>
  <c r="J38" i="1"/>
  <c r="I38" i="1"/>
  <c r="N38" i="1" s="1"/>
  <c r="G38" i="1"/>
  <c r="S38" i="1" s="1"/>
  <c r="T38" i="1" s="1"/>
  <c r="V38" i="1" s="1"/>
  <c r="E38" i="1"/>
  <c r="D38" i="1"/>
  <c r="F38" i="1" s="1"/>
  <c r="R38" i="1" s="1"/>
  <c r="C38" i="1"/>
  <c r="B38" i="1"/>
  <c r="O37" i="1"/>
  <c r="M37" i="1"/>
  <c r="N37" i="1" s="1"/>
  <c r="L37" i="1"/>
  <c r="K37" i="1"/>
  <c r="J37" i="1"/>
  <c r="I37" i="1"/>
  <c r="G37" i="1"/>
  <c r="S37" i="1" s="1"/>
  <c r="T37" i="1" s="1"/>
  <c r="E37" i="1"/>
  <c r="Q37" i="1" s="1"/>
  <c r="D37" i="1"/>
  <c r="F37" i="1" s="1"/>
  <c r="R37" i="1" s="1"/>
  <c r="C37" i="1"/>
  <c r="B37" i="1"/>
  <c r="Q36" i="1"/>
  <c r="P36" i="1"/>
  <c r="O36" i="1"/>
  <c r="N36" i="1"/>
  <c r="M36" i="1"/>
  <c r="L36" i="1"/>
  <c r="K36" i="1"/>
  <c r="J36" i="1"/>
  <c r="I36" i="1"/>
  <c r="G36" i="1"/>
  <c r="H36" i="1" s="1"/>
  <c r="F36" i="1"/>
  <c r="R36" i="1" s="1"/>
  <c r="E36" i="1"/>
  <c r="D36" i="1"/>
  <c r="C36" i="1"/>
  <c r="B36" i="1"/>
  <c r="S35" i="1"/>
  <c r="T35" i="1" s="1"/>
  <c r="M35" i="1"/>
  <c r="N35" i="1" s="1"/>
  <c r="K35" i="1"/>
  <c r="J35" i="1"/>
  <c r="P35" i="1" s="1"/>
  <c r="I35" i="1"/>
  <c r="G35" i="1"/>
  <c r="E35" i="1"/>
  <c r="D35" i="1"/>
  <c r="C35" i="1"/>
  <c r="O35" i="1" s="1"/>
  <c r="B35" i="1"/>
  <c r="S34" i="1"/>
  <c r="M34" i="1"/>
  <c r="K34" i="1"/>
  <c r="Q34" i="1" s="1"/>
  <c r="J34" i="1"/>
  <c r="I34" i="1"/>
  <c r="N34" i="1" s="1"/>
  <c r="G34" i="1"/>
  <c r="E34" i="1"/>
  <c r="D34" i="1"/>
  <c r="C34" i="1"/>
  <c r="B34" i="1"/>
  <c r="O33" i="1"/>
  <c r="M33" i="1"/>
  <c r="N33" i="1" s="1"/>
  <c r="L33" i="1"/>
  <c r="K33" i="1"/>
  <c r="J33" i="1"/>
  <c r="I33" i="1"/>
  <c r="G33" i="1"/>
  <c r="E33" i="1"/>
  <c r="Q33" i="1" s="1"/>
  <c r="D33" i="1"/>
  <c r="P33" i="1" s="1"/>
  <c r="C33" i="1"/>
  <c r="B33" i="1"/>
  <c r="S32" i="1"/>
  <c r="M32" i="1"/>
  <c r="K32" i="1"/>
  <c r="Q32" i="1" s="1"/>
  <c r="J32" i="1"/>
  <c r="L32" i="1" s="1"/>
  <c r="R32" i="1" s="1"/>
  <c r="I32" i="1"/>
  <c r="N32" i="1" s="1"/>
  <c r="G32" i="1"/>
  <c r="H32" i="1" s="1"/>
  <c r="F32" i="1"/>
  <c r="E32" i="1"/>
  <c r="D32" i="1"/>
  <c r="C32" i="1"/>
  <c r="O32" i="1" s="1"/>
  <c r="B32" i="1"/>
  <c r="M31" i="1"/>
  <c r="S31" i="1" s="1"/>
  <c r="K31" i="1"/>
  <c r="J31" i="1"/>
  <c r="L31" i="1" s="1"/>
  <c r="I31" i="1"/>
  <c r="G31" i="1"/>
  <c r="E31" i="1"/>
  <c r="D31" i="1"/>
  <c r="C31" i="1"/>
  <c r="B31" i="1"/>
  <c r="Q30" i="1"/>
  <c r="P30" i="1"/>
  <c r="M30" i="1"/>
  <c r="K30" i="1"/>
  <c r="L30" i="1" s="1"/>
  <c r="J30" i="1"/>
  <c r="I30" i="1"/>
  <c r="O30" i="1" s="1"/>
  <c r="G30" i="1"/>
  <c r="S30" i="1" s="1"/>
  <c r="F30" i="1"/>
  <c r="E30" i="1"/>
  <c r="D30" i="1"/>
  <c r="C30" i="1"/>
  <c r="B30" i="1"/>
  <c r="S29" i="1"/>
  <c r="T29" i="1" s="1"/>
  <c r="N29" i="1"/>
  <c r="M29" i="1"/>
  <c r="K29" i="1"/>
  <c r="J29" i="1"/>
  <c r="L29" i="1" s="1"/>
  <c r="I29" i="1"/>
  <c r="G29" i="1"/>
  <c r="E29" i="1"/>
  <c r="D29" i="1"/>
  <c r="F29" i="1" s="1"/>
  <c r="C29" i="1"/>
  <c r="O29" i="1" s="1"/>
  <c r="B29" i="1"/>
  <c r="N28" i="1"/>
  <c r="M28" i="1"/>
  <c r="L28" i="1"/>
  <c r="K28" i="1"/>
  <c r="Q28" i="1" s="1"/>
  <c r="J28" i="1"/>
  <c r="I28" i="1"/>
  <c r="G28" i="1"/>
  <c r="H28" i="1" s="1"/>
  <c r="E28" i="1"/>
  <c r="D28" i="1"/>
  <c r="P28" i="1" s="1"/>
  <c r="C28" i="1"/>
  <c r="O28" i="1" s="1"/>
  <c r="B28" i="1"/>
  <c r="R27" i="1"/>
  <c r="P27" i="1"/>
  <c r="O27" i="1"/>
  <c r="N27" i="1"/>
  <c r="M27" i="1"/>
  <c r="K27" i="1"/>
  <c r="J27" i="1"/>
  <c r="L27" i="1" s="1"/>
  <c r="I27" i="1"/>
  <c r="G27" i="1"/>
  <c r="S27" i="1" s="1"/>
  <c r="T27" i="1" s="1"/>
  <c r="F27" i="1"/>
  <c r="E27" i="1"/>
  <c r="Q27" i="1" s="1"/>
  <c r="D27" i="1"/>
  <c r="C27" i="1"/>
  <c r="B27" i="1"/>
  <c r="S26" i="1"/>
  <c r="M26" i="1"/>
  <c r="K26" i="1"/>
  <c r="Q26" i="1" s="1"/>
  <c r="J26" i="1"/>
  <c r="L26" i="1" s="1"/>
  <c r="I26" i="1"/>
  <c r="N26" i="1" s="1"/>
  <c r="G26" i="1"/>
  <c r="E26" i="1"/>
  <c r="D26" i="1"/>
  <c r="C26" i="1"/>
  <c r="B26" i="1"/>
  <c r="P25" i="1"/>
  <c r="O25" i="1"/>
  <c r="M25" i="1"/>
  <c r="N25" i="1" s="1"/>
  <c r="L25" i="1"/>
  <c r="K25" i="1"/>
  <c r="J25" i="1"/>
  <c r="I25" i="1"/>
  <c r="G25" i="1"/>
  <c r="E25" i="1"/>
  <c r="Q25" i="1" s="1"/>
  <c r="D25" i="1"/>
  <c r="C25" i="1"/>
  <c r="B25" i="1"/>
  <c r="Q24" i="1"/>
  <c r="P24" i="1"/>
  <c r="O24" i="1"/>
  <c r="M24" i="1"/>
  <c r="K24" i="1"/>
  <c r="J24" i="1"/>
  <c r="I24" i="1"/>
  <c r="N24" i="1" s="1"/>
  <c r="G24" i="1"/>
  <c r="H24" i="1" s="1"/>
  <c r="F24" i="1"/>
  <c r="E24" i="1"/>
  <c r="D24" i="1"/>
  <c r="C24" i="1"/>
  <c r="B24" i="1"/>
  <c r="M23" i="1"/>
  <c r="N23" i="1" s="1"/>
  <c r="K23" i="1"/>
  <c r="J23" i="1"/>
  <c r="L23" i="1" s="1"/>
  <c r="I23" i="1"/>
  <c r="G23" i="1"/>
  <c r="E23" i="1"/>
  <c r="Q23" i="1" s="1"/>
  <c r="D23" i="1"/>
  <c r="P23" i="1" s="1"/>
  <c r="C23" i="1"/>
  <c r="B23" i="1"/>
  <c r="Q22" i="1"/>
  <c r="P22" i="1"/>
  <c r="N22" i="1"/>
  <c r="M22" i="1"/>
  <c r="K22" i="1"/>
  <c r="L22" i="1" s="1"/>
  <c r="J22" i="1"/>
  <c r="I22" i="1"/>
  <c r="O22" i="1" s="1"/>
  <c r="G22" i="1"/>
  <c r="S22" i="1" s="1"/>
  <c r="F22" i="1"/>
  <c r="E22" i="1"/>
  <c r="D22" i="1"/>
  <c r="C22" i="1"/>
  <c r="B22" i="1"/>
  <c r="S21" i="1"/>
  <c r="T21" i="1" s="1"/>
  <c r="N21" i="1"/>
  <c r="M21" i="1"/>
  <c r="K21" i="1"/>
  <c r="J21" i="1"/>
  <c r="L21" i="1" s="1"/>
  <c r="I21" i="1"/>
  <c r="H21" i="1"/>
  <c r="G21" i="1"/>
  <c r="E21" i="1"/>
  <c r="D21" i="1"/>
  <c r="F21" i="1" s="1"/>
  <c r="C21" i="1"/>
  <c r="O21" i="1" s="1"/>
  <c r="B21" i="1"/>
  <c r="N20" i="1"/>
  <c r="M20" i="1"/>
  <c r="L20" i="1"/>
  <c r="K20" i="1"/>
  <c r="Q20" i="1" s="1"/>
  <c r="J20" i="1"/>
  <c r="I20" i="1"/>
  <c r="G20" i="1"/>
  <c r="E20" i="1"/>
  <c r="D20" i="1"/>
  <c r="P20" i="1" s="1"/>
  <c r="C20" i="1"/>
  <c r="O20" i="1" s="1"/>
  <c r="B20" i="1"/>
  <c r="R19" i="1"/>
  <c r="P19" i="1"/>
  <c r="O19" i="1"/>
  <c r="N19" i="1"/>
  <c r="M19" i="1"/>
  <c r="K19" i="1"/>
  <c r="J19" i="1"/>
  <c r="L19" i="1" s="1"/>
  <c r="I19" i="1"/>
  <c r="G19" i="1"/>
  <c r="S19" i="1" s="1"/>
  <c r="T19" i="1" s="1"/>
  <c r="F19" i="1"/>
  <c r="E19" i="1"/>
  <c r="Q19" i="1" s="1"/>
  <c r="D19" i="1"/>
  <c r="C19" i="1"/>
  <c r="B19" i="1"/>
  <c r="S18" i="1"/>
  <c r="M18" i="1"/>
  <c r="K18" i="1"/>
  <c r="Q18" i="1" s="1"/>
  <c r="J18" i="1"/>
  <c r="I18" i="1"/>
  <c r="N18" i="1" s="1"/>
  <c r="G18" i="1"/>
  <c r="E18" i="1"/>
  <c r="D18" i="1"/>
  <c r="C18" i="1"/>
  <c r="B18" i="1"/>
  <c r="O17" i="1"/>
  <c r="M17" i="1"/>
  <c r="N17" i="1" s="1"/>
  <c r="L17" i="1"/>
  <c r="K17" i="1"/>
  <c r="J17" i="1"/>
  <c r="I17" i="1"/>
  <c r="G17" i="1"/>
  <c r="E17" i="1"/>
  <c r="Q17" i="1" s="1"/>
  <c r="D17" i="1"/>
  <c r="P17" i="1" s="1"/>
  <c r="C17" i="1"/>
  <c r="B17" i="1"/>
  <c r="S16" i="1"/>
  <c r="M16" i="1"/>
  <c r="K16" i="1"/>
  <c r="Q16" i="1" s="1"/>
  <c r="J16" i="1"/>
  <c r="L16" i="1" s="1"/>
  <c r="I16" i="1"/>
  <c r="N16" i="1" s="1"/>
  <c r="G16" i="1"/>
  <c r="F16" i="1"/>
  <c r="R16" i="1" s="1"/>
  <c r="E16" i="1"/>
  <c r="D16" i="1"/>
  <c r="C16" i="1"/>
  <c r="H16" i="1" s="1"/>
  <c r="B16" i="1"/>
  <c r="M15" i="1"/>
  <c r="N15" i="1" s="1"/>
  <c r="L15" i="1"/>
  <c r="K15" i="1"/>
  <c r="J15" i="1"/>
  <c r="I15" i="1"/>
  <c r="H15" i="1"/>
  <c r="G15" i="1"/>
  <c r="E15" i="1"/>
  <c r="Q15" i="1" s="1"/>
  <c r="D15" i="1"/>
  <c r="P15" i="1" s="1"/>
  <c r="C15" i="1"/>
  <c r="O15" i="1" s="1"/>
  <c r="B15" i="1"/>
  <c r="P14" i="1"/>
  <c r="O14" i="1"/>
  <c r="N14" i="1"/>
  <c r="M14" i="1"/>
  <c r="L14" i="1"/>
  <c r="K14" i="1"/>
  <c r="Q14" i="1" s="1"/>
  <c r="J14" i="1"/>
  <c r="I14" i="1"/>
  <c r="G14" i="1"/>
  <c r="H14" i="1" s="1"/>
  <c r="F14" i="1"/>
  <c r="R14" i="1" s="1"/>
  <c r="E14" i="1"/>
  <c r="D14" i="1"/>
  <c r="C14" i="1"/>
  <c r="B14" i="1"/>
  <c r="S13" i="1"/>
  <c r="T13" i="1" s="1"/>
  <c r="N13" i="1"/>
  <c r="M13" i="1"/>
  <c r="K13" i="1"/>
  <c r="J13" i="1"/>
  <c r="L13" i="1" s="1"/>
  <c r="R13" i="1" s="1"/>
  <c r="I13" i="1"/>
  <c r="G13" i="1"/>
  <c r="H13" i="1" s="1"/>
  <c r="F13" i="1"/>
  <c r="E13" i="1"/>
  <c r="D13" i="1"/>
  <c r="C13" i="1"/>
  <c r="O13" i="1" s="1"/>
  <c r="B13" i="1"/>
  <c r="M12" i="1"/>
  <c r="K12" i="1"/>
  <c r="Q12" i="1" s="1"/>
  <c r="J12" i="1"/>
  <c r="I12" i="1"/>
  <c r="N12" i="1" s="1"/>
  <c r="G12" i="1"/>
  <c r="E12" i="1"/>
  <c r="D12" i="1"/>
  <c r="P12" i="1" s="1"/>
  <c r="C12" i="1"/>
  <c r="O12" i="1" s="1"/>
  <c r="B12" i="1"/>
  <c r="O11" i="1"/>
  <c r="M11" i="1"/>
  <c r="S11" i="1" s="1"/>
  <c r="T11" i="1" s="1"/>
  <c r="L11" i="1"/>
  <c r="K11" i="1"/>
  <c r="J11" i="1"/>
  <c r="I11" i="1"/>
  <c r="H11" i="1"/>
  <c r="G11" i="1"/>
  <c r="E11" i="1"/>
  <c r="Q11" i="1" s="1"/>
  <c r="D11" i="1"/>
  <c r="P11" i="1" s="1"/>
  <c r="C11" i="1"/>
  <c r="B11" i="1"/>
  <c r="Q10" i="1"/>
  <c r="P10" i="1"/>
  <c r="O10" i="1"/>
  <c r="M10" i="1"/>
  <c r="K10" i="1"/>
  <c r="J10" i="1"/>
  <c r="L10" i="1" s="1"/>
  <c r="I10" i="1"/>
  <c r="N10" i="1" s="1"/>
  <c r="G10" i="1"/>
  <c r="S10" i="1" s="1"/>
  <c r="T10" i="1" s="1"/>
  <c r="E10" i="1"/>
  <c r="D10" i="1"/>
  <c r="F10" i="1" s="1"/>
  <c r="C10" i="1"/>
  <c r="B10" i="1"/>
  <c r="P9" i="1"/>
  <c r="O9" i="1"/>
  <c r="M9" i="1"/>
  <c r="N9" i="1" s="1"/>
  <c r="K9" i="1"/>
  <c r="L9" i="1" s="1"/>
  <c r="J9" i="1"/>
  <c r="I9" i="1"/>
  <c r="G9" i="1"/>
  <c r="H9" i="1" s="1"/>
  <c r="E9" i="1"/>
  <c r="D9" i="1"/>
  <c r="F9" i="1" s="1"/>
  <c r="C9" i="1"/>
  <c r="B9" i="1"/>
  <c r="S8" i="1"/>
  <c r="R8" i="1"/>
  <c r="Q8" i="1"/>
  <c r="M8" i="1"/>
  <c r="K8" i="1"/>
  <c r="J8" i="1"/>
  <c r="L8" i="1" s="1"/>
  <c r="I8" i="1"/>
  <c r="O8" i="1" s="1"/>
  <c r="H8" i="1"/>
  <c r="G8" i="1"/>
  <c r="F8" i="1"/>
  <c r="E8" i="1"/>
  <c r="D8" i="1"/>
  <c r="C8" i="1"/>
  <c r="B8" i="1"/>
  <c r="N7" i="1"/>
  <c r="M7" i="1"/>
  <c r="S7" i="1" s="1"/>
  <c r="T7" i="1" s="1"/>
  <c r="K7" i="1"/>
  <c r="J7" i="1"/>
  <c r="L7" i="1" s="1"/>
  <c r="I7" i="1"/>
  <c r="G7" i="1"/>
  <c r="E7" i="1"/>
  <c r="D7" i="1"/>
  <c r="D82" i="1" s="1"/>
  <c r="C7" i="1"/>
  <c r="O7" i="1" s="1"/>
  <c r="B7" i="1"/>
  <c r="M6" i="1"/>
  <c r="K6" i="1"/>
  <c r="J6" i="1"/>
  <c r="P6" i="1" s="1"/>
  <c r="I6" i="1"/>
  <c r="I82" i="1" s="1"/>
  <c r="G6" i="1"/>
  <c r="E6" i="1"/>
  <c r="D6" i="1"/>
  <c r="C6" i="1"/>
  <c r="B6" i="1"/>
  <c r="A2" i="1"/>
  <c r="A1" i="1"/>
  <c r="R21" i="1" l="1"/>
  <c r="V51" i="1"/>
  <c r="V73" i="1"/>
  <c r="R10" i="1"/>
  <c r="V37" i="1"/>
  <c r="V39" i="1"/>
  <c r="V67" i="1"/>
  <c r="T26" i="1"/>
  <c r="V26" i="1" s="1"/>
  <c r="V45" i="1"/>
  <c r="V47" i="1"/>
  <c r="V11" i="1"/>
  <c r="R9" i="1"/>
  <c r="R29" i="1"/>
  <c r="V29" i="1"/>
  <c r="V48" i="1"/>
  <c r="V56" i="1"/>
  <c r="L12" i="1"/>
  <c r="T40" i="1"/>
  <c r="V40" i="1" s="1"/>
  <c r="H47" i="1"/>
  <c r="H66" i="1"/>
  <c r="C82" i="1"/>
  <c r="E82" i="1"/>
  <c r="Q6" i="1"/>
  <c r="O6" i="1"/>
  <c r="O82" i="1" s="1"/>
  <c r="O88" i="1" s="1"/>
  <c r="F7" i="1"/>
  <c r="R7" i="1" s="1"/>
  <c r="T22" i="1"/>
  <c r="V22" i="1" s="1"/>
  <c r="P43" i="1"/>
  <c r="F61" i="1"/>
  <c r="R61" i="1" s="1"/>
  <c r="P61" i="1"/>
  <c r="S78" i="1"/>
  <c r="T78" i="1" s="1"/>
  <c r="V78" i="1" s="1"/>
  <c r="H78" i="1"/>
  <c r="F6" i="1"/>
  <c r="P7" i="1"/>
  <c r="P82" i="1" s="1"/>
  <c r="N8" i="1"/>
  <c r="H12" i="1"/>
  <c r="S15" i="1"/>
  <c r="T15" i="1" s="1"/>
  <c r="P16" i="1"/>
  <c r="F17" i="1"/>
  <c r="R17" i="1" s="1"/>
  <c r="H19" i="1"/>
  <c r="H22" i="1"/>
  <c r="L24" i="1"/>
  <c r="R24" i="1" s="1"/>
  <c r="Q31" i="1"/>
  <c r="N31" i="1"/>
  <c r="P32" i="1"/>
  <c r="F33" i="1"/>
  <c r="R33" i="1" s="1"/>
  <c r="S36" i="1"/>
  <c r="T36" i="1" s="1"/>
  <c r="V36" i="1" s="1"/>
  <c r="P42" i="1"/>
  <c r="H43" i="1"/>
  <c r="H50" i="1"/>
  <c r="H52" i="1"/>
  <c r="O52" i="1"/>
  <c r="T52" i="1" s="1"/>
  <c r="V52" i="1" s="1"/>
  <c r="R54" i="1"/>
  <c r="H59" i="1"/>
  <c r="Q61" i="1"/>
  <c r="L62" i="1"/>
  <c r="P63" i="1"/>
  <c r="R71" i="1"/>
  <c r="H73" i="1"/>
  <c r="F79" i="1"/>
  <c r="R79" i="1" s="1"/>
  <c r="P79" i="1"/>
  <c r="S28" i="1"/>
  <c r="T28" i="1" s="1"/>
  <c r="V28" i="1" s="1"/>
  <c r="Q50" i="1"/>
  <c r="L50" i="1"/>
  <c r="R50" i="1" s="1"/>
  <c r="T71" i="1"/>
  <c r="V71" i="1" s="1"/>
  <c r="L18" i="1"/>
  <c r="H39" i="1"/>
  <c r="H57" i="1"/>
  <c r="S62" i="1"/>
  <c r="T62" i="1" s="1"/>
  <c r="V62" i="1" s="1"/>
  <c r="H62" i="1"/>
  <c r="Q76" i="1"/>
  <c r="L76" i="1"/>
  <c r="M82" i="1"/>
  <c r="N82" i="1" s="1"/>
  <c r="T8" i="1"/>
  <c r="V8" i="1" s="1"/>
  <c r="S9" i="1"/>
  <c r="T9" i="1" s="1"/>
  <c r="V9" i="1" s="1"/>
  <c r="H10" i="1"/>
  <c r="F11" i="1"/>
  <c r="R11" i="1" s="1"/>
  <c r="N11" i="1"/>
  <c r="H18" i="1"/>
  <c r="O18" i="1"/>
  <c r="T18" i="1" s="1"/>
  <c r="V18" i="1" s="1"/>
  <c r="P21" i="1"/>
  <c r="F23" i="1"/>
  <c r="R23" i="1" s="1"/>
  <c r="S23" i="1"/>
  <c r="S25" i="1"/>
  <c r="T25" i="1" s="1"/>
  <c r="P37" i="1"/>
  <c r="H38" i="1"/>
  <c r="H20" i="1"/>
  <c r="S20" i="1"/>
  <c r="T20" i="1" s="1"/>
  <c r="V20" i="1" s="1"/>
  <c r="P31" i="1"/>
  <c r="H55" i="1"/>
  <c r="T55" i="1"/>
  <c r="Q66" i="1"/>
  <c r="L66" i="1"/>
  <c r="F76" i="1"/>
  <c r="P76" i="1"/>
  <c r="G82" i="1"/>
  <c r="H82" i="1" s="1"/>
  <c r="H6" i="1"/>
  <c r="H7" i="1"/>
  <c r="Q9" i="1"/>
  <c r="H26" i="1"/>
  <c r="O26" i="1"/>
  <c r="P29" i="1"/>
  <c r="N30" i="1"/>
  <c r="F31" i="1"/>
  <c r="R31" i="1" s="1"/>
  <c r="S33" i="1"/>
  <c r="T33" i="1" s="1"/>
  <c r="V33" i="1" s="1"/>
  <c r="F39" i="1"/>
  <c r="R39" i="1" s="1"/>
  <c r="O40" i="1"/>
  <c r="P41" i="1"/>
  <c r="H42" i="1"/>
  <c r="S49" i="1"/>
  <c r="T49" i="1" s="1"/>
  <c r="V49" i="1" s="1"/>
  <c r="F52" i="1"/>
  <c r="R52" i="1" s="1"/>
  <c r="P52" i="1"/>
  <c r="P54" i="1"/>
  <c r="S58" i="1"/>
  <c r="T58" i="1" s="1"/>
  <c r="V58" i="1" s="1"/>
  <c r="L60" i="1"/>
  <c r="T61" i="1"/>
  <c r="H63" i="1"/>
  <c r="F69" i="1"/>
  <c r="R69" i="1" s="1"/>
  <c r="P69" i="1"/>
  <c r="H72" i="1"/>
  <c r="Q74" i="1"/>
  <c r="L74" i="1"/>
  <c r="J82" i="1"/>
  <c r="L6" i="1"/>
  <c r="T30" i="1"/>
  <c r="V30" i="1" s="1"/>
  <c r="F60" i="1"/>
  <c r="R60" i="1" s="1"/>
  <c r="P60" i="1"/>
  <c r="F25" i="1"/>
  <c r="R25" i="1" s="1"/>
  <c r="H27" i="1"/>
  <c r="L34" i="1"/>
  <c r="R55" i="1"/>
  <c r="H34" i="1"/>
  <c r="O34" i="1"/>
  <c r="T34" i="1" s="1"/>
  <c r="F12" i="1"/>
  <c r="S14" i="1"/>
  <c r="T14" i="1" s="1"/>
  <c r="V14" i="1" s="1"/>
  <c r="O16" i="1"/>
  <c r="T16" i="1" s="1"/>
  <c r="V16" i="1" s="1"/>
  <c r="S24" i="1"/>
  <c r="T24" i="1" s="1"/>
  <c r="T53" i="1"/>
  <c r="V53" i="1" s="1"/>
  <c r="S17" i="1"/>
  <c r="T17" i="1" s="1"/>
  <c r="S6" i="1"/>
  <c r="P8" i="1"/>
  <c r="S12" i="1"/>
  <c r="T12" i="1" s="1"/>
  <c r="V12" i="1" s="1"/>
  <c r="P13" i="1"/>
  <c r="H17" i="1"/>
  <c r="H23" i="1"/>
  <c r="O23" i="1"/>
  <c r="P26" i="1"/>
  <c r="F26" i="1"/>
  <c r="R26" i="1" s="1"/>
  <c r="F28" i="1"/>
  <c r="R28" i="1" s="1"/>
  <c r="H29" i="1"/>
  <c r="R30" i="1"/>
  <c r="H33" i="1"/>
  <c r="L35" i="1"/>
  <c r="P40" i="1"/>
  <c r="S41" i="1"/>
  <c r="T41" i="1" s="1"/>
  <c r="P48" i="1"/>
  <c r="S54" i="1"/>
  <c r="T54" i="1" s="1"/>
  <c r="V54" i="1" s="1"/>
  <c r="H54" i="1"/>
  <c r="H60" i="1"/>
  <c r="O60" i="1"/>
  <c r="T60" i="1" s="1"/>
  <c r="V60" i="1" s="1"/>
  <c r="R62" i="1"/>
  <c r="H67" i="1"/>
  <c r="Q69" i="1"/>
  <c r="L70" i="1"/>
  <c r="R70" i="1" s="1"/>
  <c r="P71" i="1"/>
  <c r="T79" i="1"/>
  <c r="T32" i="1"/>
  <c r="T69" i="1"/>
  <c r="V69" i="1" s="1"/>
  <c r="V81" i="1"/>
  <c r="K82" i="1"/>
  <c r="H30" i="1"/>
  <c r="H68" i="1"/>
  <c r="O68" i="1"/>
  <c r="T68" i="1" s="1"/>
  <c r="V68" i="1" s="1"/>
  <c r="F15" i="1"/>
  <c r="R15" i="1" s="1"/>
  <c r="P45" i="1"/>
  <c r="H46" i="1"/>
  <c r="F53" i="1"/>
  <c r="R53" i="1" s="1"/>
  <c r="P53" i="1"/>
  <c r="H56" i="1"/>
  <c r="Q58" i="1"/>
  <c r="L58" i="1"/>
  <c r="S65" i="1"/>
  <c r="T65" i="1" s="1"/>
  <c r="V65" i="1" s="1"/>
  <c r="F68" i="1"/>
  <c r="R68" i="1" s="1"/>
  <c r="P68" i="1"/>
  <c r="P70" i="1"/>
  <c r="S74" i="1"/>
  <c r="T74" i="1" s="1"/>
  <c r="V74" i="1" s="1"/>
  <c r="R78" i="1"/>
  <c r="P78" i="1"/>
  <c r="P80" i="1"/>
  <c r="N6" i="1"/>
  <c r="Q7" i="1"/>
  <c r="P18" i="1"/>
  <c r="F18" i="1"/>
  <c r="R18" i="1" s="1"/>
  <c r="F20" i="1"/>
  <c r="R20" i="1" s="1"/>
  <c r="R22" i="1"/>
  <c r="H25" i="1"/>
  <c r="H31" i="1"/>
  <c r="O31" i="1"/>
  <c r="T31" i="1" s="1"/>
  <c r="V31" i="1" s="1"/>
  <c r="P34" i="1"/>
  <c r="F34" i="1"/>
  <c r="R34" i="1" s="1"/>
  <c r="H35" i="1"/>
  <c r="H37" i="1"/>
  <c r="P44" i="1"/>
  <c r="H45" i="1"/>
  <c r="L54" i="1"/>
  <c r="P55" i="1"/>
  <c r="R63" i="1"/>
  <c r="P64" i="1"/>
  <c r="S70" i="1"/>
  <c r="T70" i="1" s="1"/>
  <c r="H70" i="1"/>
  <c r="S80" i="1"/>
  <c r="T80" i="1" s="1"/>
  <c r="Q13" i="1"/>
  <c r="Q21" i="1"/>
  <c r="Q29" i="1"/>
  <c r="F35" i="1"/>
  <c r="R51" i="1"/>
  <c r="R59" i="1"/>
  <c r="R67" i="1"/>
  <c r="R75" i="1"/>
  <c r="O76" i="1"/>
  <c r="T76" i="1" s="1"/>
  <c r="V76" i="1" s="1"/>
  <c r="P77" i="1"/>
  <c r="F81" i="1"/>
  <c r="R81" i="1" s="1"/>
  <c r="P81" i="1"/>
  <c r="Q35" i="1"/>
  <c r="Q51" i="1"/>
  <c r="H53" i="1"/>
  <c r="R58" i="1"/>
  <c r="Q59" i="1"/>
  <c r="H61" i="1"/>
  <c r="R66" i="1"/>
  <c r="Q67" i="1"/>
  <c r="H69" i="1"/>
  <c r="R74" i="1"/>
  <c r="Q75" i="1"/>
  <c r="H77" i="1"/>
  <c r="Q80" i="1"/>
  <c r="L80" i="1"/>
  <c r="R80" i="1" s="1"/>
  <c r="Q81" i="1"/>
  <c r="R49" i="1"/>
  <c r="R57" i="1"/>
  <c r="R65" i="1"/>
  <c r="R73" i="1"/>
  <c r="H81" i="1"/>
  <c r="R77" i="1"/>
  <c r="V34" i="1" l="1"/>
  <c r="V35" i="1"/>
  <c r="F82" i="1"/>
  <c r="R6" i="1"/>
  <c r="R82" i="1" s="1"/>
  <c r="R35" i="1"/>
  <c r="Q82" i="1"/>
  <c r="Q88" i="1" s="1"/>
  <c r="V21" i="1"/>
  <c r="V80" i="1"/>
  <c r="S82" i="1"/>
  <c r="T6" i="1"/>
  <c r="V7" i="1" s="1"/>
  <c r="L82" i="1"/>
  <c r="V61" i="1"/>
  <c r="V25" i="1"/>
  <c r="V50" i="1"/>
  <c r="V10" i="1"/>
  <c r="V66" i="1"/>
  <c r="V77" i="1"/>
  <c r="V41" i="1"/>
  <c r="V17" i="1"/>
  <c r="V55" i="1"/>
  <c r="T23" i="1"/>
  <c r="V23" i="1" s="1"/>
  <c r="V63" i="1"/>
  <c r="V15" i="1"/>
  <c r="V70" i="1"/>
  <c r="V42" i="1"/>
  <c r="V13" i="1"/>
  <c r="V27" i="1"/>
  <c r="V32" i="1"/>
  <c r="V19" i="1"/>
  <c r="V79" i="1"/>
  <c r="R12" i="1"/>
  <c r="R76" i="1"/>
  <c r="V59" i="1"/>
  <c r="V75" i="1"/>
  <c r="V72" i="1"/>
  <c r="V24" i="1" l="1"/>
  <c r="S88" i="1"/>
  <c r="T82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<sst xmlns="http://schemas.openxmlformats.org/spreadsheetml/2006/main" count="104" uniqueCount="90">
  <si>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</si>
  <si>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</si>
  <si>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</si>
  <si>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</si>
  <si>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</si>
  <si>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</si>
  <si>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</si>
  <si>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</si>
  <si>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</si>
  <si>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</si>
  <si>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</si>
  <si>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</si>
  <si>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3800</t>
  </si>
  <si>
    <t>1500</t>
  </si>
  <si>
    <t>9100</t>
  </si>
  <si>
    <t>1800</t>
  </si>
  <si>
    <t>4800</t>
  </si>
  <si>
    <t>9500</t>
  </si>
  <si>
    <t>8400</t>
  </si>
  <si>
    <t>8100</t>
  </si>
  <si>
    <t>2500</t>
  </si>
  <si>
    <t>5200</t>
  </si>
  <si>
    <t>9300</t>
  </si>
  <si>
    <t>9200</t>
  </si>
  <si>
    <t>8600</t>
  </si>
  <si>
    <t>3500</t>
  </si>
  <si>
    <t>5300</t>
  </si>
  <si>
    <t>3100</t>
  </si>
  <si>
    <t>3700</t>
  </si>
  <si>
    <t>7700</t>
  </si>
  <si>
    <t>3200</t>
  </si>
  <si>
    <t>5100</t>
  </si>
  <si>
    <t>2200</t>
  </si>
  <si>
    <t>1900</t>
  </si>
  <si>
    <t>6100</t>
  </si>
  <si>
    <t>4500</t>
  </si>
  <si>
    <t>3900</t>
  </si>
  <si>
    <t>6600</t>
  </si>
  <si>
    <t>7200</t>
  </si>
  <si>
    <t>4300</t>
  </si>
  <si>
    <t>6200</t>
  </si>
  <si>
    <t>7100</t>
  </si>
  <si>
    <t>1300</t>
  </si>
  <si>
    <t>7600</t>
  </si>
  <si>
    <t>1700</t>
  </si>
  <si>
    <t>6000</t>
  </si>
  <si>
    <t>5500</t>
  </si>
  <si>
    <t>4200</t>
  </si>
  <si>
    <t>6700</t>
  </si>
  <si>
    <t>7000</t>
  </si>
  <si>
    <t>5800</t>
  </si>
  <si>
    <t>2100</t>
  </si>
  <si>
    <t>2300</t>
  </si>
  <si>
    <t>1400</t>
  </si>
  <si>
    <t>4600</t>
  </si>
  <si>
    <t>5400</t>
  </si>
  <si>
    <t>9600</t>
  </si>
  <si>
    <t>7300</t>
  </si>
  <si>
    <t>2600</t>
  </si>
  <si>
    <t>4900</t>
  </si>
  <si>
    <t>3300</t>
  </si>
  <si>
    <t>2400</t>
  </si>
  <si>
    <t>8500</t>
  </si>
  <si>
    <t>6300</t>
  </si>
  <si>
    <t>2700</t>
  </si>
  <si>
    <t>4100</t>
  </si>
  <si>
    <t>3400</t>
  </si>
  <si>
    <t>9400</t>
  </si>
  <si>
    <t>6400</t>
  </si>
  <si>
    <t>7500</t>
  </si>
  <si>
    <t>1100</t>
  </si>
  <si>
    <t>4400</t>
  </si>
  <si>
    <t>4700</t>
  </si>
  <si>
    <t>8300</t>
  </si>
  <si>
    <t>1600</t>
  </si>
  <si>
    <t>7400</t>
  </si>
  <si>
    <t>6500</t>
  </si>
  <si>
    <t>8200</t>
  </si>
  <si>
    <t>2000</t>
  </si>
  <si>
    <t>3600</t>
  </si>
  <si>
    <t>5700</t>
  </si>
  <si>
    <t>3000</t>
  </si>
  <si>
    <t>1200</t>
  </si>
  <si>
    <t>5600</t>
  </si>
  <si>
    <t>9000</t>
  </si>
  <si>
    <t>4000</t>
  </si>
  <si>
    <t>8000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</si>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</sst>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NumberFormat="1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NumberFormat="1" applyFont="1" applyFill="1" applyBorder="1" applyAlignment="1">
      <alignment horizontal="right" vertical="center"/>
    </xf>
    <xf numFmtId="43" fontId="7" fillId="6" borderId="20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8944.42759\2564.12.3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C3" t="str">
            <v>ธันวาคม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31 ธันวาคม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 YTM, PO ทั้งสิ้น
 YTM...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31/12/2021 21:52:45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1/1/2022 01:36:38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 YTM</v>
          </cell>
          <cell r="E62" t="str">
            <v>PO ทั้งสิ้น
 YTM</v>
          </cell>
          <cell r="F62" t="str">
            <v>เบิกจ่ายทั้งสิ้น
YTM</v>
          </cell>
          <cell r="G62" t="str">
            <v>ร้อยละเบิกจ่าย
ต่องบจัดสรรถือจ่ายจังหวัด YTM</v>
          </cell>
          <cell r="H62" t="str">
            <v>งบจัดสรรถือจ่าย จังหวัด
E</v>
          </cell>
          <cell r="I62" t="str">
            <v>สำรองเงิน มีหนี้ YTM</v>
          </cell>
          <cell r="J62" t="str">
            <v>PO ทั้งสิ้น
 YTM</v>
          </cell>
          <cell r="K62" t="str">
            <v>เบิกจ่ายทั้งสิ้น
YTM</v>
          </cell>
          <cell r="L62" t="str">
            <v>ร้อยละเบิกจ่าย
ต่องบจัดสรรถือจ่ายจังหวัด YTM</v>
          </cell>
          <cell r="M62" t="str">
            <v>งบจัดสรรถือจ่าย จังหวัด
E</v>
          </cell>
          <cell r="N62" t="str">
            <v>สำรองเงิน มีหนี้ YTM</v>
          </cell>
          <cell r="O62" t="str">
            <v>PO ทั้งสิ้น
 YTM</v>
          </cell>
          <cell r="P62" t="str">
            <v>เบิกจ่ายทั้งสิ้น
YTM</v>
          </cell>
          <cell r="Q62" t="str">
            <v>ร้อยละเบิกจ่าย
ต่องบจัดสรรถือจ่ายจังหวัด YTM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128038.18358284001</v>
          </cell>
          <cell r="E64">
            <v>900.49656582</v>
          </cell>
          <cell r="F64">
            <v>84758.185700290007</v>
          </cell>
          <cell r="G64">
            <v>66.197585227000005</v>
          </cell>
          <cell r="H64">
            <v>221573.4303789</v>
          </cell>
          <cell r="J64">
            <v>49702.137918389999</v>
          </cell>
          <cell r="K64">
            <v>29269.273592050002</v>
          </cell>
          <cell r="L64">
            <v>13.209739788</v>
          </cell>
          <cell r="M64">
            <v>349611.61396173999</v>
          </cell>
          <cell r="O64">
            <v>50602.634484210001</v>
          </cell>
          <cell r="P64">
            <v>114027.45929234001</v>
          </cell>
          <cell r="Q64">
            <v>32.615466632</v>
          </cell>
          <cell r="R64">
            <v>164630.09377655</v>
          </cell>
        </row>
        <row r="65">
          <cell r="A65" t="str">
            <v>3800</v>
          </cell>
          <cell r="B65" t="str">
            <v>บึงกาฬ</v>
          </cell>
          <cell r="C65">
            <v>470.49796746999999</v>
          </cell>
          <cell r="E65">
            <v>6.1691456999999996</v>
          </cell>
          <cell r="F65">
            <v>275.77005893</v>
          </cell>
          <cell r="G65">
            <v>58.612380498</v>
          </cell>
          <cell r="H65">
            <v>1650.1588482</v>
          </cell>
          <cell r="J65">
            <v>715.39231748999998</v>
          </cell>
          <cell r="K65">
            <v>73.291247420000005</v>
          </cell>
          <cell r="L65">
            <v>4.4414661960000004</v>
          </cell>
          <cell r="M65">
            <v>2120.65681567</v>
          </cell>
          <cell r="O65">
            <v>721.56146319000004</v>
          </cell>
          <cell r="P65">
            <v>349.06130635</v>
          </cell>
          <cell r="Q65">
            <v>16.460056326</v>
          </cell>
        </row>
        <row r="66">
          <cell r="A66" t="str">
            <v>1500</v>
          </cell>
          <cell r="B66" t="str">
            <v>อ่างทอง</v>
          </cell>
          <cell r="C66">
            <v>453.08331221999998</v>
          </cell>
          <cell r="E66">
            <v>4.3878271</v>
          </cell>
          <cell r="F66">
            <v>284.54907839999998</v>
          </cell>
          <cell r="G66">
            <v>62.802815889999998</v>
          </cell>
          <cell r="H66">
            <v>1140.0724319999999</v>
          </cell>
          <cell r="J66">
            <v>180.08981458</v>
          </cell>
          <cell r="K66">
            <v>34.50060122</v>
          </cell>
          <cell r="L66">
            <v>3.0261762540000001</v>
          </cell>
          <cell r="M66">
            <v>1593.1557442200001</v>
          </cell>
          <cell r="O66">
            <v>184.47764168</v>
          </cell>
          <cell r="P66">
            <v>319.04967962000001</v>
          </cell>
          <cell r="Q66">
            <v>20.02627055</v>
          </cell>
        </row>
        <row r="67">
          <cell r="A67" t="str">
            <v>9100</v>
          </cell>
          <cell r="B67" t="str">
            <v>สตูล</v>
          </cell>
          <cell r="C67">
            <v>572.52786255000001</v>
          </cell>
          <cell r="E67">
            <v>4.64857443</v>
          </cell>
          <cell r="F67">
            <v>387.49915651999999</v>
          </cell>
          <cell r="G67">
            <v>67.682148217999995</v>
          </cell>
          <cell r="H67">
            <v>1428.4380860000001</v>
          </cell>
          <cell r="J67">
            <v>367.29387931999997</v>
          </cell>
          <cell r="K67">
            <v>41.289122120000002</v>
          </cell>
          <cell r="L67">
            <v>2.890508348</v>
          </cell>
          <cell r="M67">
            <v>2000.9659485499999</v>
          </cell>
          <cell r="O67">
            <v>371.94245375000003</v>
          </cell>
          <cell r="P67">
            <v>428.78827863999999</v>
          </cell>
          <cell r="Q67">
            <v>21.429064244999999</v>
          </cell>
        </row>
        <row r="68">
          <cell r="A68" t="str">
            <v>1800</v>
          </cell>
          <cell r="B68" t="str">
            <v>ชัยนาท</v>
          </cell>
          <cell r="C68">
            <v>583.34856274000003</v>
          </cell>
          <cell r="E68">
            <v>6.7639943699999998</v>
          </cell>
          <cell r="F68">
            <v>361.80485351999999</v>
          </cell>
          <cell r="G68">
            <v>62.022069930000001</v>
          </cell>
          <cell r="H68">
            <v>1669.68228744</v>
          </cell>
          <cell r="J68">
            <v>401.56664639000002</v>
          </cell>
          <cell r="K68">
            <v>132.50078153000001</v>
          </cell>
          <cell r="L68">
            <v>7.9356882759999996</v>
          </cell>
          <cell r="M68">
            <v>2253.03085018</v>
          </cell>
          <cell r="O68">
            <v>408.33064075999999</v>
          </cell>
          <cell r="P68">
            <v>494.30563504999998</v>
          </cell>
          <cell r="Q68">
            <v>21.939585737000002</v>
          </cell>
        </row>
        <row r="69">
          <cell r="A69" t="str">
            <v>4800</v>
          </cell>
          <cell r="B69" t="str">
            <v>นครพนม</v>
          </cell>
          <cell r="C69">
            <v>1242.7924538</v>
          </cell>
          <cell r="E69">
            <v>5.6488216800000002</v>
          </cell>
          <cell r="F69">
            <v>795.11342822999995</v>
          </cell>
          <cell r="G69">
            <v>63.977973618999997</v>
          </cell>
          <cell r="H69">
            <v>3597.6193644</v>
          </cell>
          <cell r="J69">
            <v>1233.97864218</v>
          </cell>
          <cell r="K69">
            <v>293.85937953000001</v>
          </cell>
          <cell r="L69">
            <v>8.1681620469999991</v>
          </cell>
          <cell r="M69">
            <v>4840.4118182000002</v>
          </cell>
          <cell r="O69">
            <v>1239.62746386</v>
          </cell>
          <cell r="P69">
            <v>1088.97280776</v>
          </cell>
          <cell r="Q69">
            <v>22.497523943000001</v>
          </cell>
        </row>
        <row r="70">
          <cell r="A70" t="str">
            <v>9500</v>
          </cell>
          <cell r="B70" t="str">
            <v>ยะลา</v>
          </cell>
          <cell r="C70">
            <v>2882.6392086199999</v>
          </cell>
          <cell r="E70">
            <v>27.691599750000002</v>
          </cell>
          <cell r="F70">
            <v>1353.4467607399999</v>
          </cell>
          <cell r="G70">
            <v>46.951653079000003</v>
          </cell>
          <cell r="H70">
            <v>3981.0625700000001</v>
          </cell>
          <cell r="J70">
            <v>1336.8633448200001</v>
          </cell>
          <cell r="K70">
            <v>199.88460714000001</v>
          </cell>
          <cell r="L70">
            <v>5.0208858469999997</v>
          </cell>
          <cell r="M70">
            <v>6863.7017786200004</v>
          </cell>
          <cell r="O70">
            <v>1364.5549445700001</v>
          </cell>
          <cell r="P70">
            <v>1553.33136788</v>
          </cell>
          <cell r="Q70">
            <v>22.631102253000002</v>
          </cell>
        </row>
        <row r="71">
          <cell r="A71" t="str">
            <v>8400</v>
          </cell>
          <cell r="B71" t="str">
            <v>สุราษฎร์ธานี</v>
          </cell>
          <cell r="C71">
            <v>2306.03710641</v>
          </cell>
          <cell r="E71">
            <v>21.74690597</v>
          </cell>
          <cell r="F71">
            <v>1426.7245662</v>
          </cell>
          <cell r="G71">
            <v>61.869107059999997</v>
          </cell>
          <cell r="H71">
            <v>6342.4540850000003</v>
          </cell>
          <cell r="J71">
            <v>1636.95849544</v>
          </cell>
          <cell r="K71">
            <v>555.92371163999996</v>
          </cell>
          <cell r="L71">
            <v>8.7651200019999997</v>
          </cell>
          <cell r="M71">
            <v>8648.4911914099994</v>
          </cell>
          <cell r="O71">
            <v>1658.7054014099999</v>
          </cell>
          <cell r="P71">
            <v>1982.64827784</v>
          </cell>
          <cell r="Q71">
            <v>22.924788080999999</v>
          </cell>
        </row>
        <row r="72">
          <cell r="A72" t="str">
            <v>8100</v>
          </cell>
          <cell r="B72" t="str">
            <v>กระบี่</v>
          </cell>
          <cell r="C72">
            <v>635.09549401000004</v>
          </cell>
          <cell r="E72">
            <v>11.206148369999999</v>
          </cell>
          <cell r="F72">
            <v>397.50765288000002</v>
          </cell>
          <cell r="G72">
            <v>62.590217791000001</v>
          </cell>
          <cell r="H72">
            <v>1698.7762847500001</v>
          </cell>
          <cell r="J72">
            <v>595.69968559999995</v>
          </cell>
          <cell r="K72">
            <v>141.59603138</v>
          </cell>
          <cell r="L72">
            <v>8.3351782490000002</v>
          </cell>
          <cell r="M72">
            <v>2333.8717787599999</v>
          </cell>
          <cell r="O72">
            <v>606.90583397</v>
          </cell>
          <cell r="P72">
            <v>539.10368426000002</v>
          </cell>
          <cell r="Q72">
            <v>23.099113205999998</v>
          </cell>
        </row>
        <row r="73">
          <cell r="A73" t="str">
            <v>2500</v>
          </cell>
          <cell r="B73" t="str">
            <v>ปราจีนบุรี</v>
          </cell>
          <cell r="C73">
            <v>1032.2994848200001</v>
          </cell>
          <cell r="E73">
            <v>3.9775650900000001</v>
          </cell>
          <cell r="F73">
            <v>596.99099332000003</v>
          </cell>
          <cell r="G73">
            <v>57.831181948999998</v>
          </cell>
          <cell r="H73">
            <v>2377.44810499</v>
          </cell>
          <cell r="J73">
            <v>936.77374896000003</v>
          </cell>
          <cell r="K73">
            <v>195.46187444</v>
          </cell>
          <cell r="L73">
            <v>8.2214990950000004</v>
          </cell>
          <cell r="M73">
            <v>3409.7475898100001</v>
          </cell>
          <cell r="O73">
            <v>940.75131405000002</v>
          </cell>
          <cell r="P73">
            <v>792.45286776</v>
          </cell>
          <cell r="Q73">
            <v>23.240807328999999</v>
          </cell>
        </row>
        <row r="74">
          <cell r="A74" t="str">
            <v>5200</v>
          </cell>
          <cell r="B74" t="str">
            <v>ลำปาง</v>
          </cell>
          <cell r="C74">
            <v>1570.54035204</v>
          </cell>
          <cell r="E74">
            <v>9.2159166900000002</v>
          </cell>
          <cell r="F74">
            <v>915.73602387999995</v>
          </cell>
          <cell r="G74">
            <v>58.307067545000002</v>
          </cell>
          <cell r="H74">
            <v>4408.6898936999996</v>
          </cell>
          <cell r="J74">
            <v>1217.6017903300001</v>
          </cell>
          <cell r="K74">
            <v>474.31925210000003</v>
          </cell>
          <cell r="L74">
            <v>10.758734760999999</v>
          </cell>
          <cell r="M74">
            <v>5979.2302457400001</v>
          </cell>
          <cell r="O74">
            <v>1226.8177070199999</v>
          </cell>
          <cell r="P74">
            <v>1390.05527598</v>
          </cell>
          <cell r="Q74">
            <v>23.248064028999998</v>
          </cell>
        </row>
        <row r="75">
          <cell r="A75" t="str">
            <v>9300</v>
          </cell>
          <cell r="B75" t="str">
            <v>พัทลุง</v>
          </cell>
          <cell r="C75">
            <v>774.73139046999995</v>
          </cell>
          <cell r="E75">
            <v>3.9709376199999999</v>
          </cell>
          <cell r="F75">
            <v>504.00678785000002</v>
          </cell>
          <cell r="G75">
            <v>65.055681755999998</v>
          </cell>
          <cell r="H75">
            <v>2282.6123170000001</v>
          </cell>
          <cell r="J75">
            <v>456.41910973</v>
          </cell>
          <cell r="K75">
            <v>217.57241963000001</v>
          </cell>
          <cell r="L75">
            <v>9.5317289760000001</v>
          </cell>
          <cell r="M75">
            <v>3057.34370747</v>
          </cell>
          <cell r="O75">
            <v>460.39004734999997</v>
          </cell>
          <cell r="P75">
            <v>721.57920748000004</v>
          </cell>
          <cell r="Q75">
            <v>23.601507600000001</v>
          </cell>
        </row>
        <row r="76">
          <cell r="A76" t="str">
            <v>9200</v>
          </cell>
          <cell r="B76" t="str">
            <v>ตรัง</v>
          </cell>
          <cell r="C76">
            <v>1038.37831173</v>
          </cell>
          <cell r="E76">
            <v>9.7894804900000008</v>
          </cell>
          <cell r="F76">
            <v>714.11957866</v>
          </cell>
          <cell r="G76">
            <v>68.772582264999997</v>
          </cell>
          <cell r="H76">
            <v>2345.0141170000002</v>
          </cell>
          <cell r="J76">
            <v>801.57389631000001</v>
          </cell>
          <cell r="K76">
            <v>93.730849599999999</v>
          </cell>
          <cell r="L76">
            <v>3.9970270929999998</v>
          </cell>
          <cell r="M76">
            <v>3383.3924287300001</v>
          </cell>
          <cell r="O76">
            <v>811.36337679999997</v>
          </cell>
          <cell r="P76">
            <v>807.85042825999994</v>
          </cell>
          <cell r="Q76">
            <v>23.876935509999999</v>
          </cell>
        </row>
        <row r="77">
          <cell r="A77" t="str">
            <v>8600</v>
          </cell>
          <cell r="B77" t="str">
            <v>ชุมพร</v>
          </cell>
          <cell r="C77">
            <v>952.16143879000003</v>
          </cell>
          <cell r="E77">
            <v>3.6491499799999998</v>
          </cell>
          <cell r="F77">
            <v>583.23294361000001</v>
          </cell>
          <cell r="G77">
            <v>61.253577370999999</v>
          </cell>
          <cell r="H77">
            <v>1951.7823539999999</v>
          </cell>
          <cell r="J77">
            <v>330.43269350000003</v>
          </cell>
          <cell r="K77">
            <v>112.45050918</v>
          </cell>
          <cell r="L77">
            <v>5.7614266750000001</v>
          </cell>
          <cell r="M77">
            <v>2903.9437927899999</v>
          </cell>
          <cell r="O77">
            <v>334.08184347999997</v>
          </cell>
          <cell r="P77">
            <v>695.68345279000005</v>
          </cell>
          <cell r="Q77">
            <v>23.956505443000001</v>
          </cell>
        </row>
        <row r="78">
          <cell r="A78" t="str">
            <v>3500</v>
          </cell>
          <cell r="B78" t="str">
            <v>ยโสธร</v>
          </cell>
          <cell r="C78">
            <v>696.66811886999994</v>
          </cell>
          <cell r="E78">
            <v>9.2828565199999993</v>
          </cell>
          <cell r="F78">
            <v>445.14310394</v>
          </cell>
          <cell r="G78">
            <v>63.896006130000004</v>
          </cell>
          <cell r="H78">
            <v>1656.1314064000001</v>
          </cell>
          <cell r="J78">
            <v>462.84810274</v>
          </cell>
          <cell r="K78">
            <v>122.90576817</v>
          </cell>
          <cell r="L78">
            <v>7.4212570150000001</v>
          </cell>
          <cell r="M78">
            <v>2352.7995252699998</v>
          </cell>
          <cell r="O78">
            <v>472.13095926</v>
          </cell>
          <cell r="P78">
            <v>568.04887211000005</v>
          </cell>
          <cell r="Q78">
            <v>24.143530548000001</v>
          </cell>
        </row>
        <row r="79">
          <cell r="A79" t="str">
            <v>5300</v>
          </cell>
          <cell r="B79" t="str">
            <v>อุตรดิตถ์</v>
          </cell>
          <cell r="C79">
            <v>897.58560002000002</v>
          </cell>
          <cell r="E79">
            <v>4.0006784599999996</v>
          </cell>
          <cell r="F79">
            <v>571.74996871999997</v>
          </cell>
          <cell r="G79">
            <v>63.698656563</v>
          </cell>
          <cell r="H79">
            <v>3303.1863149999999</v>
          </cell>
          <cell r="J79">
            <v>1239.40662475</v>
          </cell>
          <cell r="K79">
            <v>443.69278123999999</v>
          </cell>
          <cell r="L79">
            <v>13.43226627</v>
          </cell>
          <cell r="M79">
            <v>4200.7719150200001</v>
          </cell>
          <cell r="O79">
            <v>1243.40730321</v>
          </cell>
          <cell r="P79">
            <v>1015.44274996</v>
          </cell>
          <cell r="Q79">
            <v>24.172765637000001</v>
          </cell>
        </row>
        <row r="80">
          <cell r="A80" t="str">
            <v>3100</v>
          </cell>
          <cell r="B80" t="str">
            <v>บุรีรัมย์</v>
          </cell>
          <cell r="C80">
            <v>1969.3997732800001</v>
          </cell>
          <cell r="E80">
            <v>8.99283039</v>
          </cell>
          <cell r="F80">
            <v>1254.6323989</v>
          </cell>
          <cell r="G80">
            <v>63.706334077999998</v>
          </cell>
          <cell r="H80">
            <v>3927.6395948999998</v>
          </cell>
          <cell r="J80">
            <v>968.51750059000005</v>
          </cell>
          <cell r="K80">
            <v>190.62919332000001</v>
          </cell>
          <cell r="L80">
            <v>4.8535306949999999</v>
          </cell>
          <cell r="M80">
            <v>5897.0393681799997</v>
          </cell>
          <cell r="O80">
            <v>977.51033098000005</v>
          </cell>
          <cell r="P80">
            <v>1445.26159222</v>
          </cell>
          <cell r="Q80">
            <v>24.508257483000001</v>
          </cell>
        </row>
        <row r="81">
          <cell r="A81" t="str">
            <v>3700</v>
          </cell>
          <cell r="B81" t="str">
            <v>อำนาจเจริญ</v>
          </cell>
          <cell r="C81">
            <v>495.27212692000001</v>
          </cell>
          <cell r="E81">
            <v>2.3984255000000001</v>
          </cell>
          <cell r="F81">
            <v>301.27892342000001</v>
          </cell>
          <cell r="G81">
            <v>60.830987055999998</v>
          </cell>
          <cell r="H81">
            <v>1651.92057886</v>
          </cell>
          <cell r="J81">
            <v>516.70208924999997</v>
          </cell>
          <cell r="K81">
            <v>225.48866100000001</v>
          </cell>
          <cell r="L81">
            <v>13.650090924000001</v>
          </cell>
          <cell r="M81">
            <v>2147.1927057799999</v>
          </cell>
          <cell r="O81">
            <v>519.10051475</v>
          </cell>
          <cell r="P81">
            <v>526.76758442000005</v>
          </cell>
          <cell r="Q81">
            <v>24.532850871000001</v>
          </cell>
        </row>
        <row r="82">
          <cell r="A82" t="str">
            <v>7700</v>
          </cell>
          <cell r="B82" t="str">
            <v>ประจวบคีรีขันธ์</v>
          </cell>
          <cell r="C82">
            <v>746.14019584000005</v>
          </cell>
          <cell r="E82">
            <v>4.8427123700000001</v>
          </cell>
          <cell r="F82">
            <v>479.83639084999999</v>
          </cell>
          <cell r="G82">
            <v>64.309146393999995</v>
          </cell>
          <cell r="H82">
            <v>2548.10275262</v>
          </cell>
          <cell r="J82">
            <v>308.94999740999998</v>
          </cell>
          <cell r="K82">
            <v>336.78618591999998</v>
          </cell>
          <cell r="L82">
            <v>13.217135203</v>
          </cell>
          <cell r="M82">
            <v>3294.2429484600002</v>
          </cell>
          <cell r="O82">
            <v>313.79270978</v>
          </cell>
          <cell r="P82">
            <v>816.62257677000002</v>
          </cell>
          <cell r="Q82">
            <v>24.789385287000002</v>
          </cell>
        </row>
        <row r="83">
          <cell r="A83" t="str">
            <v>3200</v>
          </cell>
          <cell r="B83" t="str">
            <v>สุรินทร์</v>
          </cell>
          <cell r="C83">
            <v>1935.57593795</v>
          </cell>
          <cell r="E83">
            <v>5.8982837799999999</v>
          </cell>
          <cell r="F83">
            <v>1166.4853572699999</v>
          </cell>
          <cell r="G83">
            <v>60.265543418</v>
          </cell>
          <cell r="H83">
            <v>4119.5792127000004</v>
          </cell>
          <cell r="J83">
            <v>794.16918437000004</v>
          </cell>
          <cell r="K83">
            <v>340.53851061</v>
          </cell>
          <cell r="L83">
            <v>8.2663420950000006</v>
          </cell>
          <cell r="M83">
            <v>6055.15515065</v>
          </cell>
          <cell r="O83">
            <v>800.06746814999997</v>
          </cell>
          <cell r="P83">
            <v>1507.0238678799999</v>
          </cell>
          <cell r="Q83">
            <v>24.888278340999999</v>
          </cell>
        </row>
        <row r="84">
          <cell r="A84" t="str">
            <v>5100</v>
          </cell>
          <cell r="B84" t="str">
            <v>ลำพูน</v>
          </cell>
          <cell r="C84">
            <v>558.19966009999996</v>
          </cell>
          <cell r="E84">
            <v>6.6042772300000001</v>
          </cell>
          <cell r="F84">
            <v>356.02729548999997</v>
          </cell>
          <cell r="G84">
            <v>63.781352970999997</v>
          </cell>
          <cell r="H84">
            <v>1268.45784804</v>
          </cell>
          <cell r="J84">
            <v>318.57268246000001</v>
          </cell>
          <cell r="K84">
            <v>98.836204749999993</v>
          </cell>
          <cell r="L84">
            <v>7.7918399029999996</v>
          </cell>
          <cell r="M84">
            <v>1826.6575081399999</v>
          </cell>
          <cell r="O84">
            <v>325.17695968999999</v>
          </cell>
          <cell r="P84">
            <v>454.86350024000001</v>
          </cell>
          <cell r="Q84">
            <v>24.901411360000001</v>
          </cell>
        </row>
        <row r="85">
          <cell r="A85" t="str">
            <v>2200</v>
          </cell>
          <cell r="B85" t="str">
            <v>จันทบุรี</v>
          </cell>
          <cell r="C85">
            <v>1183.29511437</v>
          </cell>
          <cell r="E85">
            <v>6.1515193899999998</v>
          </cell>
          <cell r="F85">
            <v>794.27642612</v>
          </cell>
          <cell r="G85">
            <v>67.124119458999999</v>
          </cell>
          <cell r="H85">
            <v>2212.7836404</v>
          </cell>
          <cell r="J85">
            <v>496.99713694000002</v>
          </cell>
          <cell r="K85">
            <v>57.970367930000002</v>
          </cell>
          <cell r="L85">
            <v>2.6197937690000002</v>
          </cell>
          <cell r="M85">
            <v>3396.0787547700002</v>
          </cell>
          <cell r="O85">
            <v>503.14865632999999</v>
          </cell>
          <cell r="P85">
            <v>852.24679404999995</v>
          </cell>
          <cell r="Q85">
            <v>25.095024456000001</v>
          </cell>
        </row>
        <row r="86">
          <cell r="A86" t="str">
            <v>1900</v>
          </cell>
          <cell r="B86" t="str">
            <v>สระบุรี</v>
          </cell>
          <cell r="C86">
            <v>1179.99916351</v>
          </cell>
          <cell r="E86">
            <v>8.2088396100000001</v>
          </cell>
          <cell r="F86">
            <v>744.01086717999999</v>
          </cell>
          <cell r="G86">
            <v>63.051813101999997</v>
          </cell>
          <cell r="H86">
            <v>2204.6011896999998</v>
          </cell>
          <cell r="J86">
            <v>1204.2315957999999</v>
          </cell>
          <cell r="K86">
            <v>116.96386950999999</v>
          </cell>
          <cell r="L86">
            <v>5.3054434539999997</v>
          </cell>
          <cell r="M86">
            <v>3384.6003532099999</v>
          </cell>
          <cell r="O86">
            <v>1212.44043541</v>
          </cell>
          <cell r="P86">
            <v>860.97473668999999</v>
          </cell>
          <cell r="Q86">
            <v>25.438002919999999</v>
          </cell>
        </row>
        <row r="87">
          <cell r="A87" t="str">
            <v>6100</v>
          </cell>
          <cell r="B87" t="str">
            <v>อุทัยธานี</v>
          </cell>
          <cell r="C87">
            <v>488.67224743999998</v>
          </cell>
          <cell r="E87">
            <v>2.8297645199999999</v>
          </cell>
          <cell r="F87">
            <v>303.79063877999999</v>
          </cell>
          <cell r="G87">
            <v>62.16654217</v>
          </cell>
          <cell r="H87">
            <v>1549.4011582000001</v>
          </cell>
          <cell r="J87">
            <v>260.83863936</v>
          </cell>
          <cell r="K87">
            <v>215.82251429999999</v>
          </cell>
          <cell r="L87">
            <v>13.929414804</v>
          </cell>
          <cell r="M87">
            <v>2038.0734056399999</v>
          </cell>
          <cell r="O87">
            <v>263.66840388000003</v>
          </cell>
          <cell r="P87">
            <v>519.61315307999996</v>
          </cell>
          <cell r="Q87">
            <v>25.495310995000001</v>
          </cell>
        </row>
        <row r="88">
          <cell r="A88" t="str">
            <v>4500</v>
          </cell>
          <cell r="B88" t="str">
            <v>ร้อยเอ็ด</v>
          </cell>
          <cell r="C88">
            <v>1643.59282979</v>
          </cell>
          <cell r="E88">
            <v>22.56174738</v>
          </cell>
          <cell r="F88">
            <v>1023.34676701</v>
          </cell>
          <cell r="G88">
            <v>62.262790909000003</v>
          </cell>
          <cell r="H88">
            <v>3410.6149891999999</v>
          </cell>
          <cell r="J88">
            <v>645.27704073999996</v>
          </cell>
          <cell r="K88">
            <v>266.94738523000001</v>
          </cell>
          <cell r="L88">
            <v>7.8269574860000004</v>
          </cell>
          <cell r="M88">
            <v>5054.2078189900003</v>
          </cell>
          <cell r="O88">
            <v>667.83878812</v>
          </cell>
          <cell r="P88">
            <v>1290.2941522399999</v>
          </cell>
          <cell r="Q88">
            <v>25.529107595999999</v>
          </cell>
        </row>
        <row r="89">
          <cell r="A89" t="str">
            <v>3900</v>
          </cell>
          <cell r="B89" t="str">
            <v>หนองบัวลำภู</v>
          </cell>
          <cell r="C89">
            <v>524.11422871000002</v>
          </cell>
          <cell r="E89">
            <v>2.6810125600000001</v>
          </cell>
          <cell r="F89">
            <v>314.45881542000001</v>
          </cell>
          <cell r="G89">
            <v>59.998145098000002</v>
          </cell>
          <cell r="H89">
            <v>1670.4519832000001</v>
          </cell>
          <cell r="J89">
            <v>273.31615463999998</v>
          </cell>
          <cell r="K89">
            <v>246.80233211999999</v>
          </cell>
          <cell r="L89">
            <v>14.774584041000001</v>
          </cell>
          <cell r="M89">
            <v>2194.5662119100002</v>
          </cell>
          <cell r="O89">
            <v>275.99716719999998</v>
          </cell>
          <cell r="P89">
            <v>561.26114754000002</v>
          </cell>
          <cell r="Q89">
            <v>25.575038224</v>
          </cell>
        </row>
        <row r="90">
          <cell r="A90" t="str">
            <v>6600</v>
          </cell>
          <cell r="B90" t="str">
            <v>พิจิตร</v>
          </cell>
          <cell r="C90">
            <v>759.39404438999998</v>
          </cell>
          <cell r="E90">
            <v>7.8812555499999997</v>
          </cell>
          <cell r="F90">
            <v>506.68903301</v>
          </cell>
          <cell r="G90">
            <v>66.722808369999996</v>
          </cell>
          <cell r="H90">
            <v>1894.6883195</v>
          </cell>
          <cell r="J90">
            <v>326.90531331</v>
          </cell>
          <cell r="K90">
            <v>173.02109958</v>
          </cell>
          <cell r="L90">
            <v>9.1319030049999999</v>
          </cell>
          <cell r="M90">
            <v>2654.0823638900001</v>
          </cell>
          <cell r="O90">
            <v>334.78656885999999</v>
          </cell>
          <cell r="P90">
            <v>679.71013258999994</v>
          </cell>
          <cell r="Q90">
            <v>25.609986406000001</v>
          </cell>
        </row>
        <row r="91">
          <cell r="A91" t="str">
            <v>7200</v>
          </cell>
          <cell r="B91" t="str">
            <v>สุพรรณบุรี</v>
          </cell>
          <cell r="C91">
            <v>1078.04213903</v>
          </cell>
          <cell r="E91">
            <v>14.92114381</v>
          </cell>
          <cell r="F91">
            <v>697.55374200000006</v>
          </cell>
          <cell r="G91">
            <v>64.705609988999996</v>
          </cell>
          <cell r="H91">
            <v>3748.4794985600001</v>
          </cell>
          <cell r="J91">
            <v>972.29929403000006</v>
          </cell>
          <cell r="K91">
            <v>549.55231334999996</v>
          </cell>
          <cell r="L91">
            <v>14.660672776</v>
          </cell>
          <cell r="M91">
            <v>4826.52163759</v>
          </cell>
          <cell r="O91">
            <v>987.22043784000005</v>
          </cell>
          <cell r="P91">
            <v>1247.1060553499999</v>
          </cell>
          <cell r="Q91">
            <v>25.838609023</v>
          </cell>
        </row>
        <row r="92">
          <cell r="A92" t="str">
            <v>4300</v>
          </cell>
          <cell r="B92" t="str">
            <v>หนองคาย</v>
          </cell>
          <cell r="C92">
            <v>834.96307462000004</v>
          </cell>
          <cell r="E92">
            <v>3.7319943800000002</v>
          </cell>
          <cell r="F92">
            <v>559.84557746999997</v>
          </cell>
          <cell r="G92">
            <v>67.050339648000005</v>
          </cell>
          <cell r="H92">
            <v>1836.7826993000001</v>
          </cell>
          <cell r="J92">
            <v>610.56143527999996</v>
          </cell>
          <cell r="K92">
            <v>134.65194990000001</v>
          </cell>
          <cell r="L92">
            <v>7.3308590039999997</v>
          </cell>
          <cell r="M92">
            <v>2671.7457739199999</v>
          </cell>
          <cell r="O92">
            <v>614.29342966000002</v>
          </cell>
          <cell r="P92">
            <v>694.49752736999994</v>
          </cell>
          <cell r="Q92">
            <v>25.994147128000002</v>
          </cell>
        </row>
        <row r="93">
          <cell r="A93" t="str">
            <v>6200</v>
          </cell>
          <cell r="B93" t="str">
            <v>กำแพงเพชร</v>
          </cell>
          <cell r="C93">
            <v>988.07451216000004</v>
          </cell>
          <cell r="E93">
            <v>4.0481025300000004</v>
          </cell>
          <cell r="F93">
            <v>644.10433243</v>
          </cell>
          <cell r="G93">
            <v>65.187829915999998</v>
          </cell>
          <cell r="H93">
            <v>2076.5459196000002</v>
          </cell>
          <cell r="J93">
            <v>245.41121588999999</v>
          </cell>
          <cell r="K93">
            <v>155.95130746000001</v>
          </cell>
          <cell r="L93">
            <v>7.5101304520000003</v>
          </cell>
          <cell r="M93">
            <v>3064.62043176</v>
          </cell>
          <cell r="O93">
            <v>249.45931841999999</v>
          </cell>
          <cell r="P93">
            <v>800.05563988999995</v>
          </cell>
          <cell r="Q93">
            <v>26.106190235</v>
          </cell>
        </row>
        <row r="94">
          <cell r="A94" t="str">
            <v>7100</v>
          </cell>
          <cell r="B94" t="str">
            <v>กาญจนบุรี</v>
          </cell>
          <cell r="C94">
            <v>1511.5785340800001</v>
          </cell>
          <cell r="E94">
            <v>7.7645689400000002</v>
          </cell>
          <cell r="F94">
            <v>924.62813851999999</v>
          </cell>
          <cell r="G94">
            <v>61.169705553999997</v>
          </cell>
          <cell r="H94">
            <v>3782.2430009999998</v>
          </cell>
          <cell r="J94">
            <v>495.97716479000002</v>
          </cell>
          <cell r="K94">
            <v>466.77002783</v>
          </cell>
          <cell r="L94">
            <v>12.341090398</v>
          </cell>
          <cell r="M94">
            <v>5293.8215350800001</v>
          </cell>
          <cell r="O94">
            <v>503.74173373000002</v>
          </cell>
          <cell r="P94">
            <v>1391.3981663500001</v>
          </cell>
          <cell r="Q94">
            <v>26.283435455999999</v>
          </cell>
        </row>
        <row r="95">
          <cell r="A95" t="str">
            <v>1300</v>
          </cell>
          <cell r="B95" t="str">
            <v>ปทุมธานี</v>
          </cell>
          <cell r="C95">
            <v>2004.51331891</v>
          </cell>
          <cell r="E95">
            <v>29.157347640000001</v>
          </cell>
          <cell r="F95">
            <v>1129.8876874699999</v>
          </cell>
          <cell r="G95">
            <v>56.367182837000001</v>
          </cell>
          <cell r="H95">
            <v>2554.8910019999998</v>
          </cell>
          <cell r="J95">
            <v>639.51388960999998</v>
          </cell>
          <cell r="K95">
            <v>79.737740610000003</v>
          </cell>
          <cell r="L95">
            <v>3.120984048</v>
          </cell>
          <cell r="M95">
            <v>4559.40432091</v>
          </cell>
          <cell r="O95">
            <v>668.67123724999999</v>
          </cell>
          <cell r="P95">
            <v>1209.6254280799999</v>
          </cell>
          <cell r="Q95">
            <v>26.530339118000001</v>
          </cell>
        </row>
        <row r="96">
          <cell r="A96" t="str">
            <v>7600</v>
          </cell>
          <cell r="B96" t="str">
            <v>เพชรบุรี</v>
          </cell>
          <cell r="C96">
            <v>1603.39250588</v>
          </cell>
          <cell r="E96">
            <v>4.9111857800000003</v>
          </cell>
          <cell r="F96">
            <v>1005.84237724</v>
          </cell>
          <cell r="G96">
            <v>62.732136613999998</v>
          </cell>
          <cell r="H96">
            <v>3747.0100058799999</v>
          </cell>
          <cell r="J96">
            <v>868.55277236999996</v>
          </cell>
          <cell r="K96">
            <v>418.40376419</v>
          </cell>
          <cell r="L96">
            <v>11.166336986999999</v>
          </cell>
          <cell r="M96">
            <v>5350.4025117600004</v>
          </cell>
          <cell r="O96">
            <v>873.46395815000005</v>
          </cell>
          <cell r="P96">
            <v>1424.2461414300001</v>
          </cell>
          <cell r="Q96">
            <v>26.619420470000001</v>
          </cell>
        </row>
        <row r="97">
          <cell r="A97" t="str">
            <v>1700</v>
          </cell>
          <cell r="B97" t="str">
            <v>สิงห์บุรี</v>
          </cell>
          <cell r="C97">
            <v>488.47859161999997</v>
          </cell>
          <cell r="E97">
            <v>6.1790651499999996</v>
          </cell>
          <cell r="F97">
            <v>322.13647818999999</v>
          </cell>
          <cell r="G97">
            <v>65.946897922999995</v>
          </cell>
          <cell r="H97">
            <v>900.65418334000003</v>
          </cell>
          <cell r="J97">
            <v>105.8462528</v>
          </cell>
          <cell r="K97">
            <v>48.802408569999997</v>
          </cell>
          <cell r="L97">
            <v>5.4185512569999998</v>
          </cell>
          <cell r="M97">
            <v>1389.13277496</v>
          </cell>
          <cell r="O97">
            <v>112.02531795</v>
          </cell>
          <cell r="P97">
            <v>370.93888676</v>
          </cell>
          <cell r="Q97">
            <v>26.70291087</v>
          </cell>
        </row>
        <row r="98">
          <cell r="A98" t="str">
            <v>6000</v>
          </cell>
          <cell r="B98" t="str">
            <v>นครสวรรค์</v>
          </cell>
          <cell r="C98">
            <v>1792.86276963</v>
          </cell>
          <cell r="E98">
            <v>6.6772101900000003</v>
          </cell>
          <cell r="F98">
            <v>1132.8520020000001</v>
          </cell>
          <cell r="G98">
            <v>63.186765946999998</v>
          </cell>
          <cell r="H98">
            <v>3625.0286584</v>
          </cell>
          <cell r="J98">
            <v>558.71055446000003</v>
          </cell>
          <cell r="K98">
            <v>321.61652579999998</v>
          </cell>
          <cell r="L98">
            <v>8.8721098810000001</v>
          </cell>
          <cell r="M98">
            <v>5417.8914280299996</v>
          </cell>
          <cell r="O98">
            <v>565.38776465000001</v>
          </cell>
          <cell r="P98">
            <v>1454.4685277999999</v>
          </cell>
          <cell r="Q98">
            <v>26.845656601000002</v>
          </cell>
        </row>
        <row r="99">
          <cell r="A99" t="str">
            <v>5500</v>
          </cell>
          <cell r="B99" t="str">
            <v>น่าน</v>
          </cell>
          <cell r="C99">
            <v>934.29235140000003</v>
          </cell>
          <cell r="E99">
            <v>5.5866733799999997</v>
          </cell>
          <cell r="F99">
            <v>531.29304403000003</v>
          </cell>
          <cell r="G99">
            <v>56.865823982999999</v>
          </cell>
          <cell r="H99">
            <v>1900.7554270000001</v>
          </cell>
          <cell r="J99">
            <v>194.04629016999999</v>
          </cell>
          <cell r="K99">
            <v>233.30950313</v>
          </cell>
          <cell r="L99">
            <v>12.274567249</v>
          </cell>
          <cell r="M99">
            <v>2835.0477784</v>
          </cell>
          <cell r="O99">
            <v>199.63296355</v>
          </cell>
          <cell r="P99">
            <v>764.60254715999997</v>
          </cell>
          <cell r="Q99">
            <v>26.969652963000001</v>
          </cell>
        </row>
        <row r="100">
          <cell r="A100" t="str">
            <v>4200</v>
          </cell>
          <cell r="B100" t="str">
            <v>เลย</v>
          </cell>
          <cell r="C100">
            <v>1281.44440246</v>
          </cell>
          <cell r="E100">
            <v>3.4547195899999998</v>
          </cell>
          <cell r="F100">
            <v>813.73937811999997</v>
          </cell>
          <cell r="G100">
            <v>63.501731059000001</v>
          </cell>
          <cell r="H100">
            <v>2410.1138702200001</v>
          </cell>
          <cell r="J100">
            <v>437.33201542</v>
          </cell>
          <cell r="K100">
            <v>183.49723377999999</v>
          </cell>
          <cell r="L100">
            <v>7.6136333660000002</v>
          </cell>
          <cell r="M100">
            <v>3691.5582726799998</v>
          </cell>
          <cell r="O100">
            <v>440.78673500999997</v>
          </cell>
          <cell r="P100">
            <v>997.23661189999996</v>
          </cell>
          <cell r="Q100">
            <v>27.01397454</v>
          </cell>
        </row>
        <row r="101">
          <cell r="A101" t="str">
            <v>6700</v>
          </cell>
          <cell r="B101" t="str">
            <v>เพชรบูรณ์</v>
          </cell>
          <cell r="C101">
            <v>1289.0413126999999</v>
          </cell>
          <cell r="E101">
            <v>7.3378050400000001</v>
          </cell>
          <cell r="F101">
            <v>799.42079765000005</v>
          </cell>
          <cell r="G101">
            <v>62.016693318999998</v>
          </cell>
          <cell r="H101">
            <v>2244.7582950999999</v>
          </cell>
          <cell r="J101">
            <v>391.29796111000002</v>
          </cell>
          <cell r="K101">
            <v>156.89051341999999</v>
          </cell>
          <cell r="L101">
            <v>6.98919406</v>
          </cell>
          <cell r="M101">
            <v>3533.7996078000001</v>
          </cell>
          <cell r="O101">
            <v>398.63576614999999</v>
          </cell>
          <cell r="P101">
            <v>956.31131106999999</v>
          </cell>
          <cell r="Q101">
            <v>27.061843262</v>
          </cell>
        </row>
        <row r="102">
          <cell r="A102" t="str">
            <v>7000</v>
          </cell>
          <cell r="B102" t="str">
            <v>ราชบุรี</v>
          </cell>
          <cell r="C102">
            <v>1776.5424336900001</v>
          </cell>
          <cell r="E102">
            <v>12.62435743</v>
          </cell>
          <cell r="F102">
            <v>1079.5083138299999</v>
          </cell>
          <cell r="G102">
            <v>60.764566799000001</v>
          </cell>
          <cell r="H102">
            <v>3446.8623917</v>
          </cell>
          <cell r="J102">
            <v>987.39861926000003</v>
          </cell>
          <cell r="K102">
            <v>349.58124178000003</v>
          </cell>
          <cell r="L102">
            <v>10.142013287999999</v>
          </cell>
          <cell r="M102">
            <v>5223.40482539</v>
          </cell>
          <cell r="O102">
            <v>1000.02297669</v>
          </cell>
          <cell r="P102">
            <v>1429.0895556099999</v>
          </cell>
          <cell r="Q102">
            <v>27.359348995000001</v>
          </cell>
        </row>
        <row r="103">
          <cell r="A103" t="str">
            <v>5800</v>
          </cell>
          <cell r="B103" t="str">
            <v>แม่ฮ่องสอน</v>
          </cell>
          <cell r="C103">
            <v>654.60211536999998</v>
          </cell>
          <cell r="E103">
            <v>4.5750412599999999</v>
          </cell>
          <cell r="F103">
            <v>390.76176779000002</v>
          </cell>
          <cell r="G103">
            <v>59.694547055999998</v>
          </cell>
          <cell r="H103">
            <v>1114.6050616800001</v>
          </cell>
          <cell r="J103">
            <v>227.14318442000001</v>
          </cell>
          <cell r="K103">
            <v>96.501911160000006</v>
          </cell>
          <cell r="L103">
            <v>8.6579466109999998</v>
          </cell>
          <cell r="M103">
            <v>1769.2071770499999</v>
          </cell>
          <cell r="O103">
            <v>231.71822567999999</v>
          </cell>
          <cell r="P103">
            <v>487.26367894999998</v>
          </cell>
          <cell r="Q103">
            <v>27.541357805000001</v>
          </cell>
        </row>
        <row r="104">
          <cell r="A104" t="str">
            <v>2100</v>
          </cell>
          <cell r="B104" t="str">
            <v>ระยอง</v>
          </cell>
          <cell r="C104">
            <v>3219.71343961</v>
          </cell>
          <cell r="E104">
            <v>27.575247040000001</v>
          </cell>
          <cell r="F104">
            <v>1540.2757187899999</v>
          </cell>
          <cell r="G104">
            <v>47.838907022999997</v>
          </cell>
          <cell r="H104">
            <v>2774.1064844000002</v>
          </cell>
          <cell r="J104">
            <v>610.52152588000001</v>
          </cell>
          <cell r="K104">
            <v>118.6960088</v>
          </cell>
          <cell r="L104">
            <v>4.2787113420000003</v>
          </cell>
          <cell r="M104">
            <v>5993.8199240100002</v>
          </cell>
          <cell r="O104">
            <v>638.09677292000003</v>
          </cell>
          <cell r="P104">
            <v>1658.97172759</v>
          </cell>
          <cell r="Q104">
            <v>27.678037522</v>
          </cell>
        </row>
        <row r="105">
          <cell r="A105" t="str">
            <v>2300</v>
          </cell>
          <cell r="B105" t="str">
            <v>ตราด</v>
          </cell>
          <cell r="C105">
            <v>375.57828517000002</v>
          </cell>
          <cell r="E105">
            <v>2.2706444700000001</v>
          </cell>
          <cell r="F105">
            <v>229.80716744</v>
          </cell>
          <cell r="G105">
            <v>61.187554370000001</v>
          </cell>
          <cell r="H105">
            <v>783.2639471</v>
          </cell>
          <cell r="J105">
            <v>62.079150650000003</v>
          </cell>
          <cell r="K105">
            <v>92.061287960000001</v>
          </cell>
          <cell r="L105">
            <v>11.753545954</v>
          </cell>
          <cell r="M105">
            <v>1158.8422322700001</v>
          </cell>
          <cell r="O105">
            <v>64.349795119999996</v>
          </cell>
          <cell r="P105">
            <v>321.86845540000002</v>
          </cell>
          <cell r="Q105">
            <v>27.775002190999999</v>
          </cell>
        </row>
        <row r="106">
          <cell r="A106" t="str">
            <v>1400</v>
          </cell>
          <cell r="B106" t="str">
            <v>พระนครศรีอยุธยา</v>
          </cell>
          <cell r="C106">
            <v>1738.73270398</v>
          </cell>
          <cell r="E106">
            <v>20.979453329999998</v>
          </cell>
          <cell r="F106">
            <v>1155.9001467999999</v>
          </cell>
          <cell r="G106">
            <v>66.479461975999996</v>
          </cell>
          <cell r="H106">
            <v>5190.3920392</v>
          </cell>
          <cell r="J106">
            <v>1390.4221199799999</v>
          </cell>
          <cell r="K106">
            <v>810.31781695999996</v>
          </cell>
          <cell r="L106">
            <v>15.611880776</v>
          </cell>
          <cell r="M106">
            <v>6929.1247431800002</v>
          </cell>
          <cell r="O106">
            <v>1411.40157331</v>
          </cell>
          <cell r="P106">
            <v>1966.21796376</v>
          </cell>
          <cell r="Q106">
            <v>28.376137487000001</v>
          </cell>
        </row>
        <row r="107">
          <cell r="A107" t="str">
            <v>4600</v>
          </cell>
          <cell r="B107" t="str">
            <v>กาฬสินธุ์</v>
          </cell>
          <cell r="C107">
            <v>1425.7025486099999</v>
          </cell>
          <cell r="E107">
            <v>3.1084770100000001</v>
          </cell>
          <cell r="F107">
            <v>964.88719026000001</v>
          </cell>
          <cell r="G107">
            <v>67.678015389999999</v>
          </cell>
          <cell r="H107">
            <v>2954.3928120400001</v>
          </cell>
          <cell r="J107">
            <v>713.52349587000003</v>
          </cell>
          <cell r="K107">
            <v>293.98932780000001</v>
          </cell>
          <cell r="L107">
            <v>9.9509221179999994</v>
          </cell>
          <cell r="M107">
            <v>4380.0953606499997</v>
          </cell>
          <cell r="O107">
            <v>716.63197288000003</v>
          </cell>
          <cell r="P107">
            <v>1258.8765180600001</v>
          </cell>
          <cell r="Q107">
            <v>28.740847274</v>
          </cell>
        </row>
        <row r="108">
          <cell r="A108" t="str">
            <v>5400</v>
          </cell>
          <cell r="B108" t="str">
            <v>แพร่</v>
          </cell>
          <cell r="C108">
            <v>918.79276555000001</v>
          </cell>
          <cell r="E108">
            <v>4.1312609800000004</v>
          </cell>
          <cell r="F108">
            <v>582.99488727000005</v>
          </cell>
          <cell r="G108">
            <v>63.452272278000002</v>
          </cell>
          <cell r="H108">
            <v>1784.6258679</v>
          </cell>
          <cell r="J108">
            <v>325.94102699000001</v>
          </cell>
          <cell r="K108">
            <v>206.65853301999999</v>
          </cell>
          <cell r="L108">
            <v>11.579935982</v>
          </cell>
          <cell r="M108">
            <v>2703.41863345</v>
          </cell>
          <cell r="O108">
            <v>330.07228796999999</v>
          </cell>
          <cell r="P108">
            <v>789.65342028999999</v>
          </cell>
          <cell r="Q108">
            <v>29.209439135</v>
          </cell>
        </row>
        <row r="109">
          <cell r="A109" t="str">
            <v>9600</v>
          </cell>
          <cell r="B109" t="str">
            <v>นราธิวาส</v>
          </cell>
          <cell r="C109">
            <v>2495.2420697399998</v>
          </cell>
          <cell r="E109">
            <v>6.5178938000000004</v>
          </cell>
          <cell r="F109">
            <v>1495.89967637</v>
          </cell>
          <cell r="G109">
            <v>59.950082379000001</v>
          </cell>
          <cell r="H109">
            <v>3455.9447055000001</v>
          </cell>
          <cell r="J109">
            <v>940.94983843</v>
          </cell>
          <cell r="K109">
            <v>258.30154554000001</v>
          </cell>
          <cell r="L109">
            <v>7.4741226369999998</v>
          </cell>
          <cell r="M109">
            <v>5951.1867752400003</v>
          </cell>
          <cell r="O109">
            <v>947.46773223000002</v>
          </cell>
          <cell r="P109">
            <v>1754.20122191</v>
          </cell>
          <cell r="Q109">
            <v>29.476494154000001</v>
          </cell>
        </row>
        <row r="110">
          <cell r="A110" t="str">
            <v>7300</v>
          </cell>
          <cell r="B110" t="str">
            <v>นครปฐม</v>
          </cell>
          <cell r="C110">
            <v>1857.0876925299999</v>
          </cell>
          <cell r="E110">
            <v>72.990122909999997</v>
          </cell>
          <cell r="F110">
            <v>1075.0465242800001</v>
          </cell>
          <cell r="G110">
            <v>57.888840070000001</v>
          </cell>
          <cell r="H110">
            <v>2012.2787072900001</v>
          </cell>
          <cell r="J110">
            <v>321.79076201999999</v>
          </cell>
          <cell r="K110">
            <v>78.183749910000003</v>
          </cell>
          <cell r="L110">
            <v>3.885334056</v>
          </cell>
          <cell r="M110">
            <v>3869.36639982</v>
          </cell>
          <cell r="O110">
            <v>394.78088493000001</v>
          </cell>
          <cell r="P110">
            <v>1153.23027419</v>
          </cell>
          <cell r="Q110">
            <v>29.804111449000001</v>
          </cell>
        </row>
        <row r="111">
          <cell r="A111" t="str">
            <v>2600</v>
          </cell>
          <cell r="B111" t="str">
            <v>นครนายก</v>
          </cell>
          <cell r="C111">
            <v>571.82272344</v>
          </cell>
          <cell r="E111">
            <v>13.944681940000001</v>
          </cell>
          <cell r="F111">
            <v>338.71559328000001</v>
          </cell>
          <cell r="G111">
            <v>59.234370968</v>
          </cell>
          <cell r="H111">
            <v>952.57366549999995</v>
          </cell>
          <cell r="J111">
            <v>98.087444599999998</v>
          </cell>
          <cell r="K111">
            <v>115.83984737</v>
          </cell>
          <cell r="L111">
            <v>12.160723266</v>
          </cell>
          <cell r="M111">
            <v>1524.39638894</v>
          </cell>
          <cell r="O111">
            <v>112.03212653999999</v>
          </cell>
          <cell r="P111">
            <v>454.55544064999998</v>
          </cell>
          <cell r="Q111">
            <v>29.818716703</v>
          </cell>
        </row>
        <row r="112">
          <cell r="A112" t="str">
            <v>4900</v>
          </cell>
          <cell r="B112" t="str">
            <v>มุกดาหาร</v>
          </cell>
          <cell r="C112">
            <v>539.80045156999995</v>
          </cell>
          <cell r="E112">
            <v>6.2598238999999998</v>
          </cell>
          <cell r="F112">
            <v>310.18516364999999</v>
          </cell>
          <cell r="G112">
            <v>57.462931486999999</v>
          </cell>
          <cell r="H112">
            <v>1528.8153030000001</v>
          </cell>
          <cell r="J112">
            <v>190.42471080000001</v>
          </cell>
          <cell r="K112">
            <v>313.40519599999999</v>
          </cell>
          <cell r="L112">
            <v>20.499873031</v>
          </cell>
          <cell r="M112">
            <v>2068.6157545699998</v>
          </cell>
          <cell r="O112">
            <v>196.6845347</v>
          </cell>
          <cell r="P112">
            <v>623.59035964999998</v>
          </cell>
          <cell r="Q112">
            <v>30.145296838</v>
          </cell>
        </row>
        <row r="113">
          <cell r="A113" t="str">
            <v>3300</v>
          </cell>
          <cell r="B113" t="str">
            <v>ศรีสะเกษ</v>
          </cell>
          <cell r="C113">
            <v>2068.31329964</v>
          </cell>
          <cell r="E113">
            <v>5.9755206699999999</v>
          </cell>
          <cell r="F113">
            <v>1406.50928402</v>
          </cell>
          <cell r="G113">
            <v>68.002719137</v>
          </cell>
          <cell r="H113">
            <v>3014.0113753800001</v>
          </cell>
          <cell r="J113">
            <v>822.90696675000004</v>
          </cell>
          <cell r="K113">
            <v>141.32759426000001</v>
          </cell>
          <cell r="L113">
            <v>4.6890199360000002</v>
          </cell>
          <cell r="M113">
            <v>5082.3246750199996</v>
          </cell>
          <cell r="O113">
            <v>828.88248741999996</v>
          </cell>
          <cell r="P113">
            <v>1547.8368782800001</v>
          </cell>
          <cell r="Q113">
            <v>30.455293142999999</v>
          </cell>
        </row>
        <row r="114">
          <cell r="A114" t="str">
            <v>2400</v>
          </cell>
          <cell r="B114" t="str">
            <v>ฉะเชิงเทรา</v>
          </cell>
          <cell r="C114">
            <v>1135.96527277</v>
          </cell>
          <cell r="E114">
            <v>7.5091711200000004</v>
          </cell>
          <cell r="F114">
            <v>766.67798702000005</v>
          </cell>
          <cell r="G114">
            <v>67.491322612999994</v>
          </cell>
          <cell r="H114">
            <v>2445.7992417099999</v>
          </cell>
          <cell r="J114">
            <v>637.09199038999998</v>
          </cell>
          <cell r="K114">
            <v>332.09697452</v>
          </cell>
          <cell r="L114">
            <v>13.578259771000001</v>
          </cell>
          <cell r="M114">
            <v>3581.7645144799999</v>
          </cell>
          <cell r="O114">
            <v>644.60116151</v>
          </cell>
          <cell r="P114">
            <v>1098.77496154</v>
          </cell>
          <cell r="Q114">
            <v>30.676917958000001</v>
          </cell>
        </row>
        <row r="115">
          <cell r="A115" t="str">
            <v>8500</v>
          </cell>
          <cell r="B115" t="str">
            <v>ระนอง</v>
          </cell>
          <cell r="C115">
            <v>397.12880491999999</v>
          </cell>
          <cell r="E115">
            <v>5.2674195099999999</v>
          </cell>
          <cell r="F115">
            <v>255.68661262000001</v>
          </cell>
          <cell r="G115">
            <v>64.383799273999998</v>
          </cell>
          <cell r="H115">
            <v>613.52025800000001</v>
          </cell>
          <cell r="J115">
            <v>79.335280760000003</v>
          </cell>
          <cell r="K115">
            <v>57.387155159999999</v>
          </cell>
          <cell r="L115">
            <v>9.3537506560000008</v>
          </cell>
          <cell r="M115">
            <v>1010.64906292</v>
          </cell>
          <cell r="O115">
            <v>84.60270027</v>
          </cell>
          <cell r="P115">
            <v>313.07376778000003</v>
          </cell>
          <cell r="Q115">
            <v>30.977495480000002</v>
          </cell>
        </row>
        <row r="116">
          <cell r="A116" t="str">
            <v>6300</v>
          </cell>
          <cell r="B116" t="str">
            <v>ตาก</v>
          </cell>
          <cell r="C116">
            <v>1326.0356598799999</v>
          </cell>
          <cell r="E116">
            <v>6.0702031500000002</v>
          </cell>
          <cell r="F116">
            <v>813.81335907000005</v>
          </cell>
          <cell r="G116">
            <v>61.371906027000001</v>
          </cell>
          <cell r="H116">
            <v>1550.1465270000001</v>
          </cell>
          <cell r="J116">
            <v>418.29445156999998</v>
          </cell>
          <cell r="K116">
            <v>82.484969489999997</v>
          </cell>
          <cell r="L116">
            <v>5.3211079120000004</v>
          </cell>
          <cell r="M116">
            <v>2876.1821868799998</v>
          </cell>
          <cell r="O116">
            <v>424.36465471999998</v>
          </cell>
          <cell r="P116">
            <v>896.29832855999996</v>
          </cell>
          <cell r="Q116">
            <v>31.162780044000002</v>
          </cell>
        </row>
        <row r="117">
          <cell r="A117" t="str">
            <v>2700</v>
          </cell>
          <cell r="B117" t="str">
            <v>สระแก้ว</v>
          </cell>
          <cell r="C117">
            <v>1096.2590548799999</v>
          </cell>
          <cell r="E117">
            <v>4.2956965499999997</v>
          </cell>
          <cell r="F117">
            <v>705.2810968</v>
          </cell>
          <cell r="G117">
            <v>64.335258500999998</v>
          </cell>
          <cell r="H117">
            <v>1435.6740320599999</v>
          </cell>
          <cell r="J117">
            <v>384.91212468999998</v>
          </cell>
          <cell r="K117">
            <v>88.288840190000002</v>
          </cell>
          <cell r="L117">
            <v>6.1496438759999998</v>
          </cell>
          <cell r="M117">
            <v>2531.9330869400001</v>
          </cell>
          <cell r="O117">
            <v>389.20782123999999</v>
          </cell>
          <cell r="P117">
            <v>793.56993698999997</v>
          </cell>
          <cell r="Q117">
            <v>31.342452969</v>
          </cell>
        </row>
        <row r="118">
          <cell r="A118" t="str">
            <v>4100</v>
          </cell>
          <cell r="B118" t="str">
            <v>อุดรธานี</v>
          </cell>
          <cell r="C118">
            <v>2496.12319131</v>
          </cell>
          <cell r="E118">
            <v>19.586492060000001</v>
          </cell>
          <cell r="F118">
            <v>1628.5509603400001</v>
          </cell>
          <cell r="G118">
            <v>65.243212595000003</v>
          </cell>
          <cell r="H118">
            <v>4369.8093858000002</v>
          </cell>
          <cell r="J118">
            <v>821.43888485000002</v>
          </cell>
          <cell r="K118">
            <v>526.80316217999996</v>
          </cell>
          <cell r="L118">
            <v>12.055518117</v>
          </cell>
          <cell r="M118">
            <v>6865.9325771100002</v>
          </cell>
          <cell r="O118">
            <v>841.02537690999998</v>
          </cell>
          <cell r="P118">
            <v>2155.3541225200001</v>
          </cell>
          <cell r="Q118">
            <v>31.392008271000002</v>
          </cell>
        </row>
        <row r="119">
          <cell r="A119" t="str">
            <v>3400</v>
          </cell>
          <cell r="B119" t="str">
            <v>อุบลราชธานี</v>
          </cell>
          <cell r="C119">
            <v>3549.9446632300001</v>
          </cell>
          <cell r="E119">
            <v>20.607961840000002</v>
          </cell>
          <cell r="F119">
            <v>2206.30786231</v>
          </cell>
          <cell r="G119">
            <v>62.150486039</v>
          </cell>
          <cell r="H119">
            <v>5803.2934260900001</v>
          </cell>
          <cell r="J119">
            <v>1523.5683567399999</v>
          </cell>
          <cell r="K119">
            <v>862.55771283000001</v>
          </cell>
          <cell r="L119">
            <v>14.863244877</v>
          </cell>
          <cell r="M119">
            <v>9353.2380893200007</v>
          </cell>
          <cell r="O119">
            <v>1544.17631858</v>
          </cell>
          <cell r="P119">
            <v>3068.8655751400001</v>
          </cell>
          <cell r="Q119">
            <v>32.810728711000003</v>
          </cell>
        </row>
        <row r="120">
          <cell r="A120" t="str">
            <v>9400</v>
          </cell>
          <cell r="B120" t="str">
            <v>ปัตตานี</v>
          </cell>
          <cell r="C120">
            <v>2645.9496953500002</v>
          </cell>
          <cell r="E120">
            <v>9.4012107900000004</v>
          </cell>
          <cell r="F120">
            <v>1514.89362949</v>
          </cell>
          <cell r="G120">
            <v>57.253304254</v>
          </cell>
          <cell r="H120">
            <v>2442.1841250000002</v>
          </cell>
          <cell r="J120">
            <v>903.04023821999999</v>
          </cell>
          <cell r="K120">
            <v>162.47646470000001</v>
          </cell>
          <cell r="L120">
            <v>6.6529162580000003</v>
          </cell>
          <cell r="M120">
            <v>5088.13382035</v>
          </cell>
          <cell r="O120">
            <v>912.44144901000004</v>
          </cell>
          <cell r="P120">
            <v>1677.3700941899999</v>
          </cell>
          <cell r="Q120">
            <v>32.966312471999998</v>
          </cell>
        </row>
        <row r="121">
          <cell r="A121" t="str">
            <v>6400</v>
          </cell>
          <cell r="B121" t="str">
            <v>สุโขทัย</v>
          </cell>
          <cell r="C121">
            <v>873.44754891000002</v>
          </cell>
          <cell r="E121">
            <v>4.2884078199999998</v>
          </cell>
          <cell r="F121">
            <v>607.12081078999995</v>
          </cell>
          <cell r="G121">
            <v>69.508559677999997</v>
          </cell>
          <cell r="H121">
            <v>2162.73577385</v>
          </cell>
          <cell r="J121">
            <v>596.73534915000005</v>
          </cell>
          <cell r="K121">
            <v>409.25110882000001</v>
          </cell>
          <cell r="L121">
            <v>18.922843639</v>
          </cell>
          <cell r="M121">
            <v>3036.18332276</v>
          </cell>
          <cell r="O121">
            <v>601.02375697000002</v>
          </cell>
          <cell r="P121">
            <v>1016.37191961</v>
          </cell>
          <cell r="Q121">
            <v>33.475314615999999</v>
          </cell>
        </row>
        <row r="122">
          <cell r="A122" t="str">
            <v>7500</v>
          </cell>
          <cell r="B122" t="str">
            <v>สมุทรสงคราม</v>
          </cell>
          <cell r="C122">
            <v>355.02176205000001</v>
          </cell>
          <cell r="E122">
            <v>2.33772073</v>
          </cell>
          <cell r="F122">
            <v>229.06741001</v>
          </cell>
          <cell r="G122">
            <v>64.522075685999994</v>
          </cell>
          <cell r="H122">
            <v>582.99762799999996</v>
          </cell>
          <cell r="J122">
            <v>165.5554856</v>
          </cell>
          <cell r="K122">
            <v>85.351197020000001</v>
          </cell>
          <cell r="L122">
            <v>14.640059054</v>
          </cell>
          <cell r="M122">
            <v>938.01939004999997</v>
          </cell>
          <cell r="O122">
            <v>167.89320633</v>
          </cell>
          <cell r="P122">
            <v>314.41860702999998</v>
          </cell>
          <cell r="Q122">
            <v>33.519414456</v>
          </cell>
        </row>
        <row r="123">
          <cell r="A123" t="str">
            <v>1100</v>
          </cell>
          <cell r="B123" t="str">
            <v>สมุทรปราการ</v>
          </cell>
          <cell r="C123">
            <v>1229.4765581900001</v>
          </cell>
          <cell r="E123">
            <v>3.6901925699999998</v>
          </cell>
          <cell r="F123">
            <v>810.22419186000002</v>
          </cell>
          <cell r="G123">
            <v>65.899930053000006</v>
          </cell>
          <cell r="H123">
            <v>1359.708944</v>
          </cell>
          <cell r="J123">
            <v>318.16320636</v>
          </cell>
          <cell r="K123">
            <v>62.813771920000001</v>
          </cell>
          <cell r="L123">
            <v>4.6196483590000001</v>
          </cell>
          <cell r="M123">
            <v>2589.1855021900001</v>
          </cell>
          <cell r="O123">
            <v>321.85339893000003</v>
          </cell>
          <cell r="P123">
            <v>873.03796378000004</v>
          </cell>
          <cell r="Q123">
            <v>33.718633255</v>
          </cell>
        </row>
        <row r="124">
          <cell r="A124" t="str">
            <v>4400</v>
          </cell>
          <cell r="B124" t="str">
            <v>มหาสารคาม</v>
          </cell>
          <cell r="C124">
            <v>1931.08440847</v>
          </cell>
          <cell r="E124">
            <v>3.09167938</v>
          </cell>
          <cell r="F124">
            <v>1277.27923622</v>
          </cell>
          <cell r="G124">
            <v>66.143107501000003</v>
          </cell>
          <cell r="H124">
            <v>2233.7461793799998</v>
          </cell>
          <cell r="J124">
            <v>395.18728099999998</v>
          </cell>
          <cell r="K124">
            <v>136.89740451</v>
          </cell>
          <cell r="L124">
            <v>6.1286016190000003</v>
          </cell>
          <cell r="M124">
            <v>4164.8305878499996</v>
          </cell>
          <cell r="O124">
            <v>398.27896038</v>
          </cell>
          <cell r="P124">
            <v>1414.1766407299999</v>
          </cell>
          <cell r="Q124">
            <v>33.955202040000003</v>
          </cell>
        </row>
        <row r="125">
          <cell r="A125" t="str">
            <v>4700</v>
          </cell>
          <cell r="B125" t="str">
            <v>สกลนคร</v>
          </cell>
          <cell r="C125">
            <v>1645.9594383199999</v>
          </cell>
          <cell r="E125">
            <v>10.26755532</v>
          </cell>
          <cell r="F125">
            <v>1066.5712978700001</v>
          </cell>
          <cell r="G125">
            <v>64.799367046</v>
          </cell>
          <cell r="H125">
            <v>4758.6419058499996</v>
          </cell>
          <cell r="J125">
            <v>649.07847634999996</v>
          </cell>
          <cell r="K125">
            <v>1134.2827263300001</v>
          </cell>
          <cell r="L125">
            <v>23.836269860000002</v>
          </cell>
          <cell r="M125">
            <v>6404.6013441699997</v>
          </cell>
          <cell r="O125">
            <v>659.34603167</v>
          </cell>
          <cell r="P125">
            <v>2200.8540241999999</v>
          </cell>
          <cell r="Q125">
            <v>34.363638045999998</v>
          </cell>
        </row>
        <row r="126">
          <cell r="A126" t="str">
            <v>8300</v>
          </cell>
          <cell r="B126" t="str">
            <v>ภูเก็ต</v>
          </cell>
          <cell r="C126">
            <v>1029.63483808</v>
          </cell>
          <cell r="E126">
            <v>6.8703630100000002</v>
          </cell>
          <cell r="F126">
            <v>683.33168502000001</v>
          </cell>
          <cell r="G126">
            <v>66.366410668</v>
          </cell>
          <cell r="H126">
            <v>1123.8595477399999</v>
          </cell>
          <cell r="J126">
            <v>288.35420920000001</v>
          </cell>
          <cell r="K126">
            <v>70.940190799999996</v>
          </cell>
          <cell r="L126">
            <v>6.3121936319999996</v>
          </cell>
          <cell r="M126">
            <v>2153.4943858199999</v>
          </cell>
          <cell r="O126">
            <v>295.22457221000002</v>
          </cell>
          <cell r="P126">
            <v>754.27187581999999</v>
          </cell>
          <cell r="Q126">
            <v>35.025486055999998</v>
          </cell>
        </row>
        <row r="127">
          <cell r="A127" t="str">
            <v>1600</v>
          </cell>
          <cell r="B127" t="str">
            <v>ลพบุรี</v>
          </cell>
          <cell r="C127">
            <v>1794.6774735199999</v>
          </cell>
          <cell r="E127">
            <v>14.793903930000001</v>
          </cell>
          <cell r="F127">
            <v>1041.406142</v>
          </cell>
          <cell r="G127">
            <v>58.027481670999997</v>
          </cell>
          <cell r="H127">
            <v>2771.5062726299998</v>
          </cell>
          <cell r="J127">
            <v>273.37954145999998</v>
          </cell>
          <cell r="K127">
            <v>561.29665737000005</v>
          </cell>
          <cell r="L127">
            <v>20.252404366</v>
          </cell>
          <cell r="M127">
            <v>4566.1837461499999</v>
          </cell>
          <cell r="O127">
            <v>288.17344538999998</v>
          </cell>
          <cell r="P127">
            <v>1602.7027993700001</v>
          </cell>
          <cell r="Q127">
            <v>35.099393464000002</v>
          </cell>
        </row>
        <row r="128">
          <cell r="A128" t="str">
            <v>7400</v>
          </cell>
          <cell r="B128" t="str">
            <v>สมุทรสาคร</v>
          </cell>
          <cell r="C128">
            <v>797.31188567000004</v>
          </cell>
          <cell r="E128">
            <v>3.0865808600000002</v>
          </cell>
          <cell r="F128">
            <v>571.78755769999998</v>
          </cell>
          <cell r="G128">
            <v>71.714415396999996</v>
          </cell>
          <cell r="H128">
            <v>937.52905799999996</v>
          </cell>
          <cell r="J128">
            <v>212.46088469</v>
          </cell>
          <cell r="K128">
            <v>51.501455110000002</v>
          </cell>
          <cell r="L128">
            <v>5.4933182790000004</v>
          </cell>
          <cell r="M128">
            <v>1734.8409436699999</v>
          </cell>
          <cell r="O128">
            <v>215.54746555</v>
          </cell>
          <cell r="P128">
            <v>623.28901281000003</v>
          </cell>
          <cell r="Q128">
            <v>35.927732458000001</v>
          </cell>
        </row>
        <row r="129">
          <cell r="A129" t="str">
            <v>6500</v>
          </cell>
          <cell r="B129" t="str">
            <v>พิษณุโลก</v>
          </cell>
          <cell r="C129">
            <v>3023.9883741499998</v>
          </cell>
          <cell r="E129">
            <v>24.31487169</v>
          </cell>
          <cell r="F129">
            <v>2033.12722394</v>
          </cell>
          <cell r="G129">
            <v>67.233301600000004</v>
          </cell>
          <cell r="H129">
            <v>3804.58685646</v>
          </cell>
          <cell r="J129">
            <v>1001.68130245</v>
          </cell>
          <cell r="K129">
            <v>439.19765869000003</v>
          </cell>
          <cell r="L129">
            <v>11.543898858</v>
          </cell>
          <cell r="M129">
            <v>6828.5752306100003</v>
          </cell>
          <cell r="O129">
            <v>1025.99617414</v>
          </cell>
          <cell r="P129">
            <v>2472.32488263</v>
          </cell>
          <cell r="Q129">
            <v>36.205574357000003</v>
          </cell>
        </row>
        <row r="130">
          <cell r="A130" t="str">
            <v>8200</v>
          </cell>
          <cell r="B130" t="str">
            <v>พังงา</v>
          </cell>
          <cell r="C130">
            <v>594.14787665999995</v>
          </cell>
          <cell r="E130">
            <v>3.8379960099999999</v>
          </cell>
          <cell r="F130">
            <v>390.63914676000002</v>
          </cell>
          <cell r="G130">
            <v>65.747798166999999</v>
          </cell>
          <cell r="H130">
            <v>799.77074700000003</v>
          </cell>
          <cell r="J130">
            <v>178.78796936000001</v>
          </cell>
          <cell r="K130">
            <v>114.87677318999999</v>
          </cell>
          <cell r="L130">
            <v>14.363712804</v>
          </cell>
          <cell r="M130">
            <v>1393.9186236600001</v>
          </cell>
          <cell r="O130">
            <v>182.62596536999999</v>
          </cell>
          <cell r="P130">
            <v>505.51591995000001</v>
          </cell>
          <cell r="Q130">
            <v>36.265812894</v>
          </cell>
        </row>
        <row r="131">
          <cell r="A131" t="str">
            <v>2000</v>
          </cell>
          <cell r="B131" t="str">
            <v>ชลบุรี</v>
          </cell>
          <cell r="C131">
            <v>3961.9468289699998</v>
          </cell>
          <cell r="E131">
            <v>23.935182399999999</v>
          </cell>
          <cell r="F131">
            <v>2967.68307155</v>
          </cell>
          <cell r="G131">
            <v>74.904666813000006</v>
          </cell>
          <cell r="H131">
            <v>6322.1830438300003</v>
          </cell>
          <cell r="J131">
            <v>908.27973302999999</v>
          </cell>
          <cell r="K131">
            <v>842.22142560999998</v>
          </cell>
          <cell r="L131">
            <v>13.321686825</v>
          </cell>
          <cell r="M131">
            <v>10284.1298728</v>
          </cell>
          <cell r="O131">
            <v>932.21491543000002</v>
          </cell>
          <cell r="P131">
            <v>3809.9044971600001</v>
          </cell>
          <cell r="Q131">
            <v>37.046444807</v>
          </cell>
        </row>
        <row r="132">
          <cell r="A132" t="str">
            <v>3600</v>
          </cell>
          <cell r="B132" t="str">
            <v>ชัยภูมิ</v>
          </cell>
          <cell r="C132">
            <v>1426.4237515699999</v>
          </cell>
          <cell r="E132">
            <v>3.7725717599999999</v>
          </cell>
          <cell r="F132">
            <v>975.75328100000002</v>
          </cell>
          <cell r="G132">
            <v>68.405568817000002</v>
          </cell>
          <cell r="H132">
            <v>3516.3496933000001</v>
          </cell>
          <cell r="J132">
            <v>562.43448916</v>
          </cell>
          <cell r="K132">
            <v>917.94769685999995</v>
          </cell>
          <cell r="L132">
            <v>26.105131085</v>
          </cell>
          <cell r="M132">
            <v>4942.7734448700003</v>
          </cell>
          <cell r="O132">
            <v>566.20706092</v>
          </cell>
          <cell r="P132">
            <v>1893.70097786</v>
          </cell>
          <cell r="Q132">
            <v>38.312518245</v>
          </cell>
        </row>
        <row r="133">
          <cell r="A133" t="str">
            <v>5700</v>
          </cell>
          <cell r="B133" t="str">
            <v>เชียงราย</v>
          </cell>
          <cell r="C133">
            <v>2699.3418213</v>
          </cell>
          <cell r="E133">
            <v>11.19344948</v>
          </cell>
          <cell r="F133">
            <v>1926.11686958</v>
          </cell>
          <cell r="G133">
            <v>71.355056050000002</v>
          </cell>
          <cell r="H133">
            <v>4436.5429702299998</v>
          </cell>
          <cell r="J133">
            <v>644.17026295000005</v>
          </cell>
          <cell r="K133">
            <v>809.65403830000002</v>
          </cell>
          <cell r="L133">
            <v>18.249660686999999</v>
          </cell>
          <cell r="M133">
            <v>7135.8847915300003</v>
          </cell>
          <cell r="O133">
            <v>655.36371242999996</v>
          </cell>
          <cell r="P133">
            <v>2735.7709078799999</v>
          </cell>
          <cell r="Q133">
            <v>38.338215761999997</v>
          </cell>
        </row>
        <row r="134">
          <cell r="A134" t="str">
            <v>3000</v>
          </cell>
          <cell r="B134" t="str">
            <v>นครราชสีมา</v>
          </cell>
          <cell r="C134">
            <v>5602.95507378</v>
          </cell>
          <cell r="E134">
            <v>45.425696520000002</v>
          </cell>
          <cell r="F134">
            <v>3873.8292270400002</v>
          </cell>
          <cell r="G134">
            <v>69.139037811999998</v>
          </cell>
          <cell r="H134">
            <v>8695.2208209300006</v>
          </cell>
          <cell r="J134">
            <v>1048.6221460899999</v>
          </cell>
          <cell r="K134">
            <v>1887.64011676</v>
          </cell>
          <cell r="L134">
            <v>21.708938227000001</v>
          </cell>
          <cell r="M134">
            <v>14298.175894710001</v>
          </cell>
          <cell r="O134">
            <v>1094.0478426100001</v>
          </cell>
          <cell r="P134">
            <v>5761.4693438000004</v>
          </cell>
          <cell r="Q134">
            <v>40.295135451</v>
          </cell>
        </row>
        <row r="135">
          <cell r="A135" t="str">
            <v>1200</v>
          </cell>
          <cell r="B135" t="str">
            <v>นนทบุรี</v>
          </cell>
          <cell r="C135">
            <v>2035.8578821399999</v>
          </cell>
          <cell r="E135">
            <v>10.043317399999999</v>
          </cell>
          <cell r="F135">
            <v>1353.26241452</v>
          </cell>
          <cell r="G135">
            <v>66.471359636000003</v>
          </cell>
          <cell r="H135">
            <v>3322.9265356999999</v>
          </cell>
          <cell r="J135">
            <v>867.05702267000004</v>
          </cell>
          <cell r="K135">
            <v>876.58478361000004</v>
          </cell>
          <cell r="L135">
            <v>26.379902601000001</v>
          </cell>
          <cell r="M135">
            <v>5358.7844178400001</v>
          </cell>
          <cell r="O135">
            <v>877.10034007000002</v>
          </cell>
          <cell r="P135">
            <v>2229.8471981299999</v>
          </cell>
          <cell r="Q135">
            <v>41.611063709</v>
          </cell>
        </row>
        <row r="136">
          <cell r="A136" t="str">
            <v>5600</v>
          </cell>
          <cell r="B136" t="str">
            <v>พะเยา</v>
          </cell>
          <cell r="C136">
            <v>1261.4058784700001</v>
          </cell>
          <cell r="E136">
            <v>8.72295789</v>
          </cell>
          <cell r="F136">
            <v>925.32245229</v>
          </cell>
          <cell r="G136">
            <v>73.356440466999999</v>
          </cell>
          <cell r="H136">
            <v>1787.100396</v>
          </cell>
          <cell r="J136">
            <v>109.33106917000001</v>
          </cell>
          <cell r="K136">
            <v>409.67106225999999</v>
          </cell>
          <cell r="L136">
            <v>22.923785545000001</v>
          </cell>
          <cell r="M136">
            <v>3048.5062744699999</v>
          </cell>
          <cell r="O136">
            <v>118.05402706</v>
          </cell>
          <cell r="P136">
            <v>1334.9935145500001</v>
          </cell>
          <cell r="Q136">
            <v>43.791725992000003</v>
          </cell>
        </row>
        <row r="137">
          <cell r="A137" t="str">
            <v>9000</v>
          </cell>
          <cell r="B137" t="str">
            <v>สงขลา</v>
          </cell>
          <cell r="C137">
            <v>7034.0128129499999</v>
          </cell>
          <cell r="E137">
            <v>34.346742429999999</v>
          </cell>
          <cell r="F137">
            <v>5337.5509550099996</v>
          </cell>
          <cell r="G137">
            <v>75.882019224999993</v>
          </cell>
          <cell r="H137">
            <v>9342.3485733300004</v>
          </cell>
          <cell r="J137">
            <v>2556.8218939399999</v>
          </cell>
          <cell r="K137">
            <v>1992.7458365099999</v>
          </cell>
          <cell r="L137">
            <v>21.330244968999999</v>
          </cell>
          <cell r="M137">
            <v>16376.361386279999</v>
          </cell>
          <cell r="O137">
            <v>2591.1686363700001</v>
          </cell>
          <cell r="P137">
            <v>7330.2967915199997</v>
          </cell>
          <cell r="Q137">
            <v>44.761449863999999</v>
          </cell>
        </row>
        <row r="138">
          <cell r="A138" t="str">
            <v>4000</v>
          </cell>
          <cell r="B138" t="str">
            <v>ขอนแก่น</v>
          </cell>
          <cell r="C138">
            <v>5689.8131304899998</v>
          </cell>
          <cell r="E138">
            <v>30.573853679999999</v>
          </cell>
          <cell r="F138">
            <v>4494.4816083599999</v>
          </cell>
          <cell r="G138">
            <v>78.991726182999997</v>
          </cell>
          <cell r="H138">
            <v>7299.8437352999999</v>
          </cell>
          <cell r="J138">
            <v>1704.8111582700001</v>
          </cell>
          <cell r="K138">
            <v>1452.5199993599999</v>
          </cell>
          <cell r="L138">
            <v>19.897960176000002</v>
          </cell>
          <cell r="M138">
            <v>12989.656865790001</v>
          </cell>
          <cell r="O138">
            <v>1735.38501195</v>
          </cell>
          <cell r="P138">
            <v>5947.0016077199998</v>
          </cell>
          <cell r="Q138">
            <v>45.782592020000003</v>
          </cell>
        </row>
        <row r="139">
          <cell r="A139" t="str">
            <v>8000</v>
          </cell>
          <cell r="B139" t="str">
            <v>นครศรีธรรมราช</v>
          </cell>
          <cell r="C139">
            <v>5558.1775713400002</v>
          </cell>
          <cell r="E139">
            <v>36.193786199999998</v>
          </cell>
          <cell r="F139">
            <v>4460.9673474800002</v>
          </cell>
          <cell r="G139">
            <v>80.259532738000004</v>
          </cell>
          <cell r="H139">
            <v>5195.6388418799997</v>
          </cell>
          <cell r="J139">
            <v>462.61361176000003</v>
          </cell>
          <cell r="K139">
            <v>1211.0769535699999</v>
          </cell>
          <cell r="L139">
            <v>23.309490717999999</v>
          </cell>
          <cell r="M139">
            <v>10753.81641322</v>
          </cell>
          <cell r="O139">
            <v>498.80739796</v>
          </cell>
          <cell r="P139">
            <v>5672.0443010500003</v>
          </cell>
          <cell r="Q139">
            <v>52.744477709999998</v>
          </cell>
        </row>
        <row r="140">
          <cell r="A140" t="str">
            <v>5000</v>
          </cell>
          <cell r="B140" t="str">
            <v>เชียงใหม่</v>
          </cell>
          <cell r="C140">
            <v>7805.4362972199997</v>
          </cell>
          <cell r="E140">
            <v>61.048970050000001</v>
          </cell>
          <cell r="F140">
            <v>5851.4294058900005</v>
          </cell>
          <cell r="G140">
            <v>74.966077271000003</v>
          </cell>
          <cell r="H140">
            <v>8329.2612055400004</v>
          </cell>
          <cell r="J140">
            <v>1752.81767992</v>
          </cell>
          <cell r="K140">
            <v>2663.8748471700001</v>
          </cell>
          <cell r="L140">
            <v>31.982126402999999</v>
          </cell>
          <cell r="M140">
            <v>16134.69750276</v>
          </cell>
          <cell r="O140">
            <v>1813.86664997</v>
          </cell>
          <cell r="P140">
            <v>8515.3042530599996</v>
          </cell>
          <cell r="Q140">
            <v>52.776348931000001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W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W14" sqref="W14"/>
    </sheetView>
  </sheetViews>
  <sheetFormatPr defaultRowHeight="12.75"/>
  <cols>
    <col min="1" max="1" width="6.7109375" style="64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จนถึงสิ้นเดือน "&amp;[1]HeaderFooter!C3&amp;" เรียงลำดับผลการเบิกจ่ายจากน้อยไปมาก"</f>
        <v>ตั้งแต่ต้นปีงบประมาณ จนถึงสิ้นเดือน ธันวาคม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บึงกาฬ</v>
      </c>
      <c r="C6" s="23">
        <f>IF(ISERROR(VLOOKUP($U6,[1]BEx6_1!$A:$Z,3,0)),0,VLOOKUP($U6,[1]BEx6_1!$A:$Z,3,0))</f>
        <v>470.49796746999999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6.1691456999999996</v>
      </c>
      <c r="F6" s="25">
        <f t="shared" ref="F6:F69" si="0">D6+E6</f>
        <v>6.1691456999999996</v>
      </c>
      <c r="G6" s="26">
        <f>IF(ISERROR(VLOOKUP($U6,[1]BEx6_1!$A:$Z,6,0)),0,VLOOKUP($U6,[1]BEx6_1!$A:$Z,6,0))</f>
        <v>275.77005893</v>
      </c>
      <c r="H6" s="27">
        <f t="shared" ref="H6:H69" si="1">IF(ISERROR(G6/C6*100),0,G6/C6*100)</f>
        <v>58.612380498239602</v>
      </c>
      <c r="I6" s="23">
        <f>IF(ISERROR(VLOOKUP($U6,[1]BEx6_1!$A:$Z,8,0)),0,VLOOKUP($U6,[1]BEx6_1!$A:$Z,8,0))</f>
        <v>1650.1588482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715.39231748999998</v>
      </c>
      <c r="L6" s="25">
        <f t="shared" ref="L6:L69" si="2">J6+K6</f>
        <v>715.39231748999998</v>
      </c>
      <c r="M6" s="26">
        <f>IF(ISERROR(VLOOKUP($U6,[1]BEx6_1!$A:$Z,11,0)),0,VLOOKUP($U6,[1]BEx6_1!$A:$Z,11,0))</f>
        <v>73.291247420000005</v>
      </c>
      <c r="N6" s="28">
        <f t="shared" ref="N6:N69" si="3">IF(ISERROR(M6/I6*100),0,M6/I6*100)</f>
        <v>4.4414661958117785</v>
      </c>
      <c r="O6" s="23">
        <f t="shared" ref="O6:S37" si="4">C6+I6</f>
        <v>2120.65681567</v>
      </c>
      <c r="P6" s="24">
        <f t="shared" si="4"/>
        <v>0</v>
      </c>
      <c r="Q6" s="24">
        <f t="shared" si="4"/>
        <v>721.56146318999993</v>
      </c>
      <c r="R6" s="25">
        <f t="shared" si="4"/>
        <v>721.56146318999993</v>
      </c>
      <c r="S6" s="29">
        <f t="shared" si="4"/>
        <v>349.06130635</v>
      </c>
      <c r="T6" s="30">
        <f t="shared" ref="T6:T69" si="5">IF(ISERROR(S6/O6*100),0,S6/O6*100)</f>
        <v>16.460056326450804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อ่างทอง</v>
      </c>
      <c r="C7" s="23">
        <f>IF(ISERROR(VLOOKUP($U7,[1]BEx6_1!$A:$Z,3,0)),0,VLOOKUP($U7,[1]BEx6_1!$A:$Z,3,0))</f>
        <v>453.08331221999998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4.3878271</v>
      </c>
      <c r="F7" s="25">
        <f t="shared" si="0"/>
        <v>4.3878271</v>
      </c>
      <c r="G7" s="26">
        <f>IF(ISERROR(VLOOKUP($U7,[1]BEx6_1!$A:$Z,6,0)),0,VLOOKUP($U7,[1]BEx6_1!$A:$Z,6,0))</f>
        <v>284.54907839999998</v>
      </c>
      <c r="H7" s="36">
        <f t="shared" si="1"/>
        <v>62.802815889593788</v>
      </c>
      <c r="I7" s="23">
        <f>IF(ISERROR(VLOOKUP($U7,[1]BEx6_1!$A:$Z,8,0)),0,VLOOKUP($U7,[1]BEx6_1!$A:$Z,8,0))</f>
        <v>1140.0724319999999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180.08981458</v>
      </c>
      <c r="L7" s="25">
        <f t="shared" si="2"/>
        <v>180.08981458</v>
      </c>
      <c r="M7" s="26">
        <f>IF(ISERROR(VLOOKUP($U7,[1]BEx6_1!$A:$Z,11,0)),0,VLOOKUP($U7,[1]BEx6_1!$A:$Z,11,0))</f>
        <v>34.50060122</v>
      </c>
      <c r="N7" s="28">
        <f t="shared" si="3"/>
        <v>3.0261762543873179</v>
      </c>
      <c r="O7" s="23">
        <f t="shared" si="4"/>
        <v>1593.1557442199999</v>
      </c>
      <c r="P7" s="24">
        <f t="shared" si="4"/>
        <v>0</v>
      </c>
      <c r="Q7" s="24">
        <f t="shared" si="4"/>
        <v>184.47764168</v>
      </c>
      <c r="R7" s="25">
        <f t="shared" si="4"/>
        <v>184.47764168</v>
      </c>
      <c r="S7" s="29">
        <f t="shared" si="4"/>
        <v>319.04967962000001</v>
      </c>
      <c r="T7" s="30">
        <f t="shared" si="5"/>
        <v>20.026270549977205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สตูล</v>
      </c>
      <c r="C8" s="23">
        <f>IF(ISERROR(VLOOKUP($U8,[1]BEx6_1!$A:$Z,3,0)),0,VLOOKUP($U8,[1]BEx6_1!$A:$Z,3,0))</f>
        <v>572.52786255000001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4.64857443</v>
      </c>
      <c r="F8" s="25">
        <f t="shared" si="0"/>
        <v>4.64857443</v>
      </c>
      <c r="G8" s="26">
        <f>IF(ISERROR(VLOOKUP($U8,[1]BEx6_1!$A:$Z,6,0)),0,VLOOKUP($U8,[1]BEx6_1!$A:$Z,6,0))</f>
        <v>387.49915651999999</v>
      </c>
      <c r="H8" s="36">
        <f t="shared" si="1"/>
        <v>67.682148217923441</v>
      </c>
      <c r="I8" s="23">
        <f>IF(ISERROR(VLOOKUP($U8,[1]BEx6_1!$A:$Z,8,0)),0,VLOOKUP($U8,[1]BEx6_1!$A:$Z,8,0))</f>
        <v>1428.4380860000001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367.29387931999997</v>
      </c>
      <c r="L8" s="25">
        <f t="shared" si="2"/>
        <v>367.29387931999997</v>
      </c>
      <c r="M8" s="26">
        <f>IF(ISERROR(VLOOKUP($U8,[1]BEx6_1!$A:$Z,11,0)),0,VLOOKUP($U8,[1]BEx6_1!$A:$Z,11,0))</f>
        <v>41.289122120000002</v>
      </c>
      <c r="N8" s="28">
        <f t="shared" si="3"/>
        <v>2.8905083478710885</v>
      </c>
      <c r="O8" s="23">
        <f t="shared" si="4"/>
        <v>2000.9659485500001</v>
      </c>
      <c r="P8" s="24">
        <f t="shared" si="4"/>
        <v>0</v>
      </c>
      <c r="Q8" s="24">
        <f t="shared" si="4"/>
        <v>371.94245374999997</v>
      </c>
      <c r="R8" s="25">
        <f t="shared" si="4"/>
        <v>371.94245374999997</v>
      </c>
      <c r="S8" s="29">
        <f t="shared" si="4"/>
        <v>428.78827863999999</v>
      </c>
      <c r="T8" s="30">
        <f t="shared" si="5"/>
        <v>21.42906424523223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ชัยนาท</v>
      </c>
      <c r="C9" s="23">
        <f>IF(ISERROR(VLOOKUP($U9,[1]BEx6_1!$A:$Z,3,0)),0,VLOOKUP($U9,[1]BEx6_1!$A:$Z,3,0))</f>
        <v>583.34856274000003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6.7639943699999998</v>
      </c>
      <c r="F9" s="25">
        <f t="shared" si="0"/>
        <v>6.7639943699999998</v>
      </c>
      <c r="G9" s="26">
        <f>IF(ISERROR(VLOOKUP($U9,[1]BEx6_1!$A:$Z,6,0)),0,VLOOKUP($U9,[1]BEx6_1!$A:$Z,6,0))</f>
        <v>361.80485351999999</v>
      </c>
      <c r="H9" s="36">
        <f t="shared" si="1"/>
        <v>62.022069930299516</v>
      </c>
      <c r="I9" s="23">
        <f>IF(ISERROR(VLOOKUP($U9,[1]BEx6_1!$A:$Z,8,0)),0,VLOOKUP($U9,[1]BEx6_1!$A:$Z,8,0))</f>
        <v>1669.68228744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401.56664639000002</v>
      </c>
      <c r="L9" s="25">
        <f t="shared" si="2"/>
        <v>401.56664639000002</v>
      </c>
      <c r="M9" s="26">
        <f>IF(ISERROR(VLOOKUP($U9,[1]BEx6_1!$A:$Z,11,0)),0,VLOOKUP($U9,[1]BEx6_1!$A:$Z,11,0))</f>
        <v>132.50078153000001</v>
      </c>
      <c r="N9" s="28">
        <f t="shared" si="3"/>
        <v>7.9356882759506089</v>
      </c>
      <c r="O9" s="23">
        <f t="shared" si="4"/>
        <v>2253.03085018</v>
      </c>
      <c r="P9" s="24">
        <f t="shared" si="4"/>
        <v>0</v>
      </c>
      <c r="Q9" s="24">
        <f t="shared" si="4"/>
        <v>408.33064075999999</v>
      </c>
      <c r="R9" s="25">
        <f t="shared" si="4"/>
        <v>408.33064075999999</v>
      </c>
      <c r="S9" s="29">
        <f t="shared" si="4"/>
        <v>494.30563504999998</v>
      </c>
      <c r="T9" s="30">
        <f t="shared" si="5"/>
        <v>21.939585736720328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นครพนม</v>
      </c>
      <c r="C10" s="23">
        <f>IF(ISERROR(VLOOKUP($U10,[1]BEx6_1!$A:$Z,3,0)),0,VLOOKUP($U10,[1]BEx6_1!$A:$Z,3,0))</f>
        <v>1242.7924538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5.6488216800000002</v>
      </c>
      <c r="F10" s="25">
        <f t="shared" si="0"/>
        <v>5.6488216800000002</v>
      </c>
      <c r="G10" s="26">
        <f>IF(ISERROR(VLOOKUP($U10,[1]BEx6_1!$A:$Z,6,0)),0,VLOOKUP($U10,[1]BEx6_1!$A:$Z,6,0))</f>
        <v>795.11342822999995</v>
      </c>
      <c r="H10" s="36">
        <f t="shared" si="1"/>
        <v>63.977973618912557</v>
      </c>
      <c r="I10" s="23">
        <f>IF(ISERROR(VLOOKUP($U10,[1]BEx6_1!$A:$Z,8,0)),0,VLOOKUP($U10,[1]BEx6_1!$A:$Z,8,0))</f>
        <v>3597.6193644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1233.97864218</v>
      </c>
      <c r="L10" s="25">
        <f t="shared" si="2"/>
        <v>1233.97864218</v>
      </c>
      <c r="M10" s="26">
        <f>IF(ISERROR(VLOOKUP($U10,[1]BEx6_1!$A:$Z,11,0)),0,VLOOKUP($U10,[1]BEx6_1!$A:$Z,11,0))</f>
        <v>293.85937953000001</v>
      </c>
      <c r="N10" s="28">
        <f t="shared" si="3"/>
        <v>8.1681620473212284</v>
      </c>
      <c r="O10" s="23">
        <f t="shared" si="4"/>
        <v>4840.4118182000002</v>
      </c>
      <c r="P10" s="24">
        <f t="shared" si="4"/>
        <v>0</v>
      </c>
      <c r="Q10" s="24">
        <f t="shared" si="4"/>
        <v>1239.62746386</v>
      </c>
      <c r="R10" s="25">
        <f t="shared" si="4"/>
        <v>1239.62746386</v>
      </c>
      <c r="S10" s="29">
        <f t="shared" si="4"/>
        <v>1088.97280776</v>
      </c>
      <c r="T10" s="30">
        <f t="shared" si="5"/>
        <v>22.497523943426685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ยะลา</v>
      </c>
      <c r="C11" s="23">
        <f>IF(ISERROR(VLOOKUP($U11,[1]BEx6_1!$A:$Z,3,0)),0,VLOOKUP($U11,[1]BEx6_1!$A:$Z,3,0))</f>
        <v>2882.6392086199999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27.691599750000002</v>
      </c>
      <c r="F11" s="25">
        <f t="shared" si="0"/>
        <v>27.691599750000002</v>
      </c>
      <c r="G11" s="26">
        <f>IF(ISERROR(VLOOKUP($U11,[1]BEx6_1!$A:$Z,6,0)),0,VLOOKUP($U11,[1]BEx6_1!$A:$Z,6,0))</f>
        <v>1353.4467607399999</v>
      </c>
      <c r="H11" s="36">
        <f t="shared" si="1"/>
        <v>46.951653078635978</v>
      </c>
      <c r="I11" s="23">
        <f>IF(ISERROR(VLOOKUP($U11,[1]BEx6_1!$A:$Z,8,0)),0,VLOOKUP($U11,[1]BEx6_1!$A:$Z,8,0))</f>
        <v>3981.0625700000001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1336.8633448200001</v>
      </c>
      <c r="L11" s="25">
        <f t="shared" si="2"/>
        <v>1336.8633448200001</v>
      </c>
      <c r="M11" s="26">
        <f>IF(ISERROR(VLOOKUP($U11,[1]BEx6_1!$A:$Z,11,0)),0,VLOOKUP($U11,[1]BEx6_1!$A:$Z,11,0))</f>
        <v>199.88460714000001</v>
      </c>
      <c r="N11" s="28">
        <f t="shared" si="3"/>
        <v>5.0208858470667046</v>
      </c>
      <c r="O11" s="23">
        <f t="shared" si="4"/>
        <v>6863.7017786199995</v>
      </c>
      <c r="P11" s="24">
        <f t="shared" si="4"/>
        <v>0</v>
      </c>
      <c r="Q11" s="24">
        <f t="shared" si="4"/>
        <v>1364.5549445700001</v>
      </c>
      <c r="R11" s="25">
        <f t="shared" si="4"/>
        <v>1364.5549445700001</v>
      </c>
      <c r="S11" s="29">
        <f t="shared" si="4"/>
        <v>1553.33136788</v>
      </c>
      <c r="T11" s="30">
        <f t="shared" si="5"/>
        <v>22.631102253284517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สุราษฏร์ธานี</v>
      </c>
      <c r="C12" s="23">
        <f>IF(ISERROR(VLOOKUP($U12,[1]BEx6_1!$A:$Z,3,0)),0,VLOOKUP($U12,[1]BEx6_1!$A:$Z,3,0))</f>
        <v>2306.03710641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21.74690597</v>
      </c>
      <c r="F12" s="25">
        <f t="shared" si="0"/>
        <v>21.74690597</v>
      </c>
      <c r="G12" s="26">
        <f>IF(ISERROR(VLOOKUP($U12,[1]BEx6_1!$A:$Z,6,0)),0,VLOOKUP($U12,[1]BEx6_1!$A:$Z,6,0))</f>
        <v>1426.7245662</v>
      </c>
      <c r="H12" s="36">
        <f t="shared" si="1"/>
        <v>61.86910705964749</v>
      </c>
      <c r="I12" s="23">
        <f>IF(ISERROR(VLOOKUP($U12,[1]BEx6_1!$A:$Z,8,0)),0,VLOOKUP($U12,[1]BEx6_1!$A:$Z,8,0))</f>
        <v>6342.4540850000003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1636.95849544</v>
      </c>
      <c r="L12" s="25">
        <f t="shared" si="2"/>
        <v>1636.95849544</v>
      </c>
      <c r="M12" s="26">
        <f>IF(ISERROR(VLOOKUP($U12,[1]BEx6_1!$A:$Z,11,0)),0,VLOOKUP($U12,[1]BEx6_1!$A:$Z,11,0))</f>
        <v>555.92371163999996</v>
      </c>
      <c r="N12" s="28">
        <f t="shared" si="3"/>
        <v>8.7651200022837834</v>
      </c>
      <c r="O12" s="23">
        <f t="shared" si="4"/>
        <v>8648.4911914100012</v>
      </c>
      <c r="P12" s="24">
        <f t="shared" si="4"/>
        <v>0</v>
      </c>
      <c r="Q12" s="24">
        <f t="shared" si="4"/>
        <v>1658.7054014099999</v>
      </c>
      <c r="R12" s="25">
        <f t="shared" si="4"/>
        <v>1658.7054014099999</v>
      </c>
      <c r="S12" s="29">
        <f t="shared" si="4"/>
        <v>1982.64827784</v>
      </c>
      <c r="T12" s="30">
        <f t="shared" si="5"/>
        <v>22.924788081061344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กระบี่</v>
      </c>
      <c r="C13" s="23">
        <f>IF(ISERROR(VLOOKUP($U13,[1]BEx6_1!$A:$Z,3,0)),0,VLOOKUP($U13,[1]BEx6_1!$A:$Z,3,0))</f>
        <v>635.09549401000004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11.206148369999999</v>
      </c>
      <c r="F13" s="25">
        <f t="shared" si="0"/>
        <v>11.206148369999999</v>
      </c>
      <c r="G13" s="26">
        <f>IF(ISERROR(VLOOKUP($U13,[1]BEx6_1!$A:$Z,6,0)),0,VLOOKUP($U13,[1]BEx6_1!$A:$Z,6,0))</f>
        <v>397.50765288000002</v>
      </c>
      <c r="H13" s="36">
        <f t="shared" si="1"/>
        <v>62.590217790734471</v>
      </c>
      <c r="I13" s="23">
        <f>IF(ISERROR(VLOOKUP($U13,[1]BEx6_1!$A:$Z,8,0)),0,VLOOKUP($U13,[1]BEx6_1!$A:$Z,8,0))</f>
        <v>1698.7762847500001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595.69968559999995</v>
      </c>
      <c r="L13" s="25">
        <f t="shared" si="2"/>
        <v>595.69968559999995</v>
      </c>
      <c r="M13" s="26">
        <f>IF(ISERROR(VLOOKUP($U13,[1]BEx6_1!$A:$Z,11,0)),0,VLOOKUP($U13,[1]BEx6_1!$A:$Z,11,0))</f>
        <v>141.59603138</v>
      </c>
      <c r="N13" s="28">
        <f t="shared" si="3"/>
        <v>8.3351782486672708</v>
      </c>
      <c r="O13" s="23">
        <f t="shared" si="4"/>
        <v>2333.8717787599999</v>
      </c>
      <c r="P13" s="24">
        <f t="shared" si="4"/>
        <v>0</v>
      </c>
      <c r="Q13" s="24">
        <f t="shared" si="4"/>
        <v>606.90583397</v>
      </c>
      <c r="R13" s="25">
        <f t="shared" si="4"/>
        <v>606.90583397</v>
      </c>
      <c r="S13" s="29">
        <f t="shared" si="4"/>
        <v>539.10368426000002</v>
      </c>
      <c r="T13" s="30">
        <f t="shared" si="5"/>
        <v>23.099113206057492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ปราจีนบุรี</v>
      </c>
      <c r="C14" s="23">
        <f>IF(ISERROR(VLOOKUP($U14,[1]BEx6_1!$A:$Z,3,0)),0,VLOOKUP($U14,[1]BEx6_1!$A:$Z,3,0))</f>
        <v>1032.2994848200001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3.9775650900000001</v>
      </c>
      <c r="F14" s="25">
        <f t="shared" si="0"/>
        <v>3.9775650900000001</v>
      </c>
      <c r="G14" s="26">
        <f>IF(ISERROR(VLOOKUP($U14,[1]BEx6_1!$A:$Z,6,0)),0,VLOOKUP($U14,[1]BEx6_1!$A:$Z,6,0))</f>
        <v>596.99099332000003</v>
      </c>
      <c r="H14" s="36">
        <f t="shared" si="1"/>
        <v>57.831181948530777</v>
      </c>
      <c r="I14" s="23">
        <f>IF(ISERROR(VLOOKUP($U14,[1]BEx6_1!$A:$Z,8,0)),0,VLOOKUP($U14,[1]BEx6_1!$A:$Z,8,0))</f>
        <v>2377.44810499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936.77374896000003</v>
      </c>
      <c r="L14" s="25">
        <f t="shared" si="2"/>
        <v>936.77374896000003</v>
      </c>
      <c r="M14" s="26">
        <f>IF(ISERROR(VLOOKUP($U14,[1]BEx6_1!$A:$Z,11,0)),0,VLOOKUP($U14,[1]BEx6_1!$A:$Z,11,0))</f>
        <v>195.46187444</v>
      </c>
      <c r="N14" s="28">
        <f t="shared" si="3"/>
        <v>8.2214990951746607</v>
      </c>
      <c r="O14" s="23">
        <f t="shared" si="4"/>
        <v>3409.7475898100001</v>
      </c>
      <c r="P14" s="24">
        <f t="shared" si="4"/>
        <v>0</v>
      </c>
      <c r="Q14" s="24">
        <f t="shared" si="4"/>
        <v>940.75131405000002</v>
      </c>
      <c r="R14" s="25">
        <f t="shared" si="4"/>
        <v>940.75131405000002</v>
      </c>
      <c r="S14" s="29">
        <f t="shared" si="4"/>
        <v>792.45286776</v>
      </c>
      <c r="T14" s="30">
        <f t="shared" si="5"/>
        <v>23.240807329206365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ลำปาง</v>
      </c>
      <c r="C15" s="23">
        <f>IF(ISERROR(VLOOKUP($U15,[1]BEx6_1!$A:$Z,3,0)),0,VLOOKUP($U15,[1]BEx6_1!$A:$Z,3,0))</f>
        <v>1570.54035204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9.2159166900000002</v>
      </c>
      <c r="F15" s="25">
        <f t="shared" si="0"/>
        <v>9.2159166900000002</v>
      </c>
      <c r="G15" s="26">
        <f>IF(ISERROR(VLOOKUP($U15,[1]BEx6_1!$A:$Z,6,0)),0,VLOOKUP($U15,[1]BEx6_1!$A:$Z,6,0))</f>
        <v>915.73602387999995</v>
      </c>
      <c r="H15" s="36">
        <f t="shared" si="1"/>
        <v>58.307067544653393</v>
      </c>
      <c r="I15" s="23">
        <f>IF(ISERROR(VLOOKUP($U15,[1]BEx6_1!$A:$Z,8,0)),0,VLOOKUP($U15,[1]BEx6_1!$A:$Z,8,0))</f>
        <v>4408.6898936999996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1217.6017903300001</v>
      </c>
      <c r="L15" s="25">
        <f t="shared" si="2"/>
        <v>1217.6017903300001</v>
      </c>
      <c r="M15" s="26">
        <f>IF(ISERROR(VLOOKUP($U15,[1]BEx6_1!$A:$Z,11,0)),0,VLOOKUP($U15,[1]BEx6_1!$A:$Z,11,0))</f>
        <v>474.31925210000003</v>
      </c>
      <c r="N15" s="28">
        <f t="shared" si="3"/>
        <v>10.758734761040923</v>
      </c>
      <c r="O15" s="23">
        <f t="shared" si="4"/>
        <v>5979.2302457400001</v>
      </c>
      <c r="P15" s="24">
        <f t="shared" si="4"/>
        <v>0</v>
      </c>
      <c r="Q15" s="24">
        <f t="shared" si="4"/>
        <v>1226.8177070200002</v>
      </c>
      <c r="R15" s="25">
        <f t="shared" si="4"/>
        <v>1226.8177070200002</v>
      </c>
      <c r="S15" s="29">
        <f t="shared" si="4"/>
        <v>1390.05527598</v>
      </c>
      <c r="T15" s="30">
        <f t="shared" si="5"/>
        <v>23.248064029151035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พัทลุง</v>
      </c>
      <c r="C16" s="23">
        <f>IF(ISERROR(VLOOKUP($U16,[1]BEx6_1!$A:$Z,3,0)),0,VLOOKUP($U16,[1]BEx6_1!$A:$Z,3,0))</f>
        <v>774.73139046999995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3.9709376199999999</v>
      </c>
      <c r="F16" s="25">
        <f t="shared" si="0"/>
        <v>3.9709376199999999</v>
      </c>
      <c r="G16" s="26">
        <f>IF(ISERROR(VLOOKUP($U16,[1]BEx6_1!$A:$Z,6,0)),0,VLOOKUP($U16,[1]BEx6_1!$A:$Z,6,0))</f>
        <v>504.00678785000002</v>
      </c>
      <c r="H16" s="36">
        <f t="shared" si="1"/>
        <v>65.055681756258551</v>
      </c>
      <c r="I16" s="23">
        <f>IF(ISERROR(VLOOKUP($U16,[1]BEx6_1!$A:$Z,8,0)),0,VLOOKUP($U16,[1]BEx6_1!$A:$Z,8,0))</f>
        <v>2282.6123170000001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456.41910973</v>
      </c>
      <c r="L16" s="25">
        <f t="shared" si="2"/>
        <v>456.41910973</v>
      </c>
      <c r="M16" s="26">
        <f>IF(ISERROR(VLOOKUP($U16,[1]BEx6_1!$A:$Z,11,0)),0,VLOOKUP($U16,[1]BEx6_1!$A:$Z,11,0))</f>
        <v>217.57241963000001</v>
      </c>
      <c r="N16" s="28">
        <f t="shared" si="3"/>
        <v>9.5317289760335591</v>
      </c>
      <c r="O16" s="23">
        <f t="shared" si="4"/>
        <v>3057.34370747</v>
      </c>
      <c r="P16" s="24">
        <f t="shared" si="4"/>
        <v>0</v>
      </c>
      <c r="Q16" s="24">
        <f t="shared" si="4"/>
        <v>460.39004734999997</v>
      </c>
      <c r="R16" s="25">
        <f t="shared" si="4"/>
        <v>460.39004734999997</v>
      </c>
      <c r="S16" s="29">
        <f t="shared" si="4"/>
        <v>721.57920748000004</v>
      </c>
      <c r="T16" s="30">
        <f t="shared" si="5"/>
        <v>23.601507600109446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ตรัง</v>
      </c>
      <c r="C17" s="23">
        <f>IF(ISERROR(VLOOKUP($U17,[1]BEx6_1!$A:$Z,3,0)),0,VLOOKUP($U17,[1]BEx6_1!$A:$Z,3,0))</f>
        <v>1038.37831173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9.7894804900000008</v>
      </c>
      <c r="F17" s="25">
        <f t="shared" si="0"/>
        <v>9.7894804900000008</v>
      </c>
      <c r="G17" s="26">
        <f>IF(ISERROR(VLOOKUP($U17,[1]BEx6_1!$A:$Z,6,0)),0,VLOOKUP($U17,[1]BEx6_1!$A:$Z,6,0))</f>
        <v>714.11957866</v>
      </c>
      <c r="H17" s="36">
        <f t="shared" si="1"/>
        <v>68.772582265343573</v>
      </c>
      <c r="I17" s="23">
        <f>IF(ISERROR(VLOOKUP($U17,[1]BEx6_1!$A:$Z,8,0)),0,VLOOKUP($U17,[1]BEx6_1!$A:$Z,8,0))</f>
        <v>2345.0141170000002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801.57389631000001</v>
      </c>
      <c r="L17" s="25">
        <f t="shared" si="2"/>
        <v>801.57389631000001</v>
      </c>
      <c r="M17" s="26">
        <f>IF(ISERROR(VLOOKUP($U17,[1]BEx6_1!$A:$Z,11,0)),0,VLOOKUP($U17,[1]BEx6_1!$A:$Z,11,0))</f>
        <v>93.730849599999999</v>
      </c>
      <c r="N17" s="28">
        <f t="shared" si="3"/>
        <v>3.9970270933767682</v>
      </c>
      <c r="O17" s="23">
        <f t="shared" si="4"/>
        <v>3383.3924287300001</v>
      </c>
      <c r="P17" s="24">
        <f t="shared" si="4"/>
        <v>0</v>
      </c>
      <c r="Q17" s="24">
        <f t="shared" si="4"/>
        <v>811.36337679999997</v>
      </c>
      <c r="R17" s="25">
        <f t="shared" si="4"/>
        <v>811.36337679999997</v>
      </c>
      <c r="S17" s="29">
        <f t="shared" si="4"/>
        <v>807.85042825999994</v>
      </c>
      <c r="T17" s="30">
        <f t="shared" si="5"/>
        <v>23.876935510056605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ชุมพร</v>
      </c>
      <c r="C18" s="23">
        <f>IF(ISERROR(VLOOKUP($U18,[1]BEx6_1!$A:$Z,3,0)),0,VLOOKUP($U18,[1]BEx6_1!$A:$Z,3,0))</f>
        <v>952.16143879000003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3.6491499799999998</v>
      </c>
      <c r="F18" s="25">
        <f t="shared" si="0"/>
        <v>3.6491499799999998</v>
      </c>
      <c r="G18" s="26">
        <f>IF(ISERROR(VLOOKUP($U18,[1]BEx6_1!$A:$Z,6,0)),0,VLOOKUP($U18,[1]BEx6_1!$A:$Z,6,0))</f>
        <v>583.23294361000001</v>
      </c>
      <c r="H18" s="36">
        <f t="shared" si="1"/>
        <v>61.253577371413847</v>
      </c>
      <c r="I18" s="23">
        <f>IF(ISERROR(VLOOKUP($U18,[1]BEx6_1!$A:$Z,8,0)),0,VLOOKUP($U18,[1]BEx6_1!$A:$Z,8,0))</f>
        <v>1951.7823539999999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330.43269350000003</v>
      </c>
      <c r="L18" s="25">
        <f t="shared" si="2"/>
        <v>330.43269350000003</v>
      </c>
      <c r="M18" s="26">
        <f>IF(ISERROR(VLOOKUP($U18,[1]BEx6_1!$A:$Z,11,0)),0,VLOOKUP($U18,[1]BEx6_1!$A:$Z,11,0))</f>
        <v>112.45050918</v>
      </c>
      <c r="N18" s="28">
        <f t="shared" si="3"/>
        <v>5.7614266749334488</v>
      </c>
      <c r="O18" s="23">
        <f t="shared" si="4"/>
        <v>2903.9437927899999</v>
      </c>
      <c r="P18" s="24">
        <f t="shared" si="4"/>
        <v>0</v>
      </c>
      <c r="Q18" s="24">
        <f t="shared" si="4"/>
        <v>334.08184348000003</v>
      </c>
      <c r="R18" s="25">
        <f t="shared" si="4"/>
        <v>334.08184348000003</v>
      </c>
      <c r="S18" s="29">
        <f t="shared" si="4"/>
        <v>695.68345279000005</v>
      </c>
      <c r="T18" s="30">
        <f t="shared" si="5"/>
        <v>23.956505443296255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ยโสธร</v>
      </c>
      <c r="C19" s="23">
        <f>IF(ISERROR(VLOOKUP($U19,[1]BEx6_1!$A:$Z,3,0)),0,VLOOKUP($U19,[1]BEx6_1!$A:$Z,3,0))</f>
        <v>696.66811886999994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9.2828565199999993</v>
      </c>
      <c r="F19" s="25">
        <f t="shared" si="0"/>
        <v>9.2828565199999993</v>
      </c>
      <c r="G19" s="26">
        <f>IF(ISERROR(VLOOKUP($U19,[1]BEx6_1!$A:$Z,6,0)),0,VLOOKUP($U19,[1]BEx6_1!$A:$Z,6,0))</f>
        <v>445.14310394</v>
      </c>
      <c r="H19" s="36">
        <f t="shared" si="1"/>
        <v>63.896006130153474</v>
      </c>
      <c r="I19" s="23">
        <f>IF(ISERROR(VLOOKUP($U19,[1]BEx6_1!$A:$Z,8,0)),0,VLOOKUP($U19,[1]BEx6_1!$A:$Z,8,0))</f>
        <v>1656.1314064000001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462.84810274</v>
      </c>
      <c r="L19" s="25">
        <f t="shared" si="2"/>
        <v>462.84810274</v>
      </c>
      <c r="M19" s="26">
        <f>IF(ISERROR(VLOOKUP($U19,[1]BEx6_1!$A:$Z,11,0)),0,VLOOKUP($U19,[1]BEx6_1!$A:$Z,11,0))</f>
        <v>122.90576817</v>
      </c>
      <c r="N19" s="28">
        <f t="shared" si="3"/>
        <v>7.4212570146933725</v>
      </c>
      <c r="O19" s="23">
        <f t="shared" si="4"/>
        <v>2352.7995252700002</v>
      </c>
      <c r="P19" s="24">
        <f t="shared" si="4"/>
        <v>0</v>
      </c>
      <c r="Q19" s="24">
        <f t="shared" si="4"/>
        <v>472.13095926</v>
      </c>
      <c r="R19" s="25">
        <f t="shared" si="4"/>
        <v>472.13095926</v>
      </c>
      <c r="S19" s="29">
        <f t="shared" si="4"/>
        <v>568.04887211000005</v>
      </c>
      <c r="T19" s="30">
        <f t="shared" si="5"/>
        <v>24.143530547712622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อุตรดิตถ์</v>
      </c>
      <c r="C20" s="23">
        <f>IF(ISERROR(VLOOKUP($U20,[1]BEx6_1!$A:$Z,3,0)),0,VLOOKUP($U20,[1]BEx6_1!$A:$Z,3,0))</f>
        <v>897.58560002000002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4.0006784599999996</v>
      </c>
      <c r="F20" s="25">
        <f t="shared" si="0"/>
        <v>4.0006784599999996</v>
      </c>
      <c r="G20" s="26">
        <f>IF(ISERROR(VLOOKUP($U20,[1]BEx6_1!$A:$Z,6,0)),0,VLOOKUP($U20,[1]BEx6_1!$A:$Z,6,0))</f>
        <v>571.74996871999997</v>
      </c>
      <c r="H20" s="36">
        <f t="shared" si="1"/>
        <v>63.698656563480995</v>
      </c>
      <c r="I20" s="23">
        <f>IF(ISERROR(VLOOKUP($U20,[1]BEx6_1!$A:$Z,8,0)),0,VLOOKUP($U20,[1]BEx6_1!$A:$Z,8,0))</f>
        <v>3303.1863149999999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1239.40662475</v>
      </c>
      <c r="L20" s="25">
        <f t="shared" si="2"/>
        <v>1239.40662475</v>
      </c>
      <c r="M20" s="26">
        <f>IF(ISERROR(VLOOKUP($U20,[1]BEx6_1!$A:$Z,11,0)),0,VLOOKUP($U20,[1]BEx6_1!$A:$Z,11,0))</f>
        <v>443.69278123999999</v>
      </c>
      <c r="N20" s="28">
        <f t="shared" si="3"/>
        <v>13.432266270454077</v>
      </c>
      <c r="O20" s="23">
        <f t="shared" si="4"/>
        <v>4200.7719150200001</v>
      </c>
      <c r="P20" s="24">
        <f t="shared" si="4"/>
        <v>0</v>
      </c>
      <c r="Q20" s="24">
        <f t="shared" si="4"/>
        <v>1243.40730321</v>
      </c>
      <c r="R20" s="25">
        <f t="shared" si="4"/>
        <v>1243.40730321</v>
      </c>
      <c r="S20" s="29">
        <f t="shared" si="4"/>
        <v>1015.4427499599999</v>
      </c>
      <c r="T20" s="30">
        <f t="shared" si="5"/>
        <v>24.17276563693569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บุรีรัมย์</v>
      </c>
      <c r="C21" s="23">
        <f>IF(ISERROR(VLOOKUP($U21,[1]BEx6_1!$A:$Z,3,0)),0,VLOOKUP($U21,[1]BEx6_1!$A:$Z,3,0))</f>
        <v>1969.3997732800001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8.99283039</v>
      </c>
      <c r="F21" s="25">
        <f t="shared" si="0"/>
        <v>8.99283039</v>
      </c>
      <c r="G21" s="26">
        <f>IF(ISERROR(VLOOKUP($U21,[1]BEx6_1!$A:$Z,6,0)),0,VLOOKUP($U21,[1]BEx6_1!$A:$Z,6,0))</f>
        <v>1254.6323989</v>
      </c>
      <c r="H21" s="36">
        <f t="shared" si="1"/>
        <v>63.706334078145652</v>
      </c>
      <c r="I21" s="23">
        <f>IF(ISERROR(VLOOKUP($U21,[1]BEx6_1!$A:$Z,8,0)),0,VLOOKUP($U21,[1]BEx6_1!$A:$Z,8,0))</f>
        <v>3927.6395948999998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968.51750059000005</v>
      </c>
      <c r="L21" s="25">
        <f t="shared" si="2"/>
        <v>968.51750059000005</v>
      </c>
      <c r="M21" s="26">
        <f>IF(ISERROR(VLOOKUP($U21,[1]BEx6_1!$A:$Z,11,0)),0,VLOOKUP($U21,[1]BEx6_1!$A:$Z,11,0))</f>
        <v>190.62919332000001</v>
      </c>
      <c r="N21" s="28">
        <f t="shared" si="3"/>
        <v>4.8535306948104431</v>
      </c>
      <c r="O21" s="23">
        <f t="shared" si="4"/>
        <v>5897.0393681799997</v>
      </c>
      <c r="P21" s="24">
        <f t="shared" si="4"/>
        <v>0</v>
      </c>
      <c r="Q21" s="24">
        <f t="shared" si="4"/>
        <v>977.51033098000005</v>
      </c>
      <c r="R21" s="25">
        <f t="shared" si="4"/>
        <v>977.51033098000005</v>
      </c>
      <c r="S21" s="29">
        <f t="shared" si="4"/>
        <v>1445.26159222</v>
      </c>
      <c r="T21" s="30">
        <f t="shared" si="5"/>
        <v>24.508257482873994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อำนาจเจริญ</v>
      </c>
      <c r="C22" s="23">
        <f>IF(ISERROR(VLOOKUP($U22,[1]BEx6_1!$A:$Z,3,0)),0,VLOOKUP($U22,[1]BEx6_1!$A:$Z,3,0))</f>
        <v>495.27212692000001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2.3984255000000001</v>
      </c>
      <c r="F22" s="25">
        <f t="shared" si="0"/>
        <v>2.3984255000000001</v>
      </c>
      <c r="G22" s="26">
        <f>IF(ISERROR(VLOOKUP($U22,[1]BEx6_1!$A:$Z,6,0)),0,VLOOKUP($U22,[1]BEx6_1!$A:$Z,6,0))</f>
        <v>301.27892342000001</v>
      </c>
      <c r="H22" s="37">
        <f t="shared" si="1"/>
        <v>60.830987056266309</v>
      </c>
      <c r="I22" s="23">
        <f>IF(ISERROR(VLOOKUP($U22,[1]BEx6_1!$A:$Z,8,0)),0,VLOOKUP($U22,[1]BEx6_1!$A:$Z,8,0))</f>
        <v>1651.92057886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516.70208924999997</v>
      </c>
      <c r="L22" s="25">
        <f t="shared" si="2"/>
        <v>516.70208924999997</v>
      </c>
      <c r="M22" s="26">
        <f>IF(ISERROR(VLOOKUP($U22,[1]BEx6_1!$A:$Z,11,0)),0,VLOOKUP($U22,[1]BEx6_1!$A:$Z,11,0))</f>
        <v>225.48866100000001</v>
      </c>
      <c r="N22" s="28">
        <f t="shared" si="3"/>
        <v>13.650090923597007</v>
      </c>
      <c r="O22" s="23">
        <f t="shared" si="4"/>
        <v>2147.1927057799999</v>
      </c>
      <c r="P22" s="24">
        <f t="shared" si="4"/>
        <v>0</v>
      </c>
      <c r="Q22" s="24">
        <f t="shared" si="4"/>
        <v>519.10051475</v>
      </c>
      <c r="R22" s="25">
        <f t="shared" si="4"/>
        <v>519.10051475</v>
      </c>
      <c r="S22" s="29">
        <f t="shared" si="4"/>
        <v>526.76758442000005</v>
      </c>
      <c r="T22" s="30">
        <f t="shared" si="5"/>
        <v>24.532850870906987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ประจวบคีรีขันธ์</v>
      </c>
      <c r="C23" s="23">
        <f>IF(ISERROR(VLOOKUP($U23,[1]BEx6_1!$A:$Z,3,0)),0,VLOOKUP($U23,[1]BEx6_1!$A:$Z,3,0))</f>
        <v>746.14019584000005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4.8427123700000001</v>
      </c>
      <c r="F23" s="25">
        <f t="shared" si="0"/>
        <v>4.8427123700000001</v>
      </c>
      <c r="G23" s="26">
        <f>IF(ISERROR(VLOOKUP($U23,[1]BEx6_1!$A:$Z,6,0)),0,VLOOKUP($U23,[1]BEx6_1!$A:$Z,6,0))</f>
        <v>479.83639084999999</v>
      </c>
      <c r="H23" s="36">
        <f t="shared" si="1"/>
        <v>64.30914639437205</v>
      </c>
      <c r="I23" s="23">
        <f>IF(ISERROR(VLOOKUP($U23,[1]BEx6_1!$A:$Z,8,0)),0,VLOOKUP($U23,[1]BEx6_1!$A:$Z,8,0))</f>
        <v>2548.10275262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308.94999740999998</v>
      </c>
      <c r="L23" s="25">
        <f t="shared" si="2"/>
        <v>308.94999740999998</v>
      </c>
      <c r="M23" s="26">
        <f>IF(ISERROR(VLOOKUP($U23,[1]BEx6_1!$A:$Z,11,0)),0,VLOOKUP($U23,[1]BEx6_1!$A:$Z,11,0))</f>
        <v>336.78618591999998</v>
      </c>
      <c r="N23" s="28">
        <f t="shared" si="3"/>
        <v>13.217135202797886</v>
      </c>
      <c r="O23" s="23">
        <f t="shared" si="4"/>
        <v>3294.2429484600002</v>
      </c>
      <c r="P23" s="24">
        <f t="shared" si="4"/>
        <v>0</v>
      </c>
      <c r="Q23" s="24">
        <f t="shared" si="4"/>
        <v>313.79270978</v>
      </c>
      <c r="R23" s="25">
        <f t="shared" si="4"/>
        <v>313.79270978</v>
      </c>
      <c r="S23" s="29">
        <f t="shared" si="4"/>
        <v>816.62257677000002</v>
      </c>
      <c r="T23" s="30">
        <f t="shared" si="5"/>
        <v>24.789385286587816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สุรินทร์</v>
      </c>
      <c r="C24" s="23">
        <f>IF(ISERROR(VLOOKUP($U24,[1]BEx6_1!$A:$Z,3,0)),0,VLOOKUP($U24,[1]BEx6_1!$A:$Z,3,0))</f>
        <v>1935.57593795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5.8982837799999999</v>
      </c>
      <c r="F24" s="25">
        <f t="shared" si="0"/>
        <v>5.8982837799999999</v>
      </c>
      <c r="G24" s="26">
        <f>IF(ISERROR(VLOOKUP($U24,[1]BEx6_1!$A:$Z,6,0)),0,VLOOKUP($U24,[1]BEx6_1!$A:$Z,6,0))</f>
        <v>1166.4853572699999</v>
      </c>
      <c r="H24" s="36">
        <f t="shared" si="1"/>
        <v>60.26554341781307</v>
      </c>
      <c r="I24" s="23">
        <f>IF(ISERROR(VLOOKUP($U24,[1]BEx6_1!$A:$Z,8,0)),0,VLOOKUP($U24,[1]BEx6_1!$A:$Z,8,0))</f>
        <v>4119.5792127000004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794.16918437000004</v>
      </c>
      <c r="L24" s="25">
        <f t="shared" si="2"/>
        <v>794.16918437000004</v>
      </c>
      <c r="M24" s="26">
        <f>IF(ISERROR(VLOOKUP($U24,[1]BEx6_1!$A:$Z,11,0)),0,VLOOKUP($U24,[1]BEx6_1!$A:$Z,11,0))</f>
        <v>340.53851061</v>
      </c>
      <c r="N24" s="28">
        <f t="shared" si="3"/>
        <v>8.2663420953328082</v>
      </c>
      <c r="O24" s="23">
        <f t="shared" si="4"/>
        <v>6055.15515065</v>
      </c>
      <c r="P24" s="24">
        <f t="shared" si="4"/>
        <v>0</v>
      </c>
      <c r="Q24" s="24">
        <f t="shared" si="4"/>
        <v>800.06746815000008</v>
      </c>
      <c r="R24" s="25">
        <f t="shared" si="4"/>
        <v>800.06746815000008</v>
      </c>
      <c r="S24" s="29">
        <f t="shared" si="4"/>
        <v>1507.0238678799999</v>
      </c>
      <c r="T24" s="30">
        <f t="shared" si="5"/>
        <v>24.888278341112795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ลำพูน</v>
      </c>
      <c r="C25" s="23">
        <f>IF(ISERROR(VLOOKUP($U25,[1]BEx6_1!$A:$Z,3,0)),0,VLOOKUP($U25,[1]BEx6_1!$A:$Z,3,0))</f>
        <v>558.19966009999996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6.6042772300000001</v>
      </c>
      <c r="F25" s="25">
        <f t="shared" si="0"/>
        <v>6.6042772300000001</v>
      </c>
      <c r="G25" s="26">
        <f>IF(ISERROR(VLOOKUP($U25,[1]BEx6_1!$A:$Z,6,0)),0,VLOOKUP($U25,[1]BEx6_1!$A:$Z,6,0))</f>
        <v>356.02729548999997</v>
      </c>
      <c r="H25" s="36">
        <f t="shared" si="1"/>
        <v>63.781352970766527</v>
      </c>
      <c r="I25" s="23">
        <f>IF(ISERROR(VLOOKUP($U25,[1]BEx6_1!$A:$Z,8,0)),0,VLOOKUP($U25,[1]BEx6_1!$A:$Z,8,0))</f>
        <v>1268.45784804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318.57268246000001</v>
      </c>
      <c r="L25" s="25">
        <f t="shared" si="2"/>
        <v>318.57268246000001</v>
      </c>
      <c r="M25" s="26">
        <f>IF(ISERROR(VLOOKUP($U25,[1]BEx6_1!$A:$Z,11,0)),0,VLOOKUP($U25,[1]BEx6_1!$A:$Z,11,0))</f>
        <v>98.836204749999993</v>
      </c>
      <c r="N25" s="28">
        <f t="shared" si="3"/>
        <v>7.7918399025020859</v>
      </c>
      <c r="O25" s="23">
        <f t="shared" si="4"/>
        <v>1826.6575081400001</v>
      </c>
      <c r="P25" s="24">
        <f t="shared" si="4"/>
        <v>0</v>
      </c>
      <c r="Q25" s="24">
        <f t="shared" si="4"/>
        <v>325.17695968999999</v>
      </c>
      <c r="R25" s="25">
        <f t="shared" si="4"/>
        <v>325.17695968999999</v>
      </c>
      <c r="S25" s="29">
        <f t="shared" si="4"/>
        <v>454.86350023999995</v>
      </c>
      <c r="T25" s="30">
        <f t="shared" si="5"/>
        <v>24.901411359985385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จันทบุรี</v>
      </c>
      <c r="C26" s="23">
        <f>IF(ISERROR(VLOOKUP($U26,[1]BEx6_1!$A:$Z,3,0)),0,VLOOKUP($U26,[1]BEx6_1!$A:$Z,3,0))</f>
        <v>1183.29511437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6.1515193899999998</v>
      </c>
      <c r="F26" s="25">
        <f t="shared" si="0"/>
        <v>6.1515193899999998</v>
      </c>
      <c r="G26" s="26">
        <f>IF(ISERROR(VLOOKUP($U26,[1]BEx6_1!$A:$Z,6,0)),0,VLOOKUP($U26,[1]BEx6_1!$A:$Z,6,0))</f>
        <v>794.27642612</v>
      </c>
      <c r="H26" s="36">
        <f t="shared" si="1"/>
        <v>67.124119458811592</v>
      </c>
      <c r="I26" s="23">
        <f>IF(ISERROR(VLOOKUP($U26,[1]BEx6_1!$A:$Z,8,0)),0,VLOOKUP($U26,[1]BEx6_1!$A:$Z,8,0))</f>
        <v>2212.7836404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496.99713694000002</v>
      </c>
      <c r="L26" s="25">
        <f t="shared" si="2"/>
        <v>496.99713694000002</v>
      </c>
      <c r="M26" s="26">
        <f>IF(ISERROR(VLOOKUP($U26,[1]BEx6_1!$A:$Z,11,0)),0,VLOOKUP($U26,[1]BEx6_1!$A:$Z,11,0))</f>
        <v>57.970367930000002</v>
      </c>
      <c r="N26" s="38">
        <f t="shared" si="3"/>
        <v>2.619793768880216</v>
      </c>
      <c r="O26" s="23">
        <f t="shared" si="4"/>
        <v>3396.0787547700002</v>
      </c>
      <c r="P26" s="24">
        <f t="shared" si="4"/>
        <v>0</v>
      </c>
      <c r="Q26" s="24">
        <f t="shared" si="4"/>
        <v>503.14865632999999</v>
      </c>
      <c r="R26" s="25">
        <f t="shared" si="4"/>
        <v>503.14865632999999</v>
      </c>
      <c r="S26" s="29">
        <f t="shared" si="4"/>
        <v>852.24679404999995</v>
      </c>
      <c r="T26" s="30">
        <f t="shared" si="5"/>
        <v>25.095024455865968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สระบุรี</v>
      </c>
      <c r="C27" s="23">
        <f>IF(ISERROR(VLOOKUP($U27,[1]BEx6_1!$A:$Z,3,0)),0,VLOOKUP($U27,[1]BEx6_1!$A:$Z,3,0))</f>
        <v>1179.99916351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8.2088396100000001</v>
      </c>
      <c r="F27" s="25">
        <f t="shared" si="0"/>
        <v>8.2088396100000001</v>
      </c>
      <c r="G27" s="26">
        <f>IF(ISERROR(VLOOKUP($U27,[1]BEx6_1!$A:$Z,6,0)),0,VLOOKUP($U27,[1]BEx6_1!$A:$Z,6,0))</f>
        <v>744.01086717999999</v>
      </c>
      <c r="H27" s="36">
        <f t="shared" si="1"/>
        <v>63.051813101873847</v>
      </c>
      <c r="I27" s="23">
        <f>IF(ISERROR(VLOOKUP($U27,[1]BEx6_1!$A:$Z,8,0)),0,VLOOKUP($U27,[1]BEx6_1!$A:$Z,8,0))</f>
        <v>2204.6011896999998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1204.2315957999999</v>
      </c>
      <c r="L27" s="25">
        <f t="shared" si="2"/>
        <v>1204.2315957999999</v>
      </c>
      <c r="M27" s="26">
        <f>IF(ISERROR(VLOOKUP($U27,[1]BEx6_1!$A:$Z,11,0)),0,VLOOKUP($U27,[1]BEx6_1!$A:$Z,11,0))</f>
        <v>116.96386950999999</v>
      </c>
      <c r="N27" s="38">
        <f t="shared" si="3"/>
        <v>5.305443454193016</v>
      </c>
      <c r="O27" s="23">
        <f t="shared" si="4"/>
        <v>3384.6003532099999</v>
      </c>
      <c r="P27" s="24">
        <f t="shared" si="4"/>
        <v>0</v>
      </c>
      <c r="Q27" s="24">
        <f t="shared" si="4"/>
        <v>1212.44043541</v>
      </c>
      <c r="R27" s="25">
        <f t="shared" si="4"/>
        <v>1212.44043541</v>
      </c>
      <c r="S27" s="29">
        <f t="shared" si="4"/>
        <v>860.97473668999999</v>
      </c>
      <c r="T27" s="30">
        <f t="shared" si="5"/>
        <v>25.438002920298704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อุทัยธานี</v>
      </c>
      <c r="C28" s="23">
        <f>IF(ISERROR(VLOOKUP($U28,[1]BEx6_1!$A:$Z,3,0)),0,VLOOKUP($U28,[1]BEx6_1!$A:$Z,3,0))</f>
        <v>488.67224743999998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2.8297645199999999</v>
      </c>
      <c r="F28" s="25">
        <f t="shared" si="0"/>
        <v>2.8297645199999999</v>
      </c>
      <c r="G28" s="26">
        <f>IF(ISERROR(VLOOKUP($U28,[1]BEx6_1!$A:$Z,6,0)),0,VLOOKUP($U28,[1]BEx6_1!$A:$Z,6,0))</f>
        <v>303.79063877999999</v>
      </c>
      <c r="H28" s="36">
        <f t="shared" si="1"/>
        <v>62.166542170434994</v>
      </c>
      <c r="I28" s="23">
        <f>IF(ISERROR(VLOOKUP($U28,[1]BEx6_1!$A:$Z,8,0)),0,VLOOKUP($U28,[1]BEx6_1!$A:$Z,8,0))</f>
        <v>1549.4011582000001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260.83863936</v>
      </c>
      <c r="L28" s="25">
        <f t="shared" si="2"/>
        <v>260.83863936</v>
      </c>
      <c r="M28" s="26">
        <f>IF(ISERROR(VLOOKUP($U28,[1]BEx6_1!$A:$Z,11,0)),0,VLOOKUP($U28,[1]BEx6_1!$A:$Z,11,0))</f>
        <v>215.82251429999999</v>
      </c>
      <c r="N28" s="38">
        <f t="shared" si="3"/>
        <v>13.929414803763891</v>
      </c>
      <c r="O28" s="23">
        <f t="shared" si="4"/>
        <v>2038.0734056400001</v>
      </c>
      <c r="P28" s="24">
        <f t="shared" si="4"/>
        <v>0</v>
      </c>
      <c r="Q28" s="24">
        <f t="shared" si="4"/>
        <v>263.66840388000003</v>
      </c>
      <c r="R28" s="25">
        <f t="shared" si="4"/>
        <v>263.66840388000003</v>
      </c>
      <c r="S28" s="29">
        <f t="shared" si="4"/>
        <v>519.61315307999996</v>
      </c>
      <c r="T28" s="30">
        <f t="shared" si="5"/>
        <v>25.495310995279386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ร้อยเอ็ด</v>
      </c>
      <c r="C29" s="23">
        <f>IF(ISERROR(VLOOKUP($U29,[1]BEx6_1!$A:$Z,3,0)),0,VLOOKUP($U29,[1]BEx6_1!$A:$Z,3,0))</f>
        <v>1643.59282979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22.56174738</v>
      </c>
      <c r="F29" s="25">
        <f t="shared" si="0"/>
        <v>22.56174738</v>
      </c>
      <c r="G29" s="26">
        <f>IF(ISERROR(VLOOKUP($U29,[1]BEx6_1!$A:$Z,6,0)),0,VLOOKUP($U29,[1]BEx6_1!$A:$Z,6,0))</f>
        <v>1023.34676701</v>
      </c>
      <c r="H29" s="36">
        <f t="shared" si="1"/>
        <v>62.262790909154297</v>
      </c>
      <c r="I29" s="23">
        <f>IF(ISERROR(VLOOKUP($U29,[1]BEx6_1!$A:$Z,8,0)),0,VLOOKUP($U29,[1]BEx6_1!$A:$Z,8,0))</f>
        <v>3410.6149891999999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645.27704073999996</v>
      </c>
      <c r="L29" s="25">
        <f t="shared" si="2"/>
        <v>645.27704073999996</v>
      </c>
      <c r="M29" s="26">
        <f>IF(ISERROR(VLOOKUP($U29,[1]BEx6_1!$A:$Z,11,0)),0,VLOOKUP($U29,[1]BEx6_1!$A:$Z,11,0))</f>
        <v>266.94738523000001</v>
      </c>
      <c r="N29" s="38">
        <f t="shared" si="3"/>
        <v>7.8269574864155427</v>
      </c>
      <c r="O29" s="23">
        <f t="shared" si="4"/>
        <v>5054.2078189900003</v>
      </c>
      <c r="P29" s="24">
        <f t="shared" si="4"/>
        <v>0</v>
      </c>
      <c r="Q29" s="24">
        <f t="shared" si="4"/>
        <v>667.83878812</v>
      </c>
      <c r="R29" s="25">
        <f t="shared" si="4"/>
        <v>667.83878812</v>
      </c>
      <c r="S29" s="29">
        <f t="shared" si="4"/>
        <v>1290.2941522400001</v>
      </c>
      <c r="T29" s="30">
        <f t="shared" si="5"/>
        <v>25.529107596090974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หนองบัวลำภู</v>
      </c>
      <c r="C30" s="23">
        <f>IF(ISERROR(VLOOKUP($U30,[1]BEx6_1!$A:$Z,3,0)),0,VLOOKUP($U30,[1]BEx6_1!$A:$Z,3,0))</f>
        <v>524.11422871000002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2.6810125600000001</v>
      </c>
      <c r="F30" s="25">
        <f t="shared" si="0"/>
        <v>2.6810125600000001</v>
      </c>
      <c r="G30" s="26">
        <f>IF(ISERROR(VLOOKUP($U30,[1]BEx6_1!$A:$Z,6,0)),0,VLOOKUP($U30,[1]BEx6_1!$A:$Z,6,0))</f>
        <v>314.45881542000001</v>
      </c>
      <c r="H30" s="36">
        <f t="shared" si="1"/>
        <v>59.998145097868473</v>
      </c>
      <c r="I30" s="23">
        <f>IF(ISERROR(VLOOKUP($U30,[1]BEx6_1!$A:$Z,8,0)),0,VLOOKUP($U30,[1]BEx6_1!$A:$Z,8,0))</f>
        <v>1670.4519832000001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273.31615463999998</v>
      </c>
      <c r="L30" s="25">
        <f t="shared" si="2"/>
        <v>273.31615463999998</v>
      </c>
      <c r="M30" s="26">
        <f>IF(ISERROR(VLOOKUP($U30,[1]BEx6_1!$A:$Z,11,0)),0,VLOOKUP($U30,[1]BEx6_1!$A:$Z,11,0))</f>
        <v>246.80233211999999</v>
      </c>
      <c r="N30" s="38">
        <f t="shared" si="3"/>
        <v>14.774584040854219</v>
      </c>
      <c r="O30" s="23">
        <f t="shared" si="4"/>
        <v>2194.5662119100002</v>
      </c>
      <c r="P30" s="24">
        <f t="shared" si="4"/>
        <v>0</v>
      </c>
      <c r="Q30" s="24">
        <f t="shared" si="4"/>
        <v>275.99716719999998</v>
      </c>
      <c r="R30" s="25">
        <f t="shared" si="4"/>
        <v>275.99716719999998</v>
      </c>
      <c r="S30" s="29">
        <f t="shared" si="4"/>
        <v>561.26114754000002</v>
      </c>
      <c r="T30" s="30">
        <f t="shared" si="5"/>
        <v>25.575038223682334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พิจิตร</v>
      </c>
      <c r="C31" s="23">
        <f>IF(ISERROR(VLOOKUP($U31,[1]BEx6_1!$A:$Z,3,0)),0,VLOOKUP($U31,[1]BEx6_1!$A:$Z,3,0))</f>
        <v>759.39404438999998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7.8812555499999997</v>
      </c>
      <c r="F31" s="25">
        <f t="shared" si="0"/>
        <v>7.8812555499999997</v>
      </c>
      <c r="G31" s="26">
        <f>IF(ISERROR(VLOOKUP($U31,[1]BEx6_1!$A:$Z,6,0)),0,VLOOKUP($U31,[1]BEx6_1!$A:$Z,6,0))</f>
        <v>506.68903301</v>
      </c>
      <c r="H31" s="36">
        <f t="shared" si="1"/>
        <v>66.722808369798202</v>
      </c>
      <c r="I31" s="23">
        <f>IF(ISERROR(VLOOKUP($U31,[1]BEx6_1!$A:$Z,8,0)),0,VLOOKUP($U31,[1]BEx6_1!$A:$Z,8,0))</f>
        <v>1894.6883195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326.90531331</v>
      </c>
      <c r="L31" s="25">
        <f t="shared" si="2"/>
        <v>326.90531331</v>
      </c>
      <c r="M31" s="26">
        <f>IF(ISERROR(VLOOKUP($U31,[1]BEx6_1!$A:$Z,11,0)),0,VLOOKUP($U31,[1]BEx6_1!$A:$Z,11,0))</f>
        <v>173.02109958</v>
      </c>
      <c r="N31" s="38">
        <f t="shared" si="3"/>
        <v>9.1319030047992005</v>
      </c>
      <c r="O31" s="23">
        <f t="shared" si="4"/>
        <v>2654.0823638900001</v>
      </c>
      <c r="P31" s="24">
        <f t="shared" si="4"/>
        <v>0</v>
      </c>
      <c r="Q31" s="24">
        <f t="shared" si="4"/>
        <v>334.78656885999999</v>
      </c>
      <c r="R31" s="25">
        <f t="shared" si="4"/>
        <v>334.78656885999999</v>
      </c>
      <c r="S31" s="29">
        <f t="shared" si="4"/>
        <v>679.71013259000006</v>
      </c>
      <c r="T31" s="30">
        <f t="shared" si="5"/>
        <v>25.609986405763667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สุพรรณบุรี</v>
      </c>
      <c r="C32" s="23">
        <f>IF(ISERROR(VLOOKUP($U32,[1]BEx6_1!$A:$Z,3,0)),0,VLOOKUP($U32,[1]BEx6_1!$A:$Z,3,0))</f>
        <v>1078.04213903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14.92114381</v>
      </c>
      <c r="F32" s="25">
        <f t="shared" si="0"/>
        <v>14.92114381</v>
      </c>
      <c r="G32" s="26">
        <f>IF(ISERROR(VLOOKUP($U32,[1]BEx6_1!$A:$Z,6,0)),0,VLOOKUP($U32,[1]BEx6_1!$A:$Z,6,0))</f>
        <v>697.55374200000006</v>
      </c>
      <c r="H32" s="36">
        <f t="shared" si="1"/>
        <v>64.705609989201761</v>
      </c>
      <c r="I32" s="23">
        <f>IF(ISERROR(VLOOKUP($U32,[1]BEx6_1!$A:$Z,8,0)),0,VLOOKUP($U32,[1]BEx6_1!$A:$Z,8,0))</f>
        <v>3748.4794985600001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972.29929403000006</v>
      </c>
      <c r="L32" s="25">
        <f t="shared" si="2"/>
        <v>972.29929403000006</v>
      </c>
      <c r="M32" s="26">
        <f>IF(ISERROR(VLOOKUP($U32,[1]BEx6_1!$A:$Z,11,0)),0,VLOOKUP($U32,[1]BEx6_1!$A:$Z,11,0))</f>
        <v>549.55231334999996</v>
      </c>
      <c r="N32" s="38">
        <f t="shared" si="3"/>
        <v>14.660672775751172</v>
      </c>
      <c r="O32" s="23">
        <f t="shared" si="4"/>
        <v>4826.52163759</v>
      </c>
      <c r="P32" s="24">
        <f t="shared" si="4"/>
        <v>0</v>
      </c>
      <c r="Q32" s="24">
        <f t="shared" si="4"/>
        <v>987.22043784000005</v>
      </c>
      <c r="R32" s="25">
        <f t="shared" si="4"/>
        <v>987.22043784000005</v>
      </c>
      <c r="S32" s="29">
        <f t="shared" si="4"/>
        <v>1247.1060553500001</v>
      </c>
      <c r="T32" s="30">
        <f t="shared" si="5"/>
        <v>25.838609023054349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หนองคาย</v>
      </c>
      <c r="C33" s="23">
        <f>IF(ISERROR(VLOOKUP($U33,[1]BEx6_1!$A:$Z,3,0)),0,VLOOKUP($U33,[1]BEx6_1!$A:$Z,3,0))</f>
        <v>834.96307462000004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3.7319943800000002</v>
      </c>
      <c r="F33" s="25">
        <f t="shared" si="0"/>
        <v>3.7319943800000002</v>
      </c>
      <c r="G33" s="26">
        <f>IF(ISERROR(VLOOKUP($U33,[1]BEx6_1!$A:$Z,6,0)),0,VLOOKUP($U33,[1]BEx6_1!$A:$Z,6,0))</f>
        <v>559.84557746999997</v>
      </c>
      <c r="H33" s="36">
        <f t="shared" si="1"/>
        <v>67.050339648228302</v>
      </c>
      <c r="I33" s="23">
        <f>IF(ISERROR(VLOOKUP($U33,[1]BEx6_1!$A:$Z,8,0)),0,VLOOKUP($U33,[1]BEx6_1!$A:$Z,8,0))</f>
        <v>1836.7826993000001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610.56143527999996</v>
      </c>
      <c r="L33" s="25">
        <f t="shared" si="2"/>
        <v>610.56143527999996</v>
      </c>
      <c r="M33" s="26">
        <f>IF(ISERROR(VLOOKUP($U33,[1]BEx6_1!$A:$Z,11,0)),0,VLOOKUP($U33,[1]BEx6_1!$A:$Z,11,0))</f>
        <v>134.65194990000001</v>
      </c>
      <c r="N33" s="38">
        <f t="shared" si="3"/>
        <v>7.330859004242364</v>
      </c>
      <c r="O33" s="23">
        <f t="shared" si="4"/>
        <v>2671.7457739199999</v>
      </c>
      <c r="P33" s="24">
        <f t="shared" si="4"/>
        <v>0</v>
      </c>
      <c r="Q33" s="24">
        <f t="shared" si="4"/>
        <v>614.2934296599999</v>
      </c>
      <c r="R33" s="25">
        <f t="shared" si="4"/>
        <v>614.2934296599999</v>
      </c>
      <c r="S33" s="29">
        <f t="shared" si="4"/>
        <v>694.49752736999994</v>
      </c>
      <c r="T33" s="30">
        <f t="shared" si="5"/>
        <v>25.994147128415939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กำแพงเพชร</v>
      </c>
      <c r="C34" s="23">
        <f>IF(ISERROR(VLOOKUP($U34,[1]BEx6_1!$A:$Z,3,0)),0,VLOOKUP($U34,[1]BEx6_1!$A:$Z,3,0))</f>
        <v>988.07451216000004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4.0481025300000004</v>
      </c>
      <c r="F34" s="25">
        <f t="shared" si="0"/>
        <v>4.0481025300000004</v>
      </c>
      <c r="G34" s="26">
        <f>IF(ISERROR(VLOOKUP($U34,[1]BEx6_1!$A:$Z,6,0)),0,VLOOKUP($U34,[1]BEx6_1!$A:$Z,6,0))</f>
        <v>644.10433243</v>
      </c>
      <c r="H34" s="36">
        <f t="shared" si="1"/>
        <v>65.187829915978995</v>
      </c>
      <c r="I34" s="23">
        <f>IF(ISERROR(VLOOKUP($U34,[1]BEx6_1!$A:$Z,8,0)),0,VLOOKUP($U34,[1]BEx6_1!$A:$Z,8,0))</f>
        <v>2076.5459196000002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245.41121588999999</v>
      </c>
      <c r="L34" s="25">
        <f t="shared" si="2"/>
        <v>245.41121588999999</v>
      </c>
      <c r="M34" s="26">
        <f>IF(ISERROR(VLOOKUP($U34,[1]BEx6_1!$A:$Z,11,0)),0,VLOOKUP($U34,[1]BEx6_1!$A:$Z,11,0))</f>
        <v>155.95130746000001</v>
      </c>
      <c r="N34" s="38">
        <f t="shared" si="3"/>
        <v>7.5101304521135042</v>
      </c>
      <c r="O34" s="23">
        <f t="shared" si="4"/>
        <v>3064.6204317600004</v>
      </c>
      <c r="P34" s="24">
        <f t="shared" si="4"/>
        <v>0</v>
      </c>
      <c r="Q34" s="24">
        <f t="shared" si="4"/>
        <v>249.45931841999999</v>
      </c>
      <c r="R34" s="25">
        <f t="shared" si="4"/>
        <v>249.45931841999999</v>
      </c>
      <c r="S34" s="29">
        <f t="shared" si="4"/>
        <v>800.05563989000007</v>
      </c>
      <c r="T34" s="30">
        <f t="shared" si="5"/>
        <v>26.106190234806043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กาญจนบุรี</v>
      </c>
      <c r="C35" s="23">
        <f>IF(ISERROR(VLOOKUP($U35,[1]BEx6_1!$A:$Z,3,0)),0,VLOOKUP($U35,[1]BEx6_1!$A:$Z,3,0))</f>
        <v>1511.5785340800001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7.7645689400000002</v>
      </c>
      <c r="F35" s="25">
        <f t="shared" si="0"/>
        <v>7.7645689400000002</v>
      </c>
      <c r="G35" s="26">
        <f>IF(ISERROR(VLOOKUP($U35,[1]BEx6_1!$A:$Z,6,0)),0,VLOOKUP($U35,[1]BEx6_1!$A:$Z,6,0))</f>
        <v>924.62813851999999</v>
      </c>
      <c r="H35" s="36">
        <f t="shared" si="1"/>
        <v>61.169705554383334</v>
      </c>
      <c r="I35" s="23">
        <f>IF(ISERROR(VLOOKUP($U35,[1]BEx6_1!$A:$Z,8,0)),0,VLOOKUP($U35,[1]BEx6_1!$A:$Z,8,0))</f>
        <v>3782.2430009999998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495.97716479000002</v>
      </c>
      <c r="L35" s="25">
        <f t="shared" si="2"/>
        <v>495.97716479000002</v>
      </c>
      <c r="M35" s="26">
        <f>IF(ISERROR(VLOOKUP($U35,[1]BEx6_1!$A:$Z,11,0)),0,VLOOKUP($U35,[1]BEx6_1!$A:$Z,11,0))</f>
        <v>466.77002783</v>
      </c>
      <c r="N35" s="38">
        <f t="shared" si="3"/>
        <v>12.341090398120617</v>
      </c>
      <c r="O35" s="23">
        <f t="shared" si="4"/>
        <v>5293.8215350800001</v>
      </c>
      <c r="P35" s="24">
        <f t="shared" si="4"/>
        <v>0</v>
      </c>
      <c r="Q35" s="24">
        <f t="shared" si="4"/>
        <v>503.74173373000002</v>
      </c>
      <c r="R35" s="25">
        <f t="shared" si="4"/>
        <v>503.74173373000002</v>
      </c>
      <c r="S35" s="29">
        <f t="shared" si="4"/>
        <v>1391.3981663499999</v>
      </c>
      <c r="T35" s="30">
        <f t="shared" si="5"/>
        <v>26.283435456404614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ปทุมธานี</v>
      </c>
      <c r="C36" s="23">
        <f>IF(ISERROR(VLOOKUP($U36,[1]BEx6_1!$A:$Z,3,0)),0,VLOOKUP($U36,[1]BEx6_1!$A:$Z,3,0))</f>
        <v>2004.51331891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29.157347640000001</v>
      </c>
      <c r="F36" s="25">
        <f t="shared" si="0"/>
        <v>29.157347640000001</v>
      </c>
      <c r="G36" s="26">
        <f>IF(ISERROR(VLOOKUP($U36,[1]BEx6_1!$A:$Z,6,0)),0,VLOOKUP($U36,[1]BEx6_1!$A:$Z,6,0))</f>
        <v>1129.8876874699999</v>
      </c>
      <c r="H36" s="36">
        <f t="shared" si="1"/>
        <v>56.367182837398268</v>
      </c>
      <c r="I36" s="23">
        <f>IF(ISERROR(VLOOKUP($U36,[1]BEx6_1!$A:$Z,8,0)),0,VLOOKUP($U36,[1]BEx6_1!$A:$Z,8,0))</f>
        <v>2554.8910019999998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639.51388960999998</v>
      </c>
      <c r="L36" s="25">
        <f t="shared" si="2"/>
        <v>639.51388960999998</v>
      </c>
      <c r="M36" s="26">
        <f>IF(ISERROR(VLOOKUP($U36,[1]BEx6_1!$A:$Z,11,0)),0,VLOOKUP($U36,[1]BEx6_1!$A:$Z,11,0))</f>
        <v>79.737740610000003</v>
      </c>
      <c r="N36" s="38">
        <f t="shared" si="3"/>
        <v>3.1209840477570401</v>
      </c>
      <c r="O36" s="23">
        <f t="shared" si="4"/>
        <v>4559.40432091</v>
      </c>
      <c r="P36" s="24">
        <f t="shared" si="4"/>
        <v>0</v>
      </c>
      <c r="Q36" s="24">
        <f t="shared" si="4"/>
        <v>668.67123724999999</v>
      </c>
      <c r="R36" s="25">
        <f t="shared" si="4"/>
        <v>668.67123724999999</v>
      </c>
      <c r="S36" s="29">
        <f t="shared" si="4"/>
        <v>1209.6254280799999</v>
      </c>
      <c r="T36" s="30">
        <f t="shared" si="5"/>
        <v>26.530339117601525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เพชรบุรี</v>
      </c>
      <c r="C37" s="23">
        <f>IF(ISERROR(VLOOKUP($U37,[1]BEx6_1!$A:$Z,3,0)),0,VLOOKUP($U37,[1]BEx6_1!$A:$Z,3,0))</f>
        <v>1603.39250588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4.9111857800000003</v>
      </c>
      <c r="F37" s="25">
        <f t="shared" si="0"/>
        <v>4.9111857800000003</v>
      </c>
      <c r="G37" s="26">
        <f>IF(ISERROR(VLOOKUP($U37,[1]BEx6_1!$A:$Z,6,0)),0,VLOOKUP($U37,[1]BEx6_1!$A:$Z,6,0))</f>
        <v>1005.84237724</v>
      </c>
      <c r="H37" s="36">
        <f t="shared" si="1"/>
        <v>62.732136613545983</v>
      </c>
      <c r="I37" s="23">
        <f>IF(ISERROR(VLOOKUP($U37,[1]BEx6_1!$A:$Z,8,0)),0,VLOOKUP($U37,[1]BEx6_1!$A:$Z,8,0))</f>
        <v>3747.0100058799999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868.55277236999996</v>
      </c>
      <c r="L37" s="25">
        <f t="shared" si="2"/>
        <v>868.55277236999996</v>
      </c>
      <c r="M37" s="26">
        <f>IF(ISERROR(VLOOKUP($U37,[1]BEx6_1!$A:$Z,11,0)),0,VLOOKUP($U37,[1]BEx6_1!$A:$Z,11,0))</f>
        <v>418.40376419</v>
      </c>
      <c r="N37" s="38">
        <f t="shared" si="3"/>
        <v>11.166336986915418</v>
      </c>
      <c r="O37" s="23">
        <f t="shared" si="4"/>
        <v>5350.4025117599995</v>
      </c>
      <c r="P37" s="24">
        <f t="shared" si="4"/>
        <v>0</v>
      </c>
      <c r="Q37" s="24">
        <f t="shared" si="4"/>
        <v>873.46395814999994</v>
      </c>
      <c r="R37" s="25">
        <f t="shared" si="4"/>
        <v>873.46395814999994</v>
      </c>
      <c r="S37" s="29">
        <f t="shared" si="4"/>
        <v>1424.2461414300001</v>
      </c>
      <c r="T37" s="30">
        <f t="shared" si="5"/>
        <v>26.619420469760101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สิงห์บุรี</v>
      </c>
      <c r="C38" s="23">
        <f>IF(ISERROR(VLOOKUP($U38,[1]BEx6_1!$A:$Z,3,0)),0,VLOOKUP($U38,[1]BEx6_1!$A:$Z,3,0))</f>
        <v>488.47859161999997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6.1790651499999996</v>
      </c>
      <c r="F38" s="25">
        <f t="shared" si="0"/>
        <v>6.1790651499999996</v>
      </c>
      <c r="G38" s="26">
        <f>IF(ISERROR(VLOOKUP($U38,[1]BEx6_1!$A:$Z,6,0)),0,VLOOKUP($U38,[1]BEx6_1!$A:$Z,6,0))</f>
        <v>322.13647818999999</v>
      </c>
      <c r="H38" s="36">
        <f t="shared" si="1"/>
        <v>65.94689792272375</v>
      </c>
      <c r="I38" s="23">
        <f>IF(ISERROR(VLOOKUP($U38,[1]BEx6_1!$A:$Z,8,0)),0,VLOOKUP($U38,[1]BEx6_1!$A:$Z,8,0))</f>
        <v>900.65418334000003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105.8462528</v>
      </c>
      <c r="L38" s="25">
        <f t="shared" si="2"/>
        <v>105.8462528</v>
      </c>
      <c r="M38" s="26">
        <f>IF(ISERROR(VLOOKUP($U38,[1]BEx6_1!$A:$Z,11,0)),0,VLOOKUP($U38,[1]BEx6_1!$A:$Z,11,0))</f>
        <v>48.802408569999997</v>
      </c>
      <c r="N38" s="38">
        <f t="shared" si="3"/>
        <v>5.4185512567121359</v>
      </c>
      <c r="O38" s="23">
        <f t="shared" ref="O38:S69" si="7">C38+I38</f>
        <v>1389.13277496</v>
      </c>
      <c r="P38" s="24">
        <f t="shared" si="7"/>
        <v>0</v>
      </c>
      <c r="Q38" s="24">
        <f t="shared" si="7"/>
        <v>112.02531795</v>
      </c>
      <c r="R38" s="25">
        <f t="shared" si="7"/>
        <v>112.02531795</v>
      </c>
      <c r="S38" s="29">
        <f t="shared" si="7"/>
        <v>370.93888676</v>
      </c>
      <c r="T38" s="30">
        <f t="shared" si="5"/>
        <v>26.702910869746137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นครสวรรค์</v>
      </c>
      <c r="C39" s="23">
        <f>IF(ISERROR(VLOOKUP($U39,[1]BEx6_1!$A:$Z,3,0)),0,VLOOKUP($U39,[1]BEx6_1!$A:$Z,3,0))</f>
        <v>1792.86276963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6.6772101900000003</v>
      </c>
      <c r="F39" s="25">
        <f t="shared" si="0"/>
        <v>6.6772101900000003</v>
      </c>
      <c r="G39" s="26">
        <f>IF(ISERROR(VLOOKUP($U39,[1]BEx6_1!$A:$Z,6,0)),0,VLOOKUP($U39,[1]BEx6_1!$A:$Z,6,0))</f>
        <v>1132.8520020000001</v>
      </c>
      <c r="H39" s="36">
        <f t="shared" si="1"/>
        <v>63.186765947166776</v>
      </c>
      <c r="I39" s="23">
        <f>IF(ISERROR(VLOOKUP($U39,[1]BEx6_1!$A:$Z,8,0)),0,VLOOKUP($U39,[1]BEx6_1!$A:$Z,8,0))</f>
        <v>3625.0286584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558.71055446000003</v>
      </c>
      <c r="L39" s="25">
        <f t="shared" si="2"/>
        <v>558.71055446000003</v>
      </c>
      <c r="M39" s="26">
        <f>IF(ISERROR(VLOOKUP($U39,[1]BEx6_1!$A:$Z,11,0)),0,VLOOKUP($U39,[1]BEx6_1!$A:$Z,11,0))</f>
        <v>321.61652579999998</v>
      </c>
      <c r="N39" s="38">
        <f t="shared" si="3"/>
        <v>8.8721098812486012</v>
      </c>
      <c r="O39" s="23">
        <f t="shared" si="7"/>
        <v>5417.8914280299996</v>
      </c>
      <c r="P39" s="24">
        <f t="shared" si="7"/>
        <v>0</v>
      </c>
      <c r="Q39" s="24">
        <f t="shared" si="7"/>
        <v>565.38776465000001</v>
      </c>
      <c r="R39" s="25">
        <f t="shared" si="7"/>
        <v>565.38776465000001</v>
      </c>
      <c r="S39" s="29">
        <f t="shared" si="7"/>
        <v>1454.4685278000002</v>
      </c>
      <c r="T39" s="30">
        <f t="shared" si="5"/>
        <v>26.84565660129627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น่าน</v>
      </c>
      <c r="C40" s="23">
        <f>IF(ISERROR(VLOOKUP($U40,[1]BEx6_1!$A:$Z,3,0)),0,VLOOKUP($U40,[1]BEx6_1!$A:$Z,3,0))</f>
        <v>934.29235140000003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5.5866733799999997</v>
      </c>
      <c r="F40" s="25">
        <f t="shared" si="0"/>
        <v>5.5866733799999997</v>
      </c>
      <c r="G40" s="26">
        <f>IF(ISERROR(VLOOKUP($U40,[1]BEx6_1!$A:$Z,6,0)),0,VLOOKUP($U40,[1]BEx6_1!$A:$Z,6,0))</f>
        <v>531.29304403000003</v>
      </c>
      <c r="H40" s="36">
        <f t="shared" si="1"/>
        <v>56.865823982598009</v>
      </c>
      <c r="I40" s="23">
        <f>IF(ISERROR(VLOOKUP($U40,[1]BEx6_1!$A:$Z,8,0)),0,VLOOKUP($U40,[1]BEx6_1!$A:$Z,8,0))</f>
        <v>1900.7554270000001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194.04629016999999</v>
      </c>
      <c r="L40" s="25">
        <f t="shared" si="2"/>
        <v>194.04629016999999</v>
      </c>
      <c r="M40" s="26">
        <f>IF(ISERROR(VLOOKUP($U40,[1]BEx6_1!$A:$Z,11,0)),0,VLOOKUP($U40,[1]BEx6_1!$A:$Z,11,0))</f>
        <v>233.30950313</v>
      </c>
      <c r="N40" s="38">
        <f t="shared" si="3"/>
        <v>12.274567249203493</v>
      </c>
      <c r="O40" s="23">
        <f t="shared" si="7"/>
        <v>2835.0477784</v>
      </c>
      <c r="P40" s="24">
        <f t="shared" si="7"/>
        <v>0</v>
      </c>
      <c r="Q40" s="24">
        <f t="shared" si="7"/>
        <v>199.63296355</v>
      </c>
      <c r="R40" s="25">
        <f t="shared" si="7"/>
        <v>199.63296355</v>
      </c>
      <c r="S40" s="29">
        <f t="shared" si="7"/>
        <v>764.60254716000009</v>
      </c>
      <c r="T40" s="30">
        <f t="shared" si="5"/>
        <v>26.969652962657108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เลย</v>
      </c>
      <c r="C41" s="23">
        <f>IF(ISERROR(VLOOKUP($U41,[1]BEx6_1!$A:$Z,3,0)),0,VLOOKUP($U41,[1]BEx6_1!$A:$Z,3,0))</f>
        <v>1281.44440246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3.4547195899999998</v>
      </c>
      <c r="F41" s="25">
        <f t="shared" si="0"/>
        <v>3.4547195899999998</v>
      </c>
      <c r="G41" s="26">
        <f>IF(ISERROR(VLOOKUP($U41,[1]BEx6_1!$A:$Z,6,0)),0,VLOOKUP($U41,[1]BEx6_1!$A:$Z,6,0))</f>
        <v>813.73937811999997</v>
      </c>
      <c r="H41" s="36">
        <f t="shared" si="1"/>
        <v>63.501731058940777</v>
      </c>
      <c r="I41" s="23">
        <f>IF(ISERROR(VLOOKUP($U41,[1]BEx6_1!$A:$Z,8,0)),0,VLOOKUP($U41,[1]BEx6_1!$A:$Z,8,0))</f>
        <v>2410.1138702200001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437.33201542</v>
      </c>
      <c r="L41" s="25">
        <f t="shared" si="2"/>
        <v>437.33201542</v>
      </c>
      <c r="M41" s="26">
        <f>IF(ISERROR(VLOOKUP($U41,[1]BEx6_1!$A:$Z,11,0)),0,VLOOKUP($U41,[1]BEx6_1!$A:$Z,11,0))</f>
        <v>183.49723377999999</v>
      </c>
      <c r="N41" s="38">
        <f t="shared" si="3"/>
        <v>7.6136333659309621</v>
      </c>
      <c r="O41" s="23">
        <f t="shared" si="7"/>
        <v>3691.5582726800003</v>
      </c>
      <c r="P41" s="24">
        <f t="shared" si="7"/>
        <v>0</v>
      </c>
      <c r="Q41" s="24">
        <f t="shared" si="7"/>
        <v>440.78673501000003</v>
      </c>
      <c r="R41" s="25">
        <f t="shared" si="7"/>
        <v>440.78673501000003</v>
      </c>
      <c r="S41" s="29">
        <f t="shared" si="7"/>
        <v>997.23661189999996</v>
      </c>
      <c r="T41" s="30">
        <f t="shared" si="5"/>
        <v>27.013974539700964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เพชรบูรณ์</v>
      </c>
      <c r="C42" s="23">
        <f>IF(ISERROR(VLOOKUP($U42,[1]BEx6_1!$A:$Z,3,0)),0,VLOOKUP($U42,[1]BEx6_1!$A:$Z,3,0))</f>
        <v>1289.0413126999999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7.3378050400000001</v>
      </c>
      <c r="F42" s="25">
        <f t="shared" si="0"/>
        <v>7.3378050400000001</v>
      </c>
      <c r="G42" s="26">
        <f>IF(ISERROR(VLOOKUP($U42,[1]BEx6_1!$A:$Z,6,0)),0,VLOOKUP($U42,[1]BEx6_1!$A:$Z,6,0))</f>
        <v>799.42079765000005</v>
      </c>
      <c r="H42" s="36">
        <f t="shared" si="1"/>
        <v>62.016693318816088</v>
      </c>
      <c r="I42" s="23">
        <f>IF(ISERROR(VLOOKUP($U42,[1]BEx6_1!$A:$Z,8,0)),0,VLOOKUP($U42,[1]BEx6_1!$A:$Z,8,0))</f>
        <v>2244.7582950999999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391.29796111000002</v>
      </c>
      <c r="L42" s="25">
        <f t="shared" si="2"/>
        <v>391.29796111000002</v>
      </c>
      <c r="M42" s="26">
        <f>IF(ISERROR(VLOOKUP($U42,[1]BEx6_1!$A:$Z,11,0)),0,VLOOKUP($U42,[1]BEx6_1!$A:$Z,11,0))</f>
        <v>156.89051341999999</v>
      </c>
      <c r="N42" s="38">
        <f t="shared" si="3"/>
        <v>6.9891940598892326</v>
      </c>
      <c r="O42" s="23">
        <f t="shared" si="7"/>
        <v>3533.7996077999996</v>
      </c>
      <c r="P42" s="24">
        <f t="shared" si="7"/>
        <v>0</v>
      </c>
      <c r="Q42" s="24">
        <f t="shared" si="7"/>
        <v>398.63576614999999</v>
      </c>
      <c r="R42" s="25">
        <f t="shared" si="7"/>
        <v>398.63576614999999</v>
      </c>
      <c r="S42" s="29">
        <f t="shared" si="7"/>
        <v>956.3113110700001</v>
      </c>
      <c r="T42" s="30">
        <f t="shared" si="5"/>
        <v>27.061843262395989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ราชบุรี</v>
      </c>
      <c r="C43" s="23">
        <f>IF(ISERROR(VLOOKUP($U43,[1]BEx6_1!$A:$Z,3,0)),0,VLOOKUP($U43,[1]BEx6_1!$A:$Z,3,0))</f>
        <v>1776.5424336900001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12.62435743</v>
      </c>
      <c r="F43" s="25">
        <f t="shared" si="0"/>
        <v>12.62435743</v>
      </c>
      <c r="G43" s="26">
        <f>IF(ISERROR(VLOOKUP($U43,[1]BEx6_1!$A:$Z,6,0)),0,VLOOKUP($U43,[1]BEx6_1!$A:$Z,6,0))</f>
        <v>1079.5083138299999</v>
      </c>
      <c r="H43" s="36">
        <f t="shared" si="1"/>
        <v>60.764566798879514</v>
      </c>
      <c r="I43" s="23">
        <f>IF(ISERROR(VLOOKUP($U43,[1]BEx6_1!$A:$Z,8,0)),0,VLOOKUP($U43,[1]BEx6_1!$A:$Z,8,0))</f>
        <v>3446.8623917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987.39861926000003</v>
      </c>
      <c r="L43" s="25">
        <f t="shared" si="2"/>
        <v>987.39861926000003</v>
      </c>
      <c r="M43" s="26">
        <f>IF(ISERROR(VLOOKUP($U43,[1]BEx6_1!$A:$Z,11,0)),0,VLOOKUP($U43,[1]BEx6_1!$A:$Z,11,0))</f>
        <v>349.58124178000003</v>
      </c>
      <c r="N43" s="38">
        <f t="shared" si="3"/>
        <v>10.142013287846568</v>
      </c>
      <c r="O43" s="23">
        <f t="shared" si="7"/>
        <v>5223.40482539</v>
      </c>
      <c r="P43" s="24">
        <f t="shared" si="7"/>
        <v>0</v>
      </c>
      <c r="Q43" s="24">
        <f t="shared" si="7"/>
        <v>1000.0229766900001</v>
      </c>
      <c r="R43" s="25">
        <f t="shared" si="7"/>
        <v>1000.0229766900001</v>
      </c>
      <c r="S43" s="29">
        <f t="shared" si="7"/>
        <v>1429.0895556099999</v>
      </c>
      <c r="T43" s="30">
        <f t="shared" si="5"/>
        <v>27.359348995189137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แม่ฮ่องสอน</v>
      </c>
      <c r="C44" s="23">
        <f>IF(ISERROR(VLOOKUP($U44,[1]BEx6_1!$A:$Z,3,0)),0,VLOOKUP($U44,[1]BEx6_1!$A:$Z,3,0))</f>
        <v>654.60211536999998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4.5750412599999999</v>
      </c>
      <c r="F44" s="25">
        <f t="shared" si="0"/>
        <v>4.5750412599999999</v>
      </c>
      <c r="G44" s="26">
        <f>IF(ISERROR(VLOOKUP($U44,[1]BEx6_1!$A:$Z,6,0)),0,VLOOKUP($U44,[1]BEx6_1!$A:$Z,6,0))</f>
        <v>390.76176779000002</v>
      </c>
      <c r="H44" s="36">
        <f t="shared" si="1"/>
        <v>59.694547056135036</v>
      </c>
      <c r="I44" s="23">
        <f>IF(ISERROR(VLOOKUP($U44,[1]BEx6_1!$A:$Z,8,0)),0,VLOOKUP($U44,[1]BEx6_1!$A:$Z,8,0))</f>
        <v>1114.6050616800001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227.14318442000001</v>
      </c>
      <c r="L44" s="25">
        <f t="shared" si="2"/>
        <v>227.14318442000001</v>
      </c>
      <c r="M44" s="26">
        <f>IF(ISERROR(VLOOKUP($U44,[1]BEx6_1!$A:$Z,11,0)),0,VLOOKUP($U44,[1]BEx6_1!$A:$Z,11,0))</f>
        <v>96.501911160000006</v>
      </c>
      <c r="N44" s="38">
        <f t="shared" si="3"/>
        <v>8.6579466106628384</v>
      </c>
      <c r="O44" s="23">
        <f t="shared" si="7"/>
        <v>1769.2071770500002</v>
      </c>
      <c r="P44" s="24">
        <f t="shared" si="7"/>
        <v>0</v>
      </c>
      <c r="Q44" s="24">
        <f t="shared" si="7"/>
        <v>231.71822568000002</v>
      </c>
      <c r="R44" s="25">
        <f t="shared" si="7"/>
        <v>231.71822568000002</v>
      </c>
      <c r="S44" s="29">
        <f t="shared" si="7"/>
        <v>487.26367895000004</v>
      </c>
      <c r="T44" s="30">
        <f t="shared" si="5"/>
        <v>27.541357805391115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ระยอง</v>
      </c>
      <c r="C45" s="23">
        <f>IF(ISERROR(VLOOKUP($U45,[1]BEx6_1!$A:$Z,3,0)),0,VLOOKUP($U45,[1]BEx6_1!$A:$Z,3,0))</f>
        <v>3219.71343961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27.575247040000001</v>
      </c>
      <c r="F45" s="25">
        <f t="shared" si="0"/>
        <v>27.575247040000001</v>
      </c>
      <c r="G45" s="26">
        <f>IF(ISERROR(VLOOKUP($U45,[1]BEx6_1!$A:$Z,6,0)),0,VLOOKUP($U45,[1]BEx6_1!$A:$Z,6,0))</f>
        <v>1540.2757187899999</v>
      </c>
      <c r="H45" s="36">
        <f t="shared" si="1"/>
        <v>47.838907023246506</v>
      </c>
      <c r="I45" s="23">
        <f>IF(ISERROR(VLOOKUP($U45,[1]BEx6_1!$A:$Z,8,0)),0,VLOOKUP($U45,[1]BEx6_1!$A:$Z,8,0))</f>
        <v>2774.1064844000002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610.52152588000001</v>
      </c>
      <c r="L45" s="25">
        <f t="shared" si="2"/>
        <v>610.52152588000001</v>
      </c>
      <c r="M45" s="26">
        <f>IF(ISERROR(VLOOKUP($U45,[1]BEx6_1!$A:$Z,11,0)),0,VLOOKUP($U45,[1]BEx6_1!$A:$Z,11,0))</f>
        <v>118.6960088</v>
      </c>
      <c r="N45" s="38">
        <f t="shared" si="3"/>
        <v>4.2787113424621204</v>
      </c>
      <c r="O45" s="23">
        <f t="shared" si="7"/>
        <v>5993.8199240100002</v>
      </c>
      <c r="P45" s="24">
        <f t="shared" si="7"/>
        <v>0</v>
      </c>
      <c r="Q45" s="24">
        <f t="shared" si="7"/>
        <v>638.09677292000003</v>
      </c>
      <c r="R45" s="25">
        <f t="shared" si="7"/>
        <v>638.09677292000003</v>
      </c>
      <c r="S45" s="29">
        <f t="shared" si="7"/>
        <v>1658.97172759</v>
      </c>
      <c r="T45" s="30">
        <f t="shared" si="5"/>
        <v>27.678037522357041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ตราด</v>
      </c>
      <c r="C46" s="23">
        <f>IF(ISERROR(VLOOKUP($U46,[1]BEx6_1!$A:$Z,3,0)),0,VLOOKUP($U46,[1]BEx6_1!$A:$Z,3,0))</f>
        <v>375.57828517000002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2.2706444700000001</v>
      </c>
      <c r="F46" s="25">
        <f t="shared" si="0"/>
        <v>2.2706444700000001</v>
      </c>
      <c r="G46" s="26">
        <f>IF(ISERROR(VLOOKUP($U46,[1]BEx6_1!$A:$Z,6,0)),0,VLOOKUP($U46,[1]BEx6_1!$A:$Z,6,0))</f>
        <v>229.80716744</v>
      </c>
      <c r="H46" s="36">
        <f t="shared" si="1"/>
        <v>61.187554369918153</v>
      </c>
      <c r="I46" s="23">
        <f>IF(ISERROR(VLOOKUP($U46,[1]BEx6_1!$A:$Z,8,0)),0,VLOOKUP($U46,[1]BEx6_1!$A:$Z,8,0))</f>
        <v>783.2639471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62.079150650000003</v>
      </c>
      <c r="L46" s="25">
        <f t="shared" si="2"/>
        <v>62.079150650000003</v>
      </c>
      <c r="M46" s="26">
        <f>IF(ISERROR(VLOOKUP($U46,[1]BEx6_1!$A:$Z,11,0)),0,VLOOKUP($U46,[1]BEx6_1!$A:$Z,11,0))</f>
        <v>92.061287960000001</v>
      </c>
      <c r="N46" s="38">
        <f t="shared" si="3"/>
        <v>11.753545953551523</v>
      </c>
      <c r="O46" s="23">
        <f t="shared" si="7"/>
        <v>1158.8422322700001</v>
      </c>
      <c r="P46" s="24">
        <f t="shared" si="7"/>
        <v>0</v>
      </c>
      <c r="Q46" s="24">
        <f t="shared" si="7"/>
        <v>64.349795119999996</v>
      </c>
      <c r="R46" s="25">
        <f t="shared" si="7"/>
        <v>64.349795119999996</v>
      </c>
      <c r="S46" s="29">
        <f t="shared" si="7"/>
        <v>321.86845540000002</v>
      </c>
      <c r="T46" s="30">
        <f t="shared" si="5"/>
        <v>27.775002190721636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พระนครศรีอยุธยา</v>
      </c>
      <c r="C47" s="23">
        <f>IF(ISERROR(VLOOKUP($U47,[1]BEx6_1!$A:$Z,3,0)),0,VLOOKUP($U47,[1]BEx6_1!$A:$Z,3,0))</f>
        <v>1738.73270398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20.979453329999998</v>
      </c>
      <c r="F47" s="25">
        <f t="shared" si="0"/>
        <v>20.979453329999998</v>
      </c>
      <c r="G47" s="26">
        <f>IF(ISERROR(VLOOKUP($U47,[1]BEx6_1!$A:$Z,6,0)),0,VLOOKUP($U47,[1]BEx6_1!$A:$Z,6,0))</f>
        <v>1155.9001467999999</v>
      </c>
      <c r="H47" s="36">
        <f t="shared" si="1"/>
        <v>66.479461975616914</v>
      </c>
      <c r="I47" s="23">
        <f>IF(ISERROR(VLOOKUP($U47,[1]BEx6_1!$A:$Z,8,0)),0,VLOOKUP($U47,[1]BEx6_1!$A:$Z,8,0))</f>
        <v>5190.3920392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1390.4221199799999</v>
      </c>
      <c r="L47" s="25">
        <f t="shared" si="2"/>
        <v>1390.4221199799999</v>
      </c>
      <c r="M47" s="26">
        <f>IF(ISERROR(VLOOKUP($U47,[1]BEx6_1!$A:$Z,11,0)),0,VLOOKUP($U47,[1]BEx6_1!$A:$Z,11,0))</f>
        <v>810.31781695999996</v>
      </c>
      <c r="N47" s="38">
        <f t="shared" si="3"/>
        <v>15.611880775867077</v>
      </c>
      <c r="O47" s="23">
        <f t="shared" si="7"/>
        <v>6929.1247431800002</v>
      </c>
      <c r="P47" s="24">
        <f t="shared" si="7"/>
        <v>0</v>
      </c>
      <c r="Q47" s="24">
        <f t="shared" si="7"/>
        <v>1411.40157331</v>
      </c>
      <c r="R47" s="25">
        <f t="shared" si="7"/>
        <v>1411.40157331</v>
      </c>
      <c r="S47" s="29">
        <f t="shared" si="7"/>
        <v>1966.2179637599997</v>
      </c>
      <c r="T47" s="30">
        <f t="shared" si="5"/>
        <v>28.376137486848567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กาฬสินธุ์</v>
      </c>
      <c r="C48" s="23">
        <f>IF(ISERROR(VLOOKUP($U48,[1]BEx6_1!$A:$Z,3,0)),0,VLOOKUP($U48,[1]BEx6_1!$A:$Z,3,0))</f>
        <v>1425.7025486099999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3.1084770100000001</v>
      </c>
      <c r="F48" s="25">
        <f t="shared" si="0"/>
        <v>3.1084770100000001</v>
      </c>
      <c r="G48" s="26">
        <f>IF(ISERROR(VLOOKUP($U48,[1]BEx6_1!$A:$Z,6,0)),0,VLOOKUP($U48,[1]BEx6_1!$A:$Z,6,0))</f>
        <v>964.88719026000001</v>
      </c>
      <c r="H48" s="36">
        <f t="shared" si="1"/>
        <v>67.678015389726596</v>
      </c>
      <c r="I48" s="23">
        <f>IF(ISERROR(VLOOKUP($U48,[1]BEx6_1!$A:$Z,8,0)),0,VLOOKUP($U48,[1]BEx6_1!$A:$Z,8,0))</f>
        <v>2954.3928120400001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713.52349587000003</v>
      </c>
      <c r="L48" s="25">
        <f t="shared" si="2"/>
        <v>713.52349587000003</v>
      </c>
      <c r="M48" s="26">
        <f>IF(ISERROR(VLOOKUP($U48,[1]BEx6_1!$A:$Z,11,0)),0,VLOOKUP($U48,[1]BEx6_1!$A:$Z,11,0))</f>
        <v>293.98932780000001</v>
      </c>
      <c r="N48" s="38">
        <f t="shared" si="3"/>
        <v>9.9509221184775765</v>
      </c>
      <c r="O48" s="23">
        <f t="shared" si="7"/>
        <v>4380.0953606499997</v>
      </c>
      <c r="P48" s="24">
        <f t="shared" si="7"/>
        <v>0</v>
      </c>
      <c r="Q48" s="24">
        <f t="shared" si="7"/>
        <v>716.63197288000003</v>
      </c>
      <c r="R48" s="25">
        <f t="shared" si="7"/>
        <v>716.63197288000003</v>
      </c>
      <c r="S48" s="29">
        <f t="shared" si="7"/>
        <v>1258.8765180600001</v>
      </c>
      <c r="T48" s="30">
        <f t="shared" si="5"/>
        <v>28.740847274000554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แพร่</v>
      </c>
      <c r="C49" s="23">
        <f>IF(ISERROR(VLOOKUP($U49,[1]BEx6_1!$A:$Z,3,0)),0,VLOOKUP($U49,[1]BEx6_1!$A:$Z,3,0))</f>
        <v>918.79276555000001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4.1312609800000004</v>
      </c>
      <c r="F49" s="25">
        <f t="shared" si="0"/>
        <v>4.1312609800000004</v>
      </c>
      <c r="G49" s="26">
        <f>IF(ISERROR(VLOOKUP($U49,[1]BEx6_1!$A:$Z,6,0)),0,VLOOKUP($U49,[1]BEx6_1!$A:$Z,6,0))</f>
        <v>582.99488727000005</v>
      </c>
      <c r="H49" s="36">
        <f t="shared" si="1"/>
        <v>63.452272278288191</v>
      </c>
      <c r="I49" s="23">
        <f>IF(ISERROR(VLOOKUP($U49,[1]BEx6_1!$A:$Z,8,0)),0,VLOOKUP($U49,[1]BEx6_1!$A:$Z,8,0))</f>
        <v>1784.6258679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325.94102699000001</v>
      </c>
      <c r="L49" s="25">
        <f t="shared" si="2"/>
        <v>325.94102699000001</v>
      </c>
      <c r="M49" s="26">
        <f>IF(ISERROR(VLOOKUP($U49,[1]BEx6_1!$A:$Z,11,0)),0,VLOOKUP($U49,[1]BEx6_1!$A:$Z,11,0))</f>
        <v>206.65853301999999</v>
      </c>
      <c r="N49" s="38">
        <f t="shared" si="3"/>
        <v>11.579935981942178</v>
      </c>
      <c r="O49" s="23">
        <f t="shared" si="7"/>
        <v>2703.41863345</v>
      </c>
      <c r="P49" s="24">
        <f t="shared" si="7"/>
        <v>0</v>
      </c>
      <c r="Q49" s="24">
        <f t="shared" si="7"/>
        <v>330.07228796999999</v>
      </c>
      <c r="R49" s="25">
        <f t="shared" si="7"/>
        <v>330.07228796999999</v>
      </c>
      <c r="S49" s="29">
        <f t="shared" si="7"/>
        <v>789.65342028999999</v>
      </c>
      <c r="T49" s="30">
        <f t="shared" si="5"/>
        <v>29.209439134562537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นราธิวาส</v>
      </c>
      <c r="C50" s="23">
        <f>IF(ISERROR(VLOOKUP($U50,[1]BEx6_1!$A:$Z,3,0)),0,VLOOKUP($U50,[1]BEx6_1!$A:$Z,3,0))</f>
        <v>2495.2420697399998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6.5178938000000004</v>
      </c>
      <c r="F50" s="25">
        <f t="shared" si="0"/>
        <v>6.5178938000000004</v>
      </c>
      <c r="G50" s="26">
        <f>IF(ISERROR(VLOOKUP($U50,[1]BEx6_1!$A:$Z,6,0)),0,VLOOKUP($U50,[1]BEx6_1!$A:$Z,6,0))</f>
        <v>1495.89967637</v>
      </c>
      <c r="H50" s="36">
        <f t="shared" si="1"/>
        <v>59.950082379216632</v>
      </c>
      <c r="I50" s="23">
        <f>IF(ISERROR(VLOOKUP($U50,[1]BEx6_1!$A:$Z,8,0)),0,VLOOKUP($U50,[1]BEx6_1!$A:$Z,8,0))</f>
        <v>3455.9447055000001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940.94983843</v>
      </c>
      <c r="L50" s="25">
        <f t="shared" si="2"/>
        <v>940.94983843</v>
      </c>
      <c r="M50" s="26">
        <f>IF(ISERROR(VLOOKUP($U50,[1]BEx6_1!$A:$Z,11,0)),0,VLOOKUP($U50,[1]BEx6_1!$A:$Z,11,0))</f>
        <v>258.30154554000001</v>
      </c>
      <c r="N50" s="38">
        <f t="shared" si="3"/>
        <v>7.4741226365376532</v>
      </c>
      <c r="O50" s="23">
        <f t="shared" si="7"/>
        <v>5951.1867752399994</v>
      </c>
      <c r="P50" s="24">
        <f t="shared" si="7"/>
        <v>0</v>
      </c>
      <c r="Q50" s="24">
        <f t="shared" si="7"/>
        <v>947.46773223000002</v>
      </c>
      <c r="R50" s="25">
        <f t="shared" si="7"/>
        <v>947.46773223000002</v>
      </c>
      <c r="S50" s="29">
        <f t="shared" si="7"/>
        <v>1754.20122191</v>
      </c>
      <c r="T50" s="30">
        <f t="shared" si="5"/>
        <v>29.476494154214418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นครปฐม</v>
      </c>
      <c r="C51" s="23">
        <f>IF(ISERROR(VLOOKUP($U51,[1]BEx6_1!$A:$Z,3,0)),0,VLOOKUP($U51,[1]BEx6_1!$A:$Z,3,0))</f>
        <v>1857.0876925299999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72.990122909999997</v>
      </c>
      <c r="F51" s="25">
        <f t="shared" si="0"/>
        <v>72.990122909999997</v>
      </c>
      <c r="G51" s="26">
        <f>IF(ISERROR(VLOOKUP($U51,[1]BEx6_1!$A:$Z,6,0)),0,VLOOKUP($U51,[1]BEx6_1!$A:$Z,6,0))</f>
        <v>1075.0465242800001</v>
      </c>
      <c r="H51" s="36">
        <f t="shared" si="1"/>
        <v>57.888840069550653</v>
      </c>
      <c r="I51" s="23">
        <f>IF(ISERROR(VLOOKUP($U51,[1]BEx6_1!$A:$Z,8,0)),0,VLOOKUP($U51,[1]BEx6_1!$A:$Z,8,0))</f>
        <v>2012.2787072900001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321.79076201999999</v>
      </c>
      <c r="L51" s="25">
        <f t="shared" si="2"/>
        <v>321.79076201999999</v>
      </c>
      <c r="M51" s="26">
        <f>IF(ISERROR(VLOOKUP($U51,[1]BEx6_1!$A:$Z,11,0)),0,VLOOKUP($U51,[1]BEx6_1!$A:$Z,11,0))</f>
        <v>78.183749910000003</v>
      </c>
      <c r="N51" s="38">
        <f t="shared" si="3"/>
        <v>3.8853340557030771</v>
      </c>
      <c r="O51" s="23">
        <f t="shared" si="7"/>
        <v>3869.36639982</v>
      </c>
      <c r="P51" s="24">
        <f t="shared" si="7"/>
        <v>0</v>
      </c>
      <c r="Q51" s="24">
        <f t="shared" si="7"/>
        <v>394.78088492999996</v>
      </c>
      <c r="R51" s="25">
        <f t="shared" si="7"/>
        <v>394.78088492999996</v>
      </c>
      <c r="S51" s="29">
        <f t="shared" si="7"/>
        <v>1153.23027419</v>
      </c>
      <c r="T51" s="30">
        <f t="shared" si="5"/>
        <v>29.80411144945197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นครนายก</v>
      </c>
      <c r="C52" s="23">
        <f>IF(ISERROR(VLOOKUP($U52,[1]BEx6_1!$A:$Z,3,0)),0,VLOOKUP($U52,[1]BEx6_1!$A:$Z,3,0))</f>
        <v>571.82272344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13.944681940000001</v>
      </c>
      <c r="F52" s="25">
        <f t="shared" si="0"/>
        <v>13.944681940000001</v>
      </c>
      <c r="G52" s="26">
        <f>IF(ISERROR(VLOOKUP($U52,[1]BEx6_1!$A:$Z,6,0)),0,VLOOKUP($U52,[1]BEx6_1!$A:$Z,6,0))</f>
        <v>338.71559328000001</v>
      </c>
      <c r="H52" s="36">
        <f t="shared" si="1"/>
        <v>59.23437096769041</v>
      </c>
      <c r="I52" s="23">
        <f>IF(ISERROR(VLOOKUP($U52,[1]BEx6_1!$A:$Z,8,0)),0,VLOOKUP($U52,[1]BEx6_1!$A:$Z,8,0))</f>
        <v>952.57366549999995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98.087444599999998</v>
      </c>
      <c r="L52" s="25">
        <f t="shared" si="2"/>
        <v>98.087444599999998</v>
      </c>
      <c r="M52" s="26">
        <f>IF(ISERROR(VLOOKUP($U52,[1]BEx6_1!$A:$Z,11,0)),0,VLOOKUP($U52,[1]BEx6_1!$A:$Z,11,0))</f>
        <v>115.83984737</v>
      </c>
      <c r="N52" s="38">
        <f t="shared" si="3"/>
        <v>12.160723266393932</v>
      </c>
      <c r="O52" s="23">
        <f t="shared" si="7"/>
        <v>1524.39638894</v>
      </c>
      <c r="P52" s="24">
        <f t="shared" si="7"/>
        <v>0</v>
      </c>
      <c r="Q52" s="24">
        <f t="shared" si="7"/>
        <v>112.03212653999999</v>
      </c>
      <c r="R52" s="25">
        <f t="shared" si="7"/>
        <v>112.03212653999999</v>
      </c>
      <c r="S52" s="29">
        <f t="shared" si="7"/>
        <v>454.55544065000004</v>
      </c>
      <c r="T52" s="30">
        <f t="shared" si="5"/>
        <v>29.818716703079996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มุกดาหาร</v>
      </c>
      <c r="C53" s="23">
        <f>IF(ISERROR(VLOOKUP($U53,[1]BEx6_1!$A:$Z,3,0)),0,VLOOKUP($U53,[1]BEx6_1!$A:$Z,3,0))</f>
        <v>539.80045156999995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6.2598238999999998</v>
      </c>
      <c r="F53" s="25">
        <f t="shared" si="0"/>
        <v>6.2598238999999998</v>
      </c>
      <c r="G53" s="26">
        <f>IF(ISERROR(VLOOKUP($U53,[1]BEx6_1!$A:$Z,6,0)),0,VLOOKUP($U53,[1]BEx6_1!$A:$Z,6,0))</f>
        <v>310.18516364999999</v>
      </c>
      <c r="H53" s="36">
        <f t="shared" si="1"/>
        <v>57.462931486595096</v>
      </c>
      <c r="I53" s="23">
        <f>IF(ISERROR(VLOOKUP($U53,[1]BEx6_1!$A:$Z,8,0)),0,VLOOKUP($U53,[1]BEx6_1!$A:$Z,8,0))</f>
        <v>1528.8153030000001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190.42471080000001</v>
      </c>
      <c r="L53" s="25">
        <f t="shared" si="2"/>
        <v>190.42471080000001</v>
      </c>
      <c r="M53" s="26">
        <f>IF(ISERROR(VLOOKUP($U53,[1]BEx6_1!$A:$Z,11,0)),0,VLOOKUP($U53,[1]BEx6_1!$A:$Z,11,0))</f>
        <v>313.40519599999999</v>
      </c>
      <c r="N53" s="38">
        <f t="shared" si="3"/>
        <v>20.499873031425299</v>
      </c>
      <c r="O53" s="23">
        <f t="shared" si="7"/>
        <v>2068.6157545699998</v>
      </c>
      <c r="P53" s="24">
        <f t="shared" si="7"/>
        <v>0</v>
      </c>
      <c r="Q53" s="24">
        <f t="shared" si="7"/>
        <v>196.6845347</v>
      </c>
      <c r="R53" s="25">
        <f t="shared" si="7"/>
        <v>196.6845347</v>
      </c>
      <c r="S53" s="29">
        <f t="shared" si="7"/>
        <v>623.59035964999998</v>
      </c>
      <c r="T53" s="30">
        <f t="shared" si="5"/>
        <v>30.145296837866574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ศรีษะเกษ</v>
      </c>
      <c r="C54" s="23">
        <f>IF(ISERROR(VLOOKUP($U54,[1]BEx6_1!$A:$Z,3,0)),0,VLOOKUP($U54,[1]BEx6_1!$A:$Z,3,0))</f>
        <v>2068.31329964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5.9755206699999999</v>
      </c>
      <c r="F54" s="25">
        <f t="shared" si="0"/>
        <v>5.9755206699999999</v>
      </c>
      <c r="G54" s="26">
        <f>IF(ISERROR(VLOOKUP($U54,[1]BEx6_1!$A:$Z,6,0)),0,VLOOKUP($U54,[1]BEx6_1!$A:$Z,6,0))</f>
        <v>1406.50928402</v>
      </c>
      <c r="H54" s="36">
        <f t="shared" si="1"/>
        <v>68.002719136641915</v>
      </c>
      <c r="I54" s="23">
        <f>IF(ISERROR(VLOOKUP($U54,[1]BEx6_1!$A:$Z,8,0)),0,VLOOKUP($U54,[1]BEx6_1!$A:$Z,8,0))</f>
        <v>3014.0113753800001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822.90696675000004</v>
      </c>
      <c r="L54" s="25">
        <f t="shared" si="2"/>
        <v>822.90696675000004</v>
      </c>
      <c r="M54" s="26">
        <f>IF(ISERROR(VLOOKUP($U54,[1]BEx6_1!$A:$Z,11,0)),0,VLOOKUP($U54,[1]BEx6_1!$A:$Z,11,0))</f>
        <v>141.32759426000001</v>
      </c>
      <c r="N54" s="38">
        <f t="shared" si="3"/>
        <v>4.689019935838223</v>
      </c>
      <c r="O54" s="23">
        <f t="shared" si="7"/>
        <v>5082.3246750199996</v>
      </c>
      <c r="P54" s="24">
        <f t="shared" si="7"/>
        <v>0</v>
      </c>
      <c r="Q54" s="24">
        <f t="shared" si="7"/>
        <v>828.88248742000007</v>
      </c>
      <c r="R54" s="25">
        <f t="shared" si="7"/>
        <v>828.88248742000007</v>
      </c>
      <c r="S54" s="29">
        <f t="shared" si="7"/>
        <v>1547.8368782800001</v>
      </c>
      <c r="T54" s="30">
        <f t="shared" si="5"/>
        <v>30.455293143465084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ฉะเชิงเทรา</v>
      </c>
      <c r="C55" s="23">
        <f>IF(ISERROR(VLOOKUP($U55,[1]BEx6_1!$A:$Z,3,0)),0,VLOOKUP($U55,[1]BEx6_1!$A:$Z,3,0))</f>
        <v>1135.96527277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7.5091711200000004</v>
      </c>
      <c r="F55" s="25">
        <f t="shared" si="0"/>
        <v>7.5091711200000004</v>
      </c>
      <c r="G55" s="26">
        <f>IF(ISERROR(VLOOKUP($U55,[1]BEx6_1!$A:$Z,6,0)),0,VLOOKUP($U55,[1]BEx6_1!$A:$Z,6,0))</f>
        <v>766.67798702000005</v>
      </c>
      <c r="H55" s="36">
        <f t="shared" si="1"/>
        <v>67.491322613277646</v>
      </c>
      <c r="I55" s="23">
        <f>IF(ISERROR(VLOOKUP($U55,[1]BEx6_1!$A:$Z,8,0)),0,VLOOKUP($U55,[1]BEx6_1!$A:$Z,8,0))</f>
        <v>2445.7992417099999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637.09199038999998</v>
      </c>
      <c r="L55" s="25">
        <f t="shared" si="2"/>
        <v>637.09199038999998</v>
      </c>
      <c r="M55" s="26">
        <f>IF(ISERROR(VLOOKUP($U55,[1]BEx6_1!$A:$Z,11,0)),0,VLOOKUP($U55,[1]BEx6_1!$A:$Z,11,0))</f>
        <v>332.09697452</v>
      </c>
      <c r="N55" s="38">
        <f t="shared" si="3"/>
        <v>13.578259771141795</v>
      </c>
      <c r="O55" s="23">
        <f t="shared" si="7"/>
        <v>3581.7645144799999</v>
      </c>
      <c r="P55" s="24">
        <f t="shared" si="7"/>
        <v>0</v>
      </c>
      <c r="Q55" s="24">
        <f t="shared" si="7"/>
        <v>644.60116151</v>
      </c>
      <c r="R55" s="25">
        <f t="shared" si="7"/>
        <v>644.60116151</v>
      </c>
      <c r="S55" s="29">
        <f t="shared" si="7"/>
        <v>1098.77496154</v>
      </c>
      <c r="T55" s="30">
        <f t="shared" si="5"/>
        <v>30.676917957559251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ระนอง</v>
      </c>
      <c r="C56" s="23">
        <f>IF(ISERROR(VLOOKUP($U56,[1]BEx6_1!$A:$Z,3,0)),0,VLOOKUP($U56,[1]BEx6_1!$A:$Z,3,0))</f>
        <v>397.12880491999999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5.2674195099999999</v>
      </c>
      <c r="F56" s="25">
        <f t="shared" si="0"/>
        <v>5.2674195099999999</v>
      </c>
      <c r="G56" s="26">
        <f>IF(ISERROR(VLOOKUP($U56,[1]BEx6_1!$A:$Z,6,0)),0,VLOOKUP($U56,[1]BEx6_1!$A:$Z,6,0))</f>
        <v>255.68661262000001</v>
      </c>
      <c r="H56" s="36">
        <f t="shared" si="1"/>
        <v>64.383799274269975</v>
      </c>
      <c r="I56" s="23">
        <f>IF(ISERROR(VLOOKUP($U56,[1]BEx6_1!$A:$Z,8,0)),0,VLOOKUP($U56,[1]BEx6_1!$A:$Z,8,0))</f>
        <v>613.52025800000001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79.335280760000003</v>
      </c>
      <c r="L56" s="25">
        <f t="shared" si="2"/>
        <v>79.335280760000003</v>
      </c>
      <c r="M56" s="26">
        <f>IF(ISERROR(VLOOKUP($U56,[1]BEx6_1!$A:$Z,11,0)),0,VLOOKUP($U56,[1]BEx6_1!$A:$Z,11,0))</f>
        <v>57.387155159999999</v>
      </c>
      <c r="N56" s="38">
        <f t="shared" si="3"/>
        <v>9.3537506564290158</v>
      </c>
      <c r="O56" s="23">
        <f t="shared" si="7"/>
        <v>1010.64906292</v>
      </c>
      <c r="P56" s="24">
        <f t="shared" si="7"/>
        <v>0</v>
      </c>
      <c r="Q56" s="24">
        <f t="shared" si="7"/>
        <v>84.60270027</v>
      </c>
      <c r="R56" s="25">
        <f t="shared" si="7"/>
        <v>84.60270027</v>
      </c>
      <c r="S56" s="29">
        <f t="shared" si="7"/>
        <v>313.07376778000003</v>
      </c>
      <c r="T56" s="30">
        <f t="shared" si="5"/>
        <v>30.977495479534422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ตาก</v>
      </c>
      <c r="C57" s="23">
        <f>IF(ISERROR(VLOOKUP($U57,[1]BEx6_1!$A:$Z,3,0)),0,VLOOKUP($U57,[1]BEx6_1!$A:$Z,3,0))</f>
        <v>1326.0356598799999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6.0702031500000002</v>
      </c>
      <c r="F57" s="25">
        <f t="shared" si="0"/>
        <v>6.0702031500000002</v>
      </c>
      <c r="G57" s="26">
        <f>IF(ISERROR(VLOOKUP($U57,[1]BEx6_1!$A:$Z,6,0)),0,VLOOKUP($U57,[1]BEx6_1!$A:$Z,6,0))</f>
        <v>813.81335907000005</v>
      </c>
      <c r="H57" s="36">
        <f t="shared" si="1"/>
        <v>61.371906027296909</v>
      </c>
      <c r="I57" s="23">
        <f>IF(ISERROR(VLOOKUP($U57,[1]BEx6_1!$A:$Z,8,0)),0,VLOOKUP($U57,[1]BEx6_1!$A:$Z,8,0))</f>
        <v>1550.1465270000001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418.29445156999998</v>
      </c>
      <c r="L57" s="25">
        <f t="shared" si="2"/>
        <v>418.29445156999998</v>
      </c>
      <c r="M57" s="26">
        <f>IF(ISERROR(VLOOKUP($U57,[1]BEx6_1!$A:$Z,11,0)),0,VLOOKUP($U57,[1]BEx6_1!$A:$Z,11,0))</f>
        <v>82.484969489999997</v>
      </c>
      <c r="N57" s="38">
        <f t="shared" si="3"/>
        <v>5.3211079116264726</v>
      </c>
      <c r="O57" s="23">
        <f t="shared" si="7"/>
        <v>2876.1821868799998</v>
      </c>
      <c r="P57" s="24">
        <f t="shared" si="7"/>
        <v>0</v>
      </c>
      <c r="Q57" s="24">
        <f t="shared" si="7"/>
        <v>424.36465471999998</v>
      </c>
      <c r="R57" s="25">
        <f t="shared" si="7"/>
        <v>424.36465471999998</v>
      </c>
      <c r="S57" s="29">
        <f t="shared" si="7"/>
        <v>896.29832856000007</v>
      </c>
      <c r="T57" s="30">
        <f t="shared" si="5"/>
        <v>31.162780043926176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สระแก้ว</v>
      </c>
      <c r="C58" s="23">
        <f>IF(ISERROR(VLOOKUP($U58,[1]BEx6_1!$A:$Z,3,0)),0,VLOOKUP($U58,[1]BEx6_1!$A:$Z,3,0))</f>
        <v>1096.2590548799999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4.2956965499999997</v>
      </c>
      <c r="F58" s="25">
        <f t="shared" si="0"/>
        <v>4.2956965499999997</v>
      </c>
      <c r="G58" s="26">
        <f>IF(ISERROR(VLOOKUP($U58,[1]BEx6_1!$A:$Z,6,0)),0,VLOOKUP($U58,[1]BEx6_1!$A:$Z,6,0))</f>
        <v>705.2810968</v>
      </c>
      <c r="H58" s="36">
        <f t="shared" si="1"/>
        <v>64.335258501212778</v>
      </c>
      <c r="I58" s="23">
        <f>IF(ISERROR(VLOOKUP($U58,[1]BEx6_1!$A:$Z,8,0)),0,VLOOKUP($U58,[1]BEx6_1!$A:$Z,8,0))</f>
        <v>1435.6740320599999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384.91212468999998</v>
      </c>
      <c r="L58" s="25">
        <f t="shared" si="2"/>
        <v>384.91212468999998</v>
      </c>
      <c r="M58" s="26">
        <f>IF(ISERROR(VLOOKUP($U58,[1]BEx6_1!$A:$Z,11,0)),0,VLOOKUP($U58,[1]BEx6_1!$A:$Z,11,0))</f>
        <v>88.288840190000002</v>
      </c>
      <c r="N58" s="38">
        <f t="shared" si="3"/>
        <v>6.1496438758676542</v>
      </c>
      <c r="O58" s="23">
        <f t="shared" si="7"/>
        <v>2531.9330869400001</v>
      </c>
      <c r="P58" s="24">
        <f t="shared" si="7"/>
        <v>0</v>
      </c>
      <c r="Q58" s="24">
        <f t="shared" si="7"/>
        <v>389.20782123999999</v>
      </c>
      <c r="R58" s="25">
        <f t="shared" si="7"/>
        <v>389.20782123999999</v>
      </c>
      <c r="S58" s="29">
        <f t="shared" si="7"/>
        <v>793.56993698999997</v>
      </c>
      <c r="T58" s="30">
        <f t="shared" si="5"/>
        <v>31.342452969366541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อุดรธานี</v>
      </c>
      <c r="C59" s="23">
        <f>IF(ISERROR(VLOOKUP($U59,[1]BEx6_1!$A:$Z,3,0)),0,VLOOKUP($U59,[1]BEx6_1!$A:$Z,3,0))</f>
        <v>2496.12319131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19.586492060000001</v>
      </c>
      <c r="F59" s="25">
        <f t="shared" si="0"/>
        <v>19.586492060000001</v>
      </c>
      <c r="G59" s="26">
        <f>IF(ISERROR(VLOOKUP($U59,[1]BEx6_1!$A:$Z,6,0)),0,VLOOKUP($U59,[1]BEx6_1!$A:$Z,6,0))</f>
        <v>1628.5509603400001</v>
      </c>
      <c r="H59" s="36">
        <f t="shared" si="1"/>
        <v>65.243212595020765</v>
      </c>
      <c r="I59" s="23">
        <f>IF(ISERROR(VLOOKUP($U59,[1]BEx6_1!$A:$Z,8,0)),0,VLOOKUP($U59,[1]BEx6_1!$A:$Z,8,0))</f>
        <v>4369.8093858000002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821.43888485000002</v>
      </c>
      <c r="L59" s="25">
        <f t="shared" si="2"/>
        <v>821.43888485000002</v>
      </c>
      <c r="M59" s="26">
        <f>IF(ISERROR(VLOOKUP($U59,[1]BEx6_1!$A:$Z,11,0)),0,VLOOKUP($U59,[1]BEx6_1!$A:$Z,11,0))</f>
        <v>526.80316217999996</v>
      </c>
      <c r="N59" s="38">
        <f t="shared" si="3"/>
        <v>12.055518116920236</v>
      </c>
      <c r="O59" s="23">
        <f t="shared" si="7"/>
        <v>6865.9325771100002</v>
      </c>
      <c r="P59" s="24">
        <f t="shared" si="7"/>
        <v>0</v>
      </c>
      <c r="Q59" s="24">
        <f t="shared" si="7"/>
        <v>841.02537690999998</v>
      </c>
      <c r="R59" s="25">
        <f t="shared" si="7"/>
        <v>841.02537690999998</v>
      </c>
      <c r="S59" s="29">
        <f t="shared" si="7"/>
        <v>2155.3541225200001</v>
      </c>
      <c r="T59" s="30">
        <f t="shared" si="5"/>
        <v>31.392008271471099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อุบลราชธานี</v>
      </c>
      <c r="C60" s="23">
        <f>IF(ISERROR(VLOOKUP($U60,[1]BEx6_1!$A:$Z,3,0)),0,VLOOKUP($U60,[1]BEx6_1!$A:$Z,3,0))</f>
        <v>3549.9446632300001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20.607961840000002</v>
      </c>
      <c r="F60" s="25">
        <f t="shared" si="0"/>
        <v>20.607961840000002</v>
      </c>
      <c r="G60" s="26">
        <f>IF(ISERROR(VLOOKUP($U60,[1]BEx6_1!$A:$Z,6,0)),0,VLOOKUP($U60,[1]BEx6_1!$A:$Z,6,0))</f>
        <v>2206.30786231</v>
      </c>
      <c r="H60" s="36">
        <f t="shared" si="1"/>
        <v>62.150486038915865</v>
      </c>
      <c r="I60" s="23">
        <f>IF(ISERROR(VLOOKUP($U60,[1]BEx6_1!$A:$Z,8,0)),0,VLOOKUP($U60,[1]BEx6_1!$A:$Z,8,0))</f>
        <v>5803.2934260900001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1523.5683567399999</v>
      </c>
      <c r="L60" s="25">
        <f t="shared" si="2"/>
        <v>1523.5683567399999</v>
      </c>
      <c r="M60" s="26">
        <f>IF(ISERROR(VLOOKUP($U60,[1]BEx6_1!$A:$Z,11,0)),0,VLOOKUP($U60,[1]BEx6_1!$A:$Z,11,0))</f>
        <v>862.55771283000001</v>
      </c>
      <c r="N60" s="38">
        <f t="shared" si="3"/>
        <v>14.863244876645036</v>
      </c>
      <c r="O60" s="23">
        <f t="shared" si="7"/>
        <v>9353.2380893200007</v>
      </c>
      <c r="P60" s="24">
        <f t="shared" si="7"/>
        <v>0</v>
      </c>
      <c r="Q60" s="24">
        <f t="shared" si="7"/>
        <v>1544.1763185799998</v>
      </c>
      <c r="R60" s="25">
        <f t="shared" si="7"/>
        <v>1544.1763185799998</v>
      </c>
      <c r="S60" s="29">
        <f t="shared" si="7"/>
        <v>3068.8655751400001</v>
      </c>
      <c r="T60" s="30">
        <f t="shared" si="5"/>
        <v>32.810728710564803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ปัตตานี</v>
      </c>
      <c r="C61" s="23">
        <f>IF(ISERROR(VLOOKUP($U61,[1]BEx6_1!$A:$Z,3,0)),0,VLOOKUP($U61,[1]BEx6_1!$A:$Z,3,0))</f>
        <v>2645.9496953500002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9.4012107900000004</v>
      </c>
      <c r="F61" s="25">
        <f t="shared" si="0"/>
        <v>9.4012107900000004</v>
      </c>
      <c r="G61" s="26">
        <f>IF(ISERROR(VLOOKUP($U61,[1]BEx6_1!$A:$Z,6,0)),0,VLOOKUP($U61,[1]BEx6_1!$A:$Z,6,0))</f>
        <v>1514.89362949</v>
      </c>
      <c r="H61" s="36">
        <f t="shared" si="1"/>
        <v>57.253304254131457</v>
      </c>
      <c r="I61" s="23">
        <f>IF(ISERROR(VLOOKUP($U61,[1]BEx6_1!$A:$Z,8,0)),0,VLOOKUP($U61,[1]BEx6_1!$A:$Z,8,0))</f>
        <v>2442.1841250000002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903.04023821999999</v>
      </c>
      <c r="L61" s="25">
        <f t="shared" si="2"/>
        <v>903.04023821999999</v>
      </c>
      <c r="M61" s="26">
        <f>IF(ISERROR(VLOOKUP($U61,[1]BEx6_1!$A:$Z,11,0)),0,VLOOKUP($U61,[1]BEx6_1!$A:$Z,11,0))</f>
        <v>162.47646470000001</v>
      </c>
      <c r="N61" s="38">
        <f t="shared" si="3"/>
        <v>6.6529162579009062</v>
      </c>
      <c r="O61" s="23">
        <f t="shared" si="7"/>
        <v>5088.13382035</v>
      </c>
      <c r="P61" s="24">
        <f t="shared" si="7"/>
        <v>0</v>
      </c>
      <c r="Q61" s="24">
        <f t="shared" si="7"/>
        <v>912.44144901000004</v>
      </c>
      <c r="R61" s="25">
        <f t="shared" si="7"/>
        <v>912.44144901000004</v>
      </c>
      <c r="S61" s="29">
        <f t="shared" si="7"/>
        <v>1677.3700941899999</v>
      </c>
      <c r="T61" s="30">
        <f t="shared" si="5"/>
        <v>32.966312471605121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สุโขทัย</v>
      </c>
      <c r="C62" s="23">
        <f>IF(ISERROR(VLOOKUP($U62,[1]BEx6_1!$A:$Z,3,0)),0,VLOOKUP($U62,[1]BEx6_1!$A:$Z,3,0))</f>
        <v>873.44754891000002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4.2884078199999998</v>
      </c>
      <c r="F62" s="25">
        <f t="shared" si="0"/>
        <v>4.2884078199999998</v>
      </c>
      <c r="G62" s="26">
        <f>IF(ISERROR(VLOOKUP($U62,[1]BEx6_1!$A:$Z,6,0)),0,VLOOKUP($U62,[1]BEx6_1!$A:$Z,6,0))</f>
        <v>607.12081078999995</v>
      </c>
      <c r="H62" s="36">
        <f t="shared" si="1"/>
        <v>69.508559677984465</v>
      </c>
      <c r="I62" s="23">
        <f>IF(ISERROR(VLOOKUP($U62,[1]BEx6_1!$A:$Z,8,0)),0,VLOOKUP($U62,[1]BEx6_1!$A:$Z,8,0))</f>
        <v>2162.73577385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596.73534915000005</v>
      </c>
      <c r="L62" s="25">
        <f t="shared" si="2"/>
        <v>596.73534915000005</v>
      </c>
      <c r="M62" s="26">
        <f>IF(ISERROR(VLOOKUP($U62,[1]BEx6_1!$A:$Z,11,0)),0,VLOOKUP($U62,[1]BEx6_1!$A:$Z,11,0))</f>
        <v>409.25110882000001</v>
      </c>
      <c r="N62" s="38">
        <f t="shared" si="3"/>
        <v>18.922843639446096</v>
      </c>
      <c r="O62" s="23">
        <f t="shared" si="7"/>
        <v>3036.18332276</v>
      </c>
      <c r="P62" s="24">
        <f t="shared" si="7"/>
        <v>0</v>
      </c>
      <c r="Q62" s="24">
        <f t="shared" si="7"/>
        <v>601.02375697000002</v>
      </c>
      <c r="R62" s="25">
        <f t="shared" si="7"/>
        <v>601.02375697000002</v>
      </c>
      <c r="S62" s="29">
        <f t="shared" si="7"/>
        <v>1016.37191961</v>
      </c>
      <c r="T62" s="30">
        <f t="shared" si="5"/>
        <v>33.475314615919878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สมุทรสงคราม</v>
      </c>
      <c r="C63" s="23">
        <f>IF(ISERROR(VLOOKUP($U63,[1]BEx6_1!$A:$Z,3,0)),0,VLOOKUP($U63,[1]BEx6_1!$A:$Z,3,0))</f>
        <v>355.02176205000001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2.33772073</v>
      </c>
      <c r="F63" s="25">
        <f t="shared" si="0"/>
        <v>2.33772073</v>
      </c>
      <c r="G63" s="26">
        <f>IF(ISERROR(VLOOKUP($U63,[1]BEx6_1!$A:$Z,6,0)),0,VLOOKUP($U63,[1]BEx6_1!$A:$Z,6,0))</f>
        <v>229.06741001</v>
      </c>
      <c r="H63" s="36">
        <f t="shared" si="1"/>
        <v>64.522075685529089</v>
      </c>
      <c r="I63" s="23">
        <f>IF(ISERROR(VLOOKUP($U63,[1]BEx6_1!$A:$Z,8,0)),0,VLOOKUP($U63,[1]BEx6_1!$A:$Z,8,0))</f>
        <v>582.99762799999996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165.5554856</v>
      </c>
      <c r="L63" s="25">
        <f t="shared" si="2"/>
        <v>165.5554856</v>
      </c>
      <c r="M63" s="26">
        <f>IF(ISERROR(VLOOKUP($U63,[1]BEx6_1!$A:$Z,11,0)),0,VLOOKUP($U63,[1]BEx6_1!$A:$Z,11,0))</f>
        <v>85.351197020000001</v>
      </c>
      <c r="N63" s="38">
        <f t="shared" si="3"/>
        <v>14.640059053550731</v>
      </c>
      <c r="O63" s="23">
        <f t="shared" si="7"/>
        <v>938.01939004999997</v>
      </c>
      <c r="P63" s="24">
        <f t="shared" si="7"/>
        <v>0</v>
      </c>
      <c r="Q63" s="24">
        <f t="shared" si="7"/>
        <v>167.89320633</v>
      </c>
      <c r="R63" s="25">
        <f t="shared" si="7"/>
        <v>167.89320633</v>
      </c>
      <c r="S63" s="29">
        <f t="shared" si="7"/>
        <v>314.41860702999998</v>
      </c>
      <c r="T63" s="30">
        <f t="shared" si="5"/>
        <v>33.519414456159616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สมุทรปราการ</v>
      </c>
      <c r="C64" s="23">
        <f>IF(ISERROR(VLOOKUP($U64,[1]BEx6_1!$A:$Z,3,0)),0,VLOOKUP($U64,[1]BEx6_1!$A:$Z,3,0))</f>
        <v>1229.4765581900001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3.6901925699999998</v>
      </c>
      <c r="F64" s="25">
        <f t="shared" si="0"/>
        <v>3.6901925699999998</v>
      </c>
      <c r="G64" s="26">
        <f>IF(ISERROR(VLOOKUP($U64,[1]BEx6_1!$A:$Z,6,0)),0,VLOOKUP($U64,[1]BEx6_1!$A:$Z,6,0))</f>
        <v>810.22419186000002</v>
      </c>
      <c r="H64" s="36">
        <f t="shared" si="1"/>
        <v>65.899930052573652</v>
      </c>
      <c r="I64" s="23">
        <f>IF(ISERROR(VLOOKUP($U64,[1]BEx6_1!$A:$Z,8,0)),0,VLOOKUP($U64,[1]BEx6_1!$A:$Z,8,0))</f>
        <v>1359.708944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318.16320636</v>
      </c>
      <c r="L64" s="25">
        <f t="shared" si="2"/>
        <v>318.16320636</v>
      </c>
      <c r="M64" s="26">
        <f>IF(ISERROR(VLOOKUP($U64,[1]BEx6_1!$A:$Z,11,0)),0,VLOOKUP($U64,[1]BEx6_1!$A:$Z,11,0))</f>
        <v>62.813771920000001</v>
      </c>
      <c r="N64" s="38">
        <f t="shared" si="3"/>
        <v>4.6196483590976518</v>
      </c>
      <c r="O64" s="23">
        <f t="shared" si="7"/>
        <v>2589.1855021900001</v>
      </c>
      <c r="P64" s="24">
        <f t="shared" si="7"/>
        <v>0</v>
      </c>
      <c r="Q64" s="24">
        <f t="shared" si="7"/>
        <v>321.85339893000003</v>
      </c>
      <c r="R64" s="25">
        <f t="shared" si="7"/>
        <v>321.85339893000003</v>
      </c>
      <c r="S64" s="29">
        <f t="shared" si="7"/>
        <v>873.03796378000004</v>
      </c>
      <c r="T64" s="30">
        <f t="shared" si="5"/>
        <v>33.71863325519017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มหาสารคาม</v>
      </c>
      <c r="C65" s="23">
        <f>IF(ISERROR(VLOOKUP($U65,[1]BEx6_1!$A:$Z,3,0)),0,VLOOKUP($U65,[1]BEx6_1!$A:$Z,3,0))</f>
        <v>1931.08440847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3.09167938</v>
      </c>
      <c r="F65" s="25">
        <f t="shared" si="0"/>
        <v>3.09167938</v>
      </c>
      <c r="G65" s="26">
        <f>IF(ISERROR(VLOOKUP($U65,[1]BEx6_1!$A:$Z,6,0)),0,VLOOKUP($U65,[1]BEx6_1!$A:$Z,6,0))</f>
        <v>1277.27923622</v>
      </c>
      <c r="H65" s="36">
        <f t="shared" si="1"/>
        <v>66.1431075005152</v>
      </c>
      <c r="I65" s="23">
        <f>IF(ISERROR(VLOOKUP($U65,[1]BEx6_1!$A:$Z,8,0)),0,VLOOKUP($U65,[1]BEx6_1!$A:$Z,8,0))</f>
        <v>2233.7461793799998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395.18728099999998</v>
      </c>
      <c r="L65" s="25">
        <f t="shared" si="2"/>
        <v>395.18728099999998</v>
      </c>
      <c r="M65" s="26">
        <f>IF(ISERROR(VLOOKUP($U65,[1]BEx6_1!$A:$Z,11,0)),0,VLOOKUP($U65,[1]BEx6_1!$A:$Z,11,0))</f>
        <v>136.89740451</v>
      </c>
      <c r="N65" s="38">
        <f t="shared" si="3"/>
        <v>6.1286016188283909</v>
      </c>
      <c r="O65" s="23">
        <f t="shared" si="7"/>
        <v>4164.8305878499996</v>
      </c>
      <c r="P65" s="24">
        <f t="shared" si="7"/>
        <v>0</v>
      </c>
      <c r="Q65" s="24">
        <f t="shared" si="7"/>
        <v>398.27896038</v>
      </c>
      <c r="R65" s="25">
        <f t="shared" si="7"/>
        <v>398.27896038</v>
      </c>
      <c r="S65" s="29">
        <f t="shared" si="7"/>
        <v>1414.1766407300001</v>
      </c>
      <c r="T65" s="30">
        <f t="shared" si="5"/>
        <v>33.955202040043538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สกลนคร</v>
      </c>
      <c r="C66" s="23">
        <f>IF(ISERROR(VLOOKUP($U66,[1]BEx6_1!$A:$Z,3,0)),0,VLOOKUP($U66,[1]BEx6_1!$A:$Z,3,0))</f>
        <v>1645.9594383199999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10.26755532</v>
      </c>
      <c r="F66" s="25">
        <f t="shared" si="0"/>
        <v>10.26755532</v>
      </c>
      <c r="G66" s="26">
        <f>IF(ISERROR(VLOOKUP($U66,[1]BEx6_1!$A:$Z,6,0)),0,VLOOKUP($U66,[1]BEx6_1!$A:$Z,6,0))</f>
        <v>1066.5712978700001</v>
      </c>
      <c r="H66" s="36">
        <f t="shared" si="1"/>
        <v>64.799367046288182</v>
      </c>
      <c r="I66" s="23">
        <f>IF(ISERROR(VLOOKUP($U66,[1]BEx6_1!$A:$Z,8,0)),0,VLOOKUP($U66,[1]BEx6_1!$A:$Z,8,0))</f>
        <v>4758.6419058499996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649.07847634999996</v>
      </c>
      <c r="L66" s="25">
        <f t="shared" si="2"/>
        <v>649.07847634999996</v>
      </c>
      <c r="M66" s="26">
        <f>IF(ISERROR(VLOOKUP($U66,[1]BEx6_1!$A:$Z,11,0)),0,VLOOKUP($U66,[1]BEx6_1!$A:$Z,11,0))</f>
        <v>1134.2827263300001</v>
      </c>
      <c r="N66" s="38">
        <f t="shared" si="3"/>
        <v>23.836269859591209</v>
      </c>
      <c r="O66" s="23">
        <f t="shared" si="7"/>
        <v>6404.6013441699997</v>
      </c>
      <c r="P66" s="24">
        <f t="shared" si="7"/>
        <v>0</v>
      </c>
      <c r="Q66" s="24">
        <f t="shared" si="7"/>
        <v>659.34603167</v>
      </c>
      <c r="R66" s="25">
        <f t="shared" si="7"/>
        <v>659.34603167</v>
      </c>
      <c r="S66" s="29">
        <f t="shared" si="7"/>
        <v>2200.8540241999999</v>
      </c>
      <c r="T66" s="30">
        <f t="shared" si="5"/>
        <v>34.363638046002663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ภูเก็ต</v>
      </c>
      <c r="C67" s="23">
        <f>IF(ISERROR(VLOOKUP($U67,[1]BEx6_1!$A:$Z,3,0)),0,VLOOKUP($U67,[1]BEx6_1!$A:$Z,3,0))</f>
        <v>1029.63483808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6.8703630100000002</v>
      </c>
      <c r="F67" s="25">
        <f t="shared" si="0"/>
        <v>6.8703630100000002</v>
      </c>
      <c r="G67" s="26">
        <f>IF(ISERROR(VLOOKUP($U67,[1]BEx6_1!$A:$Z,6,0)),0,VLOOKUP($U67,[1]BEx6_1!$A:$Z,6,0))</f>
        <v>683.33168502000001</v>
      </c>
      <c r="H67" s="36">
        <f t="shared" si="1"/>
        <v>66.366410667905825</v>
      </c>
      <c r="I67" s="23">
        <f>IF(ISERROR(VLOOKUP($U67,[1]BEx6_1!$A:$Z,8,0)),0,VLOOKUP($U67,[1]BEx6_1!$A:$Z,8,0))</f>
        <v>1123.8595477399999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288.35420920000001</v>
      </c>
      <c r="L67" s="25">
        <f t="shared" si="2"/>
        <v>288.35420920000001</v>
      </c>
      <c r="M67" s="26">
        <f>IF(ISERROR(VLOOKUP($U67,[1]BEx6_1!$A:$Z,11,0)),0,VLOOKUP($U67,[1]BEx6_1!$A:$Z,11,0))</f>
        <v>70.940190799999996</v>
      </c>
      <c r="N67" s="38">
        <f t="shared" si="3"/>
        <v>6.3121936315490288</v>
      </c>
      <c r="O67" s="23">
        <f t="shared" si="7"/>
        <v>2153.4943858199999</v>
      </c>
      <c r="P67" s="24">
        <f t="shared" si="7"/>
        <v>0</v>
      </c>
      <c r="Q67" s="24">
        <f t="shared" si="7"/>
        <v>295.22457221000002</v>
      </c>
      <c r="R67" s="25">
        <f t="shared" si="7"/>
        <v>295.22457221000002</v>
      </c>
      <c r="S67" s="29">
        <f t="shared" si="7"/>
        <v>754.27187581999999</v>
      </c>
      <c r="T67" s="30">
        <f t="shared" si="5"/>
        <v>35.025486055901233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ลพบุรี</v>
      </c>
      <c r="C68" s="23">
        <f>IF(ISERROR(VLOOKUP($U68,[1]BEx6_1!$A:$Z,3,0)),0,VLOOKUP($U68,[1]BEx6_1!$A:$Z,3,0))</f>
        <v>1794.6774735199999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14.793903930000001</v>
      </c>
      <c r="F68" s="25">
        <f t="shared" si="0"/>
        <v>14.793903930000001</v>
      </c>
      <c r="G68" s="26">
        <f>IF(ISERROR(VLOOKUP($U68,[1]BEx6_1!$A:$Z,6,0)),0,VLOOKUP($U68,[1]BEx6_1!$A:$Z,6,0))</f>
        <v>1041.406142</v>
      </c>
      <c r="H68" s="36">
        <f t="shared" si="1"/>
        <v>58.027481670978617</v>
      </c>
      <c r="I68" s="23">
        <f>IF(ISERROR(VLOOKUP($U68,[1]BEx6_1!$A:$Z,8,0)),0,VLOOKUP($U68,[1]BEx6_1!$A:$Z,8,0))</f>
        <v>2771.5062726299998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273.37954145999998</v>
      </c>
      <c r="L68" s="25">
        <f t="shared" si="2"/>
        <v>273.37954145999998</v>
      </c>
      <c r="M68" s="26">
        <f>IF(ISERROR(VLOOKUP($U68,[1]BEx6_1!$A:$Z,11,0)),0,VLOOKUP($U68,[1]BEx6_1!$A:$Z,11,0))</f>
        <v>561.29665737000005</v>
      </c>
      <c r="N68" s="38">
        <f t="shared" si="3"/>
        <v>20.252404366285699</v>
      </c>
      <c r="O68" s="23">
        <f t="shared" si="7"/>
        <v>4566.1837461499999</v>
      </c>
      <c r="P68" s="24">
        <f t="shared" si="7"/>
        <v>0</v>
      </c>
      <c r="Q68" s="24">
        <f t="shared" si="7"/>
        <v>288.17344538999998</v>
      </c>
      <c r="R68" s="25">
        <f t="shared" si="7"/>
        <v>288.17344538999998</v>
      </c>
      <c r="S68" s="29">
        <f t="shared" si="7"/>
        <v>1602.7027993700001</v>
      </c>
      <c r="T68" s="30">
        <f t="shared" si="5"/>
        <v>35.09939346442917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สมุทรสาคร</v>
      </c>
      <c r="C69" s="23">
        <f>IF(ISERROR(VLOOKUP($U69,[1]BEx6_1!$A:$Z,3,0)),0,VLOOKUP($U69,[1]BEx6_1!$A:$Z,3,0))</f>
        <v>797.31188567000004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3.0865808600000002</v>
      </c>
      <c r="F69" s="25">
        <f t="shared" si="0"/>
        <v>3.0865808600000002</v>
      </c>
      <c r="G69" s="26">
        <f>IF(ISERROR(VLOOKUP($U69,[1]BEx6_1!$A:$Z,6,0)),0,VLOOKUP($U69,[1]BEx6_1!$A:$Z,6,0))</f>
        <v>571.78755769999998</v>
      </c>
      <c r="H69" s="36">
        <f t="shared" si="1"/>
        <v>71.714415397120717</v>
      </c>
      <c r="I69" s="23">
        <f>IF(ISERROR(VLOOKUP($U69,[1]BEx6_1!$A:$Z,8,0)),0,VLOOKUP($U69,[1]BEx6_1!$A:$Z,8,0))</f>
        <v>937.52905799999996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212.46088469</v>
      </c>
      <c r="L69" s="25">
        <f t="shared" si="2"/>
        <v>212.46088469</v>
      </c>
      <c r="M69" s="26">
        <f>IF(ISERROR(VLOOKUP($U69,[1]BEx6_1!$A:$Z,11,0)),0,VLOOKUP($U69,[1]BEx6_1!$A:$Z,11,0))</f>
        <v>51.501455110000002</v>
      </c>
      <c r="N69" s="38">
        <f t="shared" si="3"/>
        <v>5.4933182785679593</v>
      </c>
      <c r="O69" s="23">
        <f t="shared" si="7"/>
        <v>1734.8409436699999</v>
      </c>
      <c r="P69" s="24">
        <f t="shared" si="7"/>
        <v>0</v>
      </c>
      <c r="Q69" s="24">
        <f t="shared" si="7"/>
        <v>215.54746555</v>
      </c>
      <c r="R69" s="25">
        <f t="shared" si="7"/>
        <v>215.54746555</v>
      </c>
      <c r="S69" s="29">
        <f t="shared" si="7"/>
        <v>623.28901281000003</v>
      </c>
      <c r="T69" s="30">
        <f t="shared" si="5"/>
        <v>35.927732457792487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พิษณุโลก</v>
      </c>
      <c r="C70" s="23">
        <f>IF(ISERROR(VLOOKUP($U70,[1]BEx6_1!$A:$Z,3,0)),0,VLOOKUP($U70,[1]BEx6_1!$A:$Z,3,0))</f>
        <v>3023.9883741499998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24.31487169</v>
      </c>
      <c r="F70" s="25">
        <f t="shared" ref="F70:F81" si="8">D70+E70</f>
        <v>24.31487169</v>
      </c>
      <c r="G70" s="26">
        <f>IF(ISERROR(VLOOKUP($U70,[1]BEx6_1!$A:$Z,6,0)),0,VLOOKUP($U70,[1]BEx6_1!$A:$Z,6,0))</f>
        <v>2033.12722394</v>
      </c>
      <c r="H70" s="36">
        <f t="shared" ref="H70:H82" si="9">IF(ISERROR(G70/C70*100),0,G70/C70*100)</f>
        <v>67.233301599960129</v>
      </c>
      <c r="I70" s="23">
        <f>IF(ISERROR(VLOOKUP($U70,[1]BEx6_1!$A:$Z,8,0)),0,VLOOKUP($U70,[1]BEx6_1!$A:$Z,8,0))</f>
        <v>3804.58685646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1001.68130245</v>
      </c>
      <c r="L70" s="25">
        <f t="shared" ref="L70:L81" si="10">J70+K70</f>
        <v>1001.68130245</v>
      </c>
      <c r="M70" s="26">
        <f>IF(ISERROR(VLOOKUP($U70,[1]BEx6_1!$A:$Z,11,0)),0,VLOOKUP($U70,[1]BEx6_1!$A:$Z,11,0))</f>
        <v>439.19765869000003</v>
      </c>
      <c r="N70" s="38">
        <f t="shared" ref="N70:N82" si="11">IF(ISERROR(M70/I70*100),0,M70/I70*100)</f>
        <v>11.543898858407298</v>
      </c>
      <c r="O70" s="23">
        <f t="shared" ref="O70:S81" si="12">C70+I70</f>
        <v>6828.5752306100003</v>
      </c>
      <c r="P70" s="24">
        <f t="shared" si="12"/>
        <v>0</v>
      </c>
      <c r="Q70" s="24">
        <f t="shared" si="12"/>
        <v>1025.99617414</v>
      </c>
      <c r="R70" s="25">
        <f t="shared" si="12"/>
        <v>1025.99617414</v>
      </c>
      <c r="S70" s="29">
        <f t="shared" si="12"/>
        <v>2472.32488263</v>
      </c>
      <c r="T70" s="30">
        <f t="shared" ref="T70:T82" si="13">IF(ISERROR(S70/O70*100),0,S70/O70*100)</f>
        <v>36.205574356821515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พังงา</v>
      </c>
      <c r="C71" s="23">
        <f>IF(ISERROR(VLOOKUP($U71,[1]BEx6_1!$A:$Z,3,0)),0,VLOOKUP($U71,[1]BEx6_1!$A:$Z,3,0))</f>
        <v>594.14787665999995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3.8379960099999999</v>
      </c>
      <c r="F71" s="25">
        <f t="shared" si="8"/>
        <v>3.8379960099999999</v>
      </c>
      <c r="G71" s="26">
        <f>IF(ISERROR(VLOOKUP($U71,[1]BEx6_1!$A:$Z,6,0)),0,VLOOKUP($U71,[1]BEx6_1!$A:$Z,6,0))</f>
        <v>390.63914676000002</v>
      </c>
      <c r="H71" s="36">
        <f t="shared" si="9"/>
        <v>65.747798167011311</v>
      </c>
      <c r="I71" s="23">
        <f>IF(ISERROR(VLOOKUP($U71,[1]BEx6_1!$A:$Z,8,0)),0,VLOOKUP($U71,[1]BEx6_1!$A:$Z,8,0))</f>
        <v>799.77074700000003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178.78796936000001</v>
      </c>
      <c r="L71" s="25">
        <f t="shared" si="10"/>
        <v>178.78796936000001</v>
      </c>
      <c r="M71" s="26">
        <f>IF(ISERROR(VLOOKUP($U71,[1]BEx6_1!$A:$Z,11,0)),0,VLOOKUP($U71,[1]BEx6_1!$A:$Z,11,0))</f>
        <v>114.87677318999999</v>
      </c>
      <c r="N71" s="38">
        <f t="shared" si="11"/>
        <v>14.363712804064335</v>
      </c>
      <c r="O71" s="23">
        <f t="shared" si="12"/>
        <v>1393.9186236599999</v>
      </c>
      <c r="P71" s="24">
        <f t="shared" si="12"/>
        <v>0</v>
      </c>
      <c r="Q71" s="24">
        <f t="shared" si="12"/>
        <v>182.62596537000002</v>
      </c>
      <c r="R71" s="25">
        <f t="shared" si="12"/>
        <v>182.62596537000002</v>
      </c>
      <c r="S71" s="29">
        <f t="shared" si="12"/>
        <v>505.51591995000001</v>
      </c>
      <c r="T71" s="30">
        <f t="shared" si="13"/>
        <v>36.265812893917101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ชลบุรี</v>
      </c>
      <c r="C72" s="23">
        <f>IF(ISERROR(VLOOKUP($U72,[1]BEx6_1!$A:$Z,3,0)),0,VLOOKUP($U72,[1]BEx6_1!$A:$Z,3,0))</f>
        <v>3961.9468289699998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23.935182399999999</v>
      </c>
      <c r="F72" s="25">
        <f t="shared" si="8"/>
        <v>23.935182399999999</v>
      </c>
      <c r="G72" s="26">
        <f>IF(ISERROR(VLOOKUP($U72,[1]BEx6_1!$A:$Z,6,0)),0,VLOOKUP($U72,[1]BEx6_1!$A:$Z,6,0))</f>
        <v>2967.68307155</v>
      </c>
      <c r="H72" s="36">
        <f t="shared" si="9"/>
        <v>74.904666813045495</v>
      </c>
      <c r="I72" s="23">
        <f>IF(ISERROR(VLOOKUP($U72,[1]BEx6_1!$A:$Z,8,0)),0,VLOOKUP($U72,[1]BEx6_1!$A:$Z,8,0))</f>
        <v>6322.1830438300003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908.27973302999999</v>
      </c>
      <c r="L72" s="25">
        <f t="shared" si="10"/>
        <v>908.27973302999999</v>
      </c>
      <c r="M72" s="26">
        <f>IF(ISERROR(VLOOKUP($U72,[1]BEx6_1!$A:$Z,11,0)),0,VLOOKUP($U72,[1]BEx6_1!$A:$Z,11,0))</f>
        <v>842.22142560999998</v>
      </c>
      <c r="N72" s="38">
        <f t="shared" si="11"/>
        <v>13.321686825122029</v>
      </c>
      <c r="O72" s="23">
        <f t="shared" si="12"/>
        <v>10284.1298728</v>
      </c>
      <c r="P72" s="24">
        <f t="shared" si="12"/>
        <v>0</v>
      </c>
      <c r="Q72" s="24">
        <f t="shared" si="12"/>
        <v>932.21491543000002</v>
      </c>
      <c r="R72" s="25">
        <f t="shared" si="12"/>
        <v>932.21491543000002</v>
      </c>
      <c r="S72" s="29">
        <f t="shared" si="12"/>
        <v>3809.9044971600001</v>
      </c>
      <c r="T72" s="30">
        <f t="shared" si="13"/>
        <v>37.046444806542489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ชัยภูมิ</v>
      </c>
      <c r="C73" s="23">
        <f>IF(ISERROR(VLOOKUP($U73,[1]BEx6_1!$A:$Z,3,0)),0,VLOOKUP($U73,[1]BEx6_1!$A:$Z,3,0))</f>
        <v>1426.4237515699999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3.7725717599999999</v>
      </c>
      <c r="F73" s="25">
        <f t="shared" si="8"/>
        <v>3.7725717599999999</v>
      </c>
      <c r="G73" s="26">
        <f>IF(ISERROR(VLOOKUP($U73,[1]BEx6_1!$A:$Z,6,0)),0,VLOOKUP($U73,[1]BEx6_1!$A:$Z,6,0))</f>
        <v>975.75328100000002</v>
      </c>
      <c r="H73" s="36">
        <f t="shared" si="9"/>
        <v>68.405568816842305</v>
      </c>
      <c r="I73" s="23">
        <f>IF(ISERROR(VLOOKUP($U73,[1]BEx6_1!$A:$Z,8,0)),0,VLOOKUP($U73,[1]BEx6_1!$A:$Z,8,0))</f>
        <v>3516.3496933000001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562.43448916</v>
      </c>
      <c r="L73" s="25">
        <f t="shared" si="10"/>
        <v>562.43448916</v>
      </c>
      <c r="M73" s="26">
        <f>IF(ISERROR(VLOOKUP($U73,[1]BEx6_1!$A:$Z,11,0)),0,VLOOKUP($U73,[1]BEx6_1!$A:$Z,11,0))</f>
        <v>917.94769685999995</v>
      </c>
      <c r="N73" s="38">
        <f t="shared" si="11"/>
        <v>26.10513108548458</v>
      </c>
      <c r="O73" s="23">
        <f t="shared" si="12"/>
        <v>4942.7734448700003</v>
      </c>
      <c r="P73" s="24">
        <f t="shared" si="12"/>
        <v>0</v>
      </c>
      <c r="Q73" s="24">
        <f t="shared" si="12"/>
        <v>566.20706092</v>
      </c>
      <c r="R73" s="25">
        <f t="shared" si="12"/>
        <v>566.20706092</v>
      </c>
      <c r="S73" s="29">
        <f t="shared" si="12"/>
        <v>1893.70097786</v>
      </c>
      <c r="T73" s="30">
        <f t="shared" si="13"/>
        <v>38.312518244699888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เชียงราย</v>
      </c>
      <c r="C74" s="23">
        <f>IF(ISERROR(VLOOKUP($U74,[1]BEx6_1!$A:$Z,3,0)),0,VLOOKUP($U74,[1]BEx6_1!$A:$Z,3,0))</f>
        <v>2699.3418213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11.19344948</v>
      </c>
      <c r="F74" s="25">
        <f t="shared" si="8"/>
        <v>11.19344948</v>
      </c>
      <c r="G74" s="26">
        <f>IF(ISERROR(VLOOKUP($U74,[1]BEx6_1!$A:$Z,6,0)),0,VLOOKUP($U74,[1]BEx6_1!$A:$Z,6,0))</f>
        <v>1926.11686958</v>
      </c>
      <c r="H74" s="36">
        <f t="shared" si="9"/>
        <v>71.355056050381364</v>
      </c>
      <c r="I74" s="23">
        <f>IF(ISERROR(VLOOKUP($U74,[1]BEx6_1!$A:$Z,8,0)),0,VLOOKUP($U74,[1]BEx6_1!$A:$Z,8,0))</f>
        <v>4436.5429702299998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644.17026295000005</v>
      </c>
      <c r="L74" s="25">
        <f t="shared" si="10"/>
        <v>644.17026295000005</v>
      </c>
      <c r="M74" s="26">
        <f>IF(ISERROR(VLOOKUP($U74,[1]BEx6_1!$A:$Z,11,0)),0,VLOOKUP($U74,[1]BEx6_1!$A:$Z,11,0))</f>
        <v>809.65403830000002</v>
      </c>
      <c r="N74" s="38">
        <f t="shared" si="11"/>
        <v>18.249660687001658</v>
      </c>
      <c r="O74" s="23">
        <f t="shared" si="12"/>
        <v>7135.8847915299993</v>
      </c>
      <c r="P74" s="24">
        <f t="shared" si="12"/>
        <v>0</v>
      </c>
      <c r="Q74" s="24">
        <f t="shared" si="12"/>
        <v>655.36371243000008</v>
      </c>
      <c r="R74" s="25">
        <f t="shared" si="12"/>
        <v>655.36371243000008</v>
      </c>
      <c r="S74" s="29">
        <f t="shared" si="12"/>
        <v>2735.7709078799999</v>
      </c>
      <c r="T74" s="30">
        <f t="shared" si="13"/>
        <v>38.33821576165645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นครราชสีมา</v>
      </c>
      <c r="C75" s="23">
        <f>IF(ISERROR(VLOOKUP($U75,[1]BEx6_1!$A:$Z,3,0)),0,VLOOKUP($U75,[1]BEx6_1!$A:$Z,3,0))</f>
        <v>5602.95507378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45.425696520000002</v>
      </c>
      <c r="F75" s="25">
        <f t="shared" si="8"/>
        <v>45.425696520000002</v>
      </c>
      <c r="G75" s="26">
        <f>IF(ISERROR(VLOOKUP($U75,[1]BEx6_1!$A:$Z,6,0)),0,VLOOKUP($U75,[1]BEx6_1!$A:$Z,6,0))</f>
        <v>3873.8292270400002</v>
      </c>
      <c r="H75" s="36">
        <f t="shared" si="9"/>
        <v>69.139037811819264</v>
      </c>
      <c r="I75" s="23">
        <f>IF(ISERROR(VLOOKUP($U75,[1]BEx6_1!$A:$Z,8,0)),0,VLOOKUP($U75,[1]BEx6_1!$A:$Z,8,0))</f>
        <v>8695.2208209300006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1048.6221460899999</v>
      </c>
      <c r="L75" s="25">
        <f t="shared" si="10"/>
        <v>1048.6221460899999</v>
      </c>
      <c r="M75" s="26">
        <f>IF(ISERROR(VLOOKUP($U75,[1]BEx6_1!$A:$Z,11,0)),0,VLOOKUP($U75,[1]BEx6_1!$A:$Z,11,0))</f>
        <v>1887.64011676</v>
      </c>
      <c r="N75" s="38">
        <f t="shared" si="11"/>
        <v>21.70893822749526</v>
      </c>
      <c r="O75" s="23">
        <f t="shared" si="12"/>
        <v>14298.175894710001</v>
      </c>
      <c r="P75" s="24">
        <f t="shared" si="12"/>
        <v>0</v>
      </c>
      <c r="Q75" s="24">
        <f t="shared" si="12"/>
        <v>1094.0478426099999</v>
      </c>
      <c r="R75" s="25">
        <f t="shared" si="12"/>
        <v>1094.0478426099999</v>
      </c>
      <c r="S75" s="29">
        <f t="shared" si="12"/>
        <v>5761.4693438000004</v>
      </c>
      <c r="T75" s="30">
        <f t="shared" si="13"/>
        <v>40.295135451030596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นนทบุรี</v>
      </c>
      <c r="C76" s="23">
        <f>IF(ISERROR(VLOOKUP($U76,[1]BEx6_1!$A:$Z,3,0)),0,VLOOKUP($U76,[1]BEx6_1!$A:$Z,3,0))</f>
        <v>2035.8578821399999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10.043317399999999</v>
      </c>
      <c r="F76" s="25">
        <f t="shared" si="8"/>
        <v>10.043317399999999</v>
      </c>
      <c r="G76" s="26">
        <f>IF(ISERROR(VLOOKUP($U76,[1]BEx6_1!$A:$Z,6,0)),0,VLOOKUP($U76,[1]BEx6_1!$A:$Z,6,0))</f>
        <v>1353.26241452</v>
      </c>
      <c r="H76" s="36">
        <f t="shared" si="9"/>
        <v>66.471359636239086</v>
      </c>
      <c r="I76" s="23">
        <f>IF(ISERROR(VLOOKUP($U76,[1]BEx6_1!$A:$Z,8,0)),0,VLOOKUP($U76,[1]BEx6_1!$A:$Z,8,0))</f>
        <v>3322.9265356999999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867.05702267000004</v>
      </c>
      <c r="L76" s="25">
        <f t="shared" si="10"/>
        <v>867.05702267000004</v>
      </c>
      <c r="M76" s="26">
        <f>IF(ISERROR(VLOOKUP($U76,[1]BEx6_1!$A:$Z,11,0)),0,VLOOKUP($U76,[1]BEx6_1!$A:$Z,11,0))</f>
        <v>876.58478361000004</v>
      </c>
      <c r="N76" s="38">
        <f t="shared" si="11"/>
        <v>26.379902600685718</v>
      </c>
      <c r="O76" s="23">
        <f t="shared" si="12"/>
        <v>5358.7844178400001</v>
      </c>
      <c r="P76" s="24">
        <f t="shared" si="12"/>
        <v>0</v>
      </c>
      <c r="Q76" s="24">
        <f t="shared" si="12"/>
        <v>877.10034007000002</v>
      </c>
      <c r="R76" s="25">
        <f t="shared" si="12"/>
        <v>877.10034007000002</v>
      </c>
      <c r="S76" s="29">
        <f t="shared" si="12"/>
        <v>2229.8471981299999</v>
      </c>
      <c r="T76" s="30">
        <f t="shared" si="13"/>
        <v>41.611063708899842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พะเยา</v>
      </c>
      <c r="C77" s="23">
        <f>IF(ISERROR(VLOOKUP($U77,[1]BEx6_1!$A:$Z,3,0)),0,VLOOKUP($U77,[1]BEx6_1!$A:$Z,3,0))</f>
        <v>1261.4058784700001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8.72295789</v>
      </c>
      <c r="F77" s="25">
        <f t="shared" si="8"/>
        <v>8.72295789</v>
      </c>
      <c r="G77" s="26">
        <f>IF(ISERROR(VLOOKUP($U77,[1]BEx6_1!$A:$Z,6,0)),0,VLOOKUP($U77,[1]BEx6_1!$A:$Z,6,0))</f>
        <v>925.32245229</v>
      </c>
      <c r="H77" s="36">
        <f t="shared" si="9"/>
        <v>73.356440467231181</v>
      </c>
      <c r="I77" s="23">
        <f>IF(ISERROR(VLOOKUP($U77,[1]BEx6_1!$A:$Z,8,0)),0,VLOOKUP($U77,[1]BEx6_1!$A:$Z,8,0))</f>
        <v>1787.100396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109.33106917000001</v>
      </c>
      <c r="L77" s="25">
        <f t="shared" si="10"/>
        <v>109.33106917000001</v>
      </c>
      <c r="M77" s="26">
        <f>IF(ISERROR(VLOOKUP($U77,[1]BEx6_1!$A:$Z,11,0)),0,VLOOKUP($U77,[1]BEx6_1!$A:$Z,11,0))</f>
        <v>409.67106225999999</v>
      </c>
      <c r="N77" s="38">
        <f t="shared" si="11"/>
        <v>22.923785545398086</v>
      </c>
      <c r="O77" s="23">
        <f t="shared" si="12"/>
        <v>3048.5062744699999</v>
      </c>
      <c r="P77" s="24">
        <f t="shared" si="12"/>
        <v>0</v>
      </c>
      <c r="Q77" s="24">
        <f t="shared" si="12"/>
        <v>118.05402706000001</v>
      </c>
      <c r="R77" s="25">
        <f t="shared" si="12"/>
        <v>118.05402706000001</v>
      </c>
      <c r="S77" s="29">
        <f t="shared" si="12"/>
        <v>1334.9935145499999</v>
      </c>
      <c r="T77" s="30">
        <f t="shared" si="13"/>
        <v>43.791725991513538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สงขลา</v>
      </c>
      <c r="C78" s="23">
        <f>IF(ISERROR(VLOOKUP($U78,[1]BEx6_1!$A:$Z,3,0)),0,VLOOKUP($U78,[1]BEx6_1!$A:$Z,3,0))</f>
        <v>7034.0128129499999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34.346742429999999</v>
      </c>
      <c r="F78" s="25">
        <f t="shared" si="8"/>
        <v>34.346742429999999</v>
      </c>
      <c r="G78" s="26">
        <f>IF(ISERROR(VLOOKUP($U78,[1]BEx6_1!$A:$Z,6,0)),0,VLOOKUP($U78,[1]BEx6_1!$A:$Z,6,0))</f>
        <v>5337.5509550099996</v>
      </c>
      <c r="H78" s="36">
        <f t="shared" si="9"/>
        <v>75.882019224976077</v>
      </c>
      <c r="I78" s="23">
        <f>IF(ISERROR(VLOOKUP($U78,[1]BEx6_1!$A:$Z,8,0)),0,VLOOKUP($U78,[1]BEx6_1!$A:$Z,8,0))</f>
        <v>9342.3485733300004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2556.8218939399999</v>
      </c>
      <c r="L78" s="25">
        <f t="shared" si="10"/>
        <v>2556.8218939399999</v>
      </c>
      <c r="M78" s="26">
        <f>IF(ISERROR(VLOOKUP($U78,[1]BEx6_1!$A:$Z,11,0)),0,VLOOKUP($U78,[1]BEx6_1!$A:$Z,11,0))</f>
        <v>1992.7458365099999</v>
      </c>
      <c r="N78" s="39">
        <f t="shared" si="11"/>
        <v>21.330244968580772</v>
      </c>
      <c r="O78" s="23">
        <f t="shared" si="12"/>
        <v>16376.361386280001</v>
      </c>
      <c r="P78" s="24">
        <f t="shared" si="12"/>
        <v>0</v>
      </c>
      <c r="Q78" s="24">
        <f t="shared" si="12"/>
        <v>2591.1686363700001</v>
      </c>
      <c r="R78" s="25">
        <f t="shared" si="12"/>
        <v>2591.1686363700001</v>
      </c>
      <c r="S78" s="26">
        <f t="shared" si="12"/>
        <v>7330.2967915199997</v>
      </c>
      <c r="T78" s="30">
        <f t="shared" si="13"/>
        <v>44.76144986432255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ขอนแก่น</v>
      </c>
      <c r="C79" s="23">
        <f>IF(ISERROR(VLOOKUP($U79,[1]BEx6_1!$A:$Z,3,0)),0,VLOOKUP($U79,[1]BEx6_1!$A:$Z,3,0))</f>
        <v>5689.8131304899998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30.573853679999999</v>
      </c>
      <c r="F79" s="25">
        <f t="shared" si="8"/>
        <v>30.573853679999999</v>
      </c>
      <c r="G79" s="26">
        <f>IF(ISERROR(VLOOKUP($U79,[1]BEx6_1!$A:$Z,6,0)),0,VLOOKUP($U79,[1]BEx6_1!$A:$Z,6,0))</f>
        <v>4494.4816083599999</v>
      </c>
      <c r="H79" s="36">
        <f t="shared" si="9"/>
        <v>78.991726182981708</v>
      </c>
      <c r="I79" s="23">
        <f>IF(ISERROR(VLOOKUP($U79,[1]BEx6_1!$A:$Z,8,0)),0,VLOOKUP($U79,[1]BEx6_1!$A:$Z,8,0))</f>
        <v>7299.8437352999999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1704.8111582700001</v>
      </c>
      <c r="L79" s="25">
        <f t="shared" si="10"/>
        <v>1704.8111582700001</v>
      </c>
      <c r="M79" s="26">
        <f>IF(ISERROR(VLOOKUP($U79,[1]BEx6_1!$A:$Z,11,0)),0,VLOOKUP($U79,[1]BEx6_1!$A:$Z,11,0))</f>
        <v>1452.5199993599999</v>
      </c>
      <c r="N79" s="38">
        <f t="shared" si="11"/>
        <v>19.897960175996918</v>
      </c>
      <c r="O79" s="23">
        <f t="shared" si="12"/>
        <v>12989.656865789999</v>
      </c>
      <c r="P79" s="24">
        <f t="shared" si="12"/>
        <v>0</v>
      </c>
      <c r="Q79" s="24">
        <f t="shared" si="12"/>
        <v>1735.38501195</v>
      </c>
      <c r="R79" s="25">
        <f t="shared" si="12"/>
        <v>1735.38501195</v>
      </c>
      <c r="S79" s="29">
        <f t="shared" si="12"/>
        <v>5947.0016077199998</v>
      </c>
      <c r="T79" s="30">
        <f t="shared" si="13"/>
        <v>45.782592020442245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นครศรีธรรมราช</v>
      </c>
      <c r="C80" s="23">
        <f>IF(ISERROR(VLOOKUP($U80,[1]BEx6_1!$A:$Z,3,0)),0,VLOOKUP($U80,[1]BEx6_1!$A:$Z,3,0))</f>
        <v>5558.1775713400002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36.193786199999998</v>
      </c>
      <c r="F80" s="25">
        <f t="shared" si="8"/>
        <v>36.193786199999998</v>
      </c>
      <c r="G80" s="26">
        <f>IF(ISERROR(VLOOKUP($U80,[1]BEx6_1!$A:$Z,6,0)),0,VLOOKUP($U80,[1]BEx6_1!$A:$Z,6,0))</f>
        <v>4460.9673474800002</v>
      </c>
      <c r="H80" s="36">
        <f t="shared" si="9"/>
        <v>80.259532737535807</v>
      </c>
      <c r="I80" s="23">
        <f>IF(ISERROR(VLOOKUP($U80,[1]BEx6_1!$A:$Z,8,0)),0,VLOOKUP($U80,[1]BEx6_1!$A:$Z,8,0))</f>
        <v>5195.6388418799997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462.61361176000003</v>
      </c>
      <c r="L80" s="25">
        <f t="shared" si="10"/>
        <v>462.61361176000003</v>
      </c>
      <c r="M80" s="26">
        <f>IF(ISERROR(VLOOKUP($U80,[1]BEx6_1!$A:$Z,11,0)),0,VLOOKUP($U80,[1]BEx6_1!$A:$Z,11,0))</f>
        <v>1211.0769535699999</v>
      </c>
      <c r="N80" s="38">
        <f t="shared" si="11"/>
        <v>23.309490717637747</v>
      </c>
      <c r="O80" s="23">
        <f t="shared" si="12"/>
        <v>10753.81641322</v>
      </c>
      <c r="P80" s="24">
        <f t="shared" si="12"/>
        <v>0</v>
      </c>
      <c r="Q80" s="24">
        <f t="shared" si="12"/>
        <v>498.80739796</v>
      </c>
      <c r="R80" s="25">
        <f t="shared" si="12"/>
        <v>498.80739796</v>
      </c>
      <c r="S80" s="29">
        <f t="shared" si="12"/>
        <v>5672.0443010500003</v>
      </c>
      <c r="T80" s="30">
        <f t="shared" si="13"/>
        <v>52.74447771004516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7805.4362972199997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61.048970050000001</v>
      </c>
      <c r="F81" s="25">
        <f t="shared" si="8"/>
        <v>61.048970050000001</v>
      </c>
      <c r="G81" s="26">
        <f>IF(ISERROR(VLOOKUP($U81,[1]BEx6_1!$A:$Z,6,0)),0,VLOOKUP($U81,[1]BEx6_1!$A:$Z,6,0))</f>
        <v>5851.4294058900005</v>
      </c>
      <c r="H81" s="36">
        <f t="shared" si="9"/>
        <v>74.96607727071013</v>
      </c>
      <c r="I81" s="26">
        <f>IF(ISERROR(VLOOKUP($U81,[1]BEx6_1!$A:$Z,8,0)),0,VLOOKUP($U81,[1]BEx6_1!$A:$Z,8,0))</f>
        <v>8329.2612055400004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1752.81767992</v>
      </c>
      <c r="L81" s="26">
        <f t="shared" si="10"/>
        <v>1752.81767992</v>
      </c>
      <c r="M81" s="26">
        <f>IF(ISERROR(VLOOKUP($U81,[1]BEx6_1!$A:$Z,11,0)),0,VLOOKUP($U81,[1]BEx6_1!$A:$Z,11,0))</f>
        <v>2663.8748471700001</v>
      </c>
      <c r="N81" s="38">
        <f t="shared" si="11"/>
        <v>31.982126402737737</v>
      </c>
      <c r="O81" s="23">
        <f t="shared" si="12"/>
        <v>16134.69750276</v>
      </c>
      <c r="P81" s="24">
        <f t="shared" si="12"/>
        <v>0</v>
      </c>
      <c r="Q81" s="24">
        <f t="shared" si="12"/>
        <v>1813.86664997</v>
      </c>
      <c r="R81" s="25">
        <f t="shared" si="12"/>
        <v>1813.86664997</v>
      </c>
      <c r="S81" s="29">
        <f t="shared" si="12"/>
        <v>8515.3042530599996</v>
      </c>
      <c r="T81" s="30">
        <f t="shared" si="13"/>
        <v>52.77634893126055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128038.18358284001</v>
      </c>
      <c r="D82" s="44">
        <f t="shared" ref="D82:G82" si="15">SUM(D6:D81)</f>
        <v>0</v>
      </c>
      <c r="E82" s="44">
        <f t="shared" si="15"/>
        <v>900.49656581999989</v>
      </c>
      <c r="F82" s="45">
        <f t="shared" si="15"/>
        <v>900.49656581999989</v>
      </c>
      <c r="G82" s="46">
        <f t="shared" si="15"/>
        <v>84758.185700289992</v>
      </c>
      <c r="H82" s="47">
        <f t="shared" si="9"/>
        <v>66.197585226950608</v>
      </c>
      <c r="I82" s="48">
        <f>SUM(I6:I81)</f>
        <v>221573.43037890003</v>
      </c>
      <c r="J82" s="44">
        <f t="shared" ref="J82:M82" si="16">SUM(J6:J81)</f>
        <v>0</v>
      </c>
      <c r="K82" s="44">
        <f t="shared" si="16"/>
        <v>49702.137918390006</v>
      </c>
      <c r="L82" s="45">
        <f t="shared" si="16"/>
        <v>49702.137918390006</v>
      </c>
      <c r="M82" s="46">
        <f t="shared" si="16"/>
        <v>29269.273592049998</v>
      </c>
      <c r="N82" s="49">
        <f t="shared" si="11"/>
        <v>13.209739787842926</v>
      </c>
      <c r="O82" s="48">
        <f>SUM(O6:O81)</f>
        <v>349611.61396173993</v>
      </c>
      <c r="P82" s="50">
        <f t="shared" ref="P82:S82" si="17">SUM(P6:P81)</f>
        <v>0</v>
      </c>
      <c r="Q82" s="50">
        <f t="shared" si="17"/>
        <v>50602.634484209993</v>
      </c>
      <c r="R82" s="45">
        <f t="shared" si="17"/>
        <v>50602.634484209993</v>
      </c>
      <c r="S82" s="46">
        <f t="shared" si="17"/>
        <v>114027.45929234001</v>
      </c>
      <c r="T82" s="49">
        <f t="shared" si="13"/>
        <v>32.615466631728864</v>
      </c>
      <c r="U82" s="51"/>
    </row>
    <row r="83" spans="1:23" ht="21">
      <c r="A83" s="52"/>
      <c r="B83" s="53" t="str">
        <f>'[1]2. กระทรวง'!B31</f>
        <v>หมายเหตุ : 1. ข้อมูลเบื้องต้น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4"/>
      <c r="O83" s="54"/>
      <c r="P83" s="54"/>
      <c r="Q83" s="54"/>
      <c r="R83" s="54"/>
      <c r="S83" s="54"/>
      <c r="T83" s="54"/>
      <c r="U83" s="51"/>
    </row>
    <row r="84" spans="1:23" ht="21">
      <c r="A84" s="56"/>
      <c r="B84" s="53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7"/>
      <c r="D84" s="57"/>
      <c r="E84" s="57"/>
      <c r="F84" s="57"/>
      <c r="G84" s="58"/>
      <c r="H84" s="57"/>
      <c r="I84" s="58"/>
      <c r="J84" s="58"/>
      <c r="K84" s="58"/>
      <c r="L84" s="58"/>
      <c r="M84" s="58"/>
      <c r="N84" s="58"/>
      <c r="O84" s="59"/>
      <c r="P84" s="59"/>
      <c r="Q84" s="59"/>
      <c r="R84" s="59"/>
      <c r="S84" s="60"/>
      <c r="T84" s="61"/>
      <c r="U84" s="51"/>
    </row>
    <row r="85" spans="1:23" ht="21">
      <c r="A85" s="56"/>
      <c r="B85" s="53" t="str">
        <f>'[1]2. กระทรวง'!B34</f>
        <v>รวบรวม : กรมบัญชีกลาง</v>
      </c>
      <c r="C85" s="57"/>
      <c r="D85" s="57"/>
      <c r="E85" s="57"/>
      <c r="F85" s="57"/>
      <c r="G85" s="58"/>
      <c r="H85" s="57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2"/>
      <c r="T85" s="62"/>
    </row>
    <row r="86" spans="1:23" ht="21">
      <c r="A86" s="56"/>
      <c r="B86" s="53" t="str">
        <f>'[1]2. กระทรวง'!B35</f>
        <v>ข้อมูล ณ วันที่ 31 ธันวาคม 2564</v>
      </c>
      <c r="C86" s="62"/>
      <c r="D86" s="62"/>
      <c r="E86" s="62"/>
      <c r="F86" s="62"/>
      <c r="G86" s="6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3" ht="21">
      <c r="B87" s="53"/>
      <c r="C87" s="3"/>
      <c r="D87" s="3"/>
      <c r="E87" s="3"/>
      <c r="F87" s="3"/>
      <c r="G87" s="6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6" t="s">
        <v>88</v>
      </c>
      <c r="D88" s="66"/>
      <c r="E88" s="66"/>
      <c r="F88" s="66"/>
      <c r="G88" s="65"/>
      <c r="H88" s="3"/>
      <c r="I88" s="3"/>
      <c r="J88" s="3"/>
      <c r="K88" s="3"/>
      <c r="L88" s="3"/>
      <c r="M88" s="3"/>
      <c r="N88" s="66" t="s">
        <v>89</v>
      </c>
      <c r="O88" s="67">
        <f>O82-[1]BEx6_1!M64</f>
        <v>0</v>
      </c>
      <c r="P88" s="67"/>
      <c r="Q88" s="67">
        <f>Q82-[1]BEx6_1!O64</f>
        <v>0</v>
      </c>
      <c r="R88" s="67"/>
      <c r="S88" s="67">
        <f>S82-[1]BEx6_1!P64</f>
        <v>0</v>
      </c>
      <c r="T88" s="67"/>
    </row>
    <row r="89" spans="1:23" ht="21">
      <c r="B89" s="3"/>
      <c r="C89" s="3"/>
      <c r="D89" s="3"/>
      <c r="E89" s="3"/>
      <c r="F89" s="3"/>
      <c r="G89" s="65"/>
      <c r="H89" s="3"/>
      <c r="I89" s="68" t="s">
        <v>88</v>
      </c>
      <c r="J89" s="68"/>
      <c r="K89" s="68"/>
      <c r="L89" s="68"/>
      <c r="M89" s="3"/>
      <c r="N89" s="3"/>
      <c r="O89" s="67"/>
      <c r="P89" s="67"/>
      <c r="Q89" s="67"/>
      <c r="R89" s="67"/>
      <c r="S89" s="67"/>
    </row>
    <row r="90" spans="1:23" ht="21">
      <c r="B90" s="3"/>
      <c r="C90" s="3"/>
      <c r="D90" s="3"/>
      <c r="E90" s="3"/>
      <c r="F90" s="3"/>
      <c r="G90" s="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9"/>
    </row>
    <row r="91" spans="1:23" ht="21">
      <c r="B91" s="3"/>
      <c r="C91" s="3"/>
      <c r="D91" s="3"/>
      <c r="E91" s="3"/>
      <c r="F91" s="3"/>
      <c r="G91" s="6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2022-01-05T04:27:50Z</dcterms:created>
  <dcterms:modified xsi:type="dcterms:W3CDTF">2022-01-05T04:28:00Z</dcterms:modified>
</cp:coreProperties>
</file>