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03\"/>
    </mc:Choice>
  </mc:AlternateContent>
  <bookViews>
    <workbookView xWindow="0" yWindow="0" windowWidth="19200" windowHeight="11595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R81" i="1"/>
  <c r="Q81" i="1"/>
  <c r="P81" i="1"/>
  <c r="M81" i="1"/>
  <c r="K81" i="1"/>
  <c r="J81" i="1"/>
  <c r="L81" i="1" s="1"/>
  <c r="I81" i="1"/>
  <c r="O81" i="1" s="1"/>
  <c r="G81" i="1"/>
  <c r="S81" i="1" s="1"/>
  <c r="E81" i="1"/>
  <c r="D81" i="1"/>
  <c r="F81" i="1" s="1"/>
  <c r="C81" i="1"/>
  <c r="B81" i="1"/>
  <c r="S80" i="1"/>
  <c r="T80" i="1" s="1"/>
  <c r="M80" i="1"/>
  <c r="N80" i="1" s="1"/>
  <c r="K80" i="1"/>
  <c r="L80" i="1" s="1"/>
  <c r="J80" i="1"/>
  <c r="I80" i="1"/>
  <c r="G80" i="1"/>
  <c r="H80" i="1" s="1"/>
  <c r="E80" i="1"/>
  <c r="Q80" i="1" s="1"/>
  <c r="D80" i="1"/>
  <c r="P80" i="1" s="1"/>
  <c r="C80" i="1"/>
  <c r="O80" i="1" s="1"/>
  <c r="B80" i="1"/>
  <c r="Q79" i="1"/>
  <c r="P79" i="1"/>
  <c r="O79" i="1"/>
  <c r="M79" i="1"/>
  <c r="N79" i="1" s="1"/>
  <c r="K79" i="1"/>
  <c r="J79" i="1"/>
  <c r="L79" i="1" s="1"/>
  <c r="I79" i="1"/>
  <c r="H79" i="1"/>
  <c r="G79" i="1"/>
  <c r="S79" i="1" s="1"/>
  <c r="E79" i="1"/>
  <c r="D79" i="1"/>
  <c r="F79" i="1" s="1"/>
  <c r="R79" i="1" s="1"/>
  <c r="C79" i="1"/>
  <c r="B79" i="1"/>
  <c r="M78" i="1"/>
  <c r="L78" i="1"/>
  <c r="K78" i="1"/>
  <c r="J78" i="1"/>
  <c r="I78" i="1"/>
  <c r="G78" i="1"/>
  <c r="E78" i="1"/>
  <c r="D78" i="1"/>
  <c r="C78" i="1"/>
  <c r="O78" i="1" s="1"/>
  <c r="B78" i="1"/>
  <c r="Q77" i="1"/>
  <c r="M77" i="1"/>
  <c r="K77" i="1"/>
  <c r="J77" i="1"/>
  <c r="I77" i="1"/>
  <c r="H77" i="1"/>
  <c r="G77" i="1"/>
  <c r="S77" i="1" s="1"/>
  <c r="E77" i="1"/>
  <c r="F77" i="1" s="1"/>
  <c r="D77" i="1"/>
  <c r="C77" i="1"/>
  <c r="B77" i="1"/>
  <c r="T76" i="1"/>
  <c r="V76" i="1" s="1"/>
  <c r="S76" i="1"/>
  <c r="N76" i="1"/>
  <c r="M76" i="1"/>
  <c r="L76" i="1"/>
  <c r="K76" i="1"/>
  <c r="J76" i="1"/>
  <c r="I76" i="1"/>
  <c r="G76" i="1"/>
  <c r="H76" i="1" s="1"/>
  <c r="F76" i="1"/>
  <c r="R76" i="1" s="1"/>
  <c r="E76" i="1"/>
  <c r="Q76" i="1" s="1"/>
  <c r="D76" i="1"/>
  <c r="P76" i="1" s="1"/>
  <c r="C76" i="1"/>
  <c r="O76" i="1" s="1"/>
  <c r="B76" i="1"/>
  <c r="R75" i="1"/>
  <c r="Q75" i="1"/>
  <c r="P75" i="1"/>
  <c r="O75" i="1"/>
  <c r="M75" i="1"/>
  <c r="K75" i="1"/>
  <c r="J75" i="1"/>
  <c r="L75" i="1" s="1"/>
  <c r="I75" i="1"/>
  <c r="N75" i="1" s="1"/>
  <c r="G75" i="1"/>
  <c r="S75" i="1" s="1"/>
  <c r="T75" i="1" s="1"/>
  <c r="F75" i="1"/>
  <c r="E75" i="1"/>
  <c r="D75" i="1"/>
  <c r="C75" i="1"/>
  <c r="B75" i="1"/>
  <c r="M74" i="1"/>
  <c r="S74" i="1" s="1"/>
  <c r="T74" i="1" s="1"/>
  <c r="K74" i="1"/>
  <c r="L74" i="1" s="1"/>
  <c r="J74" i="1"/>
  <c r="I74" i="1"/>
  <c r="G74" i="1"/>
  <c r="H74" i="1" s="1"/>
  <c r="E74" i="1"/>
  <c r="Q74" i="1" s="1"/>
  <c r="D74" i="1"/>
  <c r="P74" i="1" s="1"/>
  <c r="C74" i="1"/>
  <c r="O74" i="1" s="1"/>
  <c r="B74" i="1"/>
  <c r="R73" i="1"/>
  <c r="Q73" i="1"/>
  <c r="P73" i="1"/>
  <c r="O73" i="1"/>
  <c r="M73" i="1"/>
  <c r="K73" i="1"/>
  <c r="J73" i="1"/>
  <c r="L73" i="1" s="1"/>
  <c r="I73" i="1"/>
  <c r="N73" i="1" s="1"/>
  <c r="H73" i="1"/>
  <c r="G73" i="1"/>
  <c r="S73" i="1" s="1"/>
  <c r="F73" i="1"/>
  <c r="E73" i="1"/>
  <c r="D73" i="1"/>
  <c r="C73" i="1"/>
  <c r="B73" i="1"/>
  <c r="N72" i="1"/>
  <c r="M72" i="1"/>
  <c r="S72" i="1" s="1"/>
  <c r="K72" i="1"/>
  <c r="L72" i="1" s="1"/>
  <c r="J72" i="1"/>
  <c r="I72" i="1"/>
  <c r="G72" i="1"/>
  <c r="E72" i="1"/>
  <c r="Q72" i="1" s="1"/>
  <c r="D72" i="1"/>
  <c r="C72" i="1"/>
  <c r="O72" i="1" s="1"/>
  <c r="B72" i="1"/>
  <c r="Q71" i="1"/>
  <c r="M71" i="1"/>
  <c r="K71" i="1"/>
  <c r="J71" i="1"/>
  <c r="I71" i="1"/>
  <c r="H71" i="1"/>
  <c r="G71" i="1"/>
  <c r="S71" i="1" s="1"/>
  <c r="F71" i="1"/>
  <c r="E71" i="1"/>
  <c r="D71" i="1"/>
  <c r="C71" i="1"/>
  <c r="B71" i="1"/>
  <c r="N70" i="1"/>
  <c r="M70" i="1"/>
  <c r="S70" i="1" s="1"/>
  <c r="K70" i="1"/>
  <c r="L70" i="1" s="1"/>
  <c r="J70" i="1"/>
  <c r="I70" i="1"/>
  <c r="G70" i="1"/>
  <c r="E70" i="1"/>
  <c r="D70" i="1"/>
  <c r="P70" i="1" s="1"/>
  <c r="C70" i="1"/>
  <c r="O70" i="1" s="1"/>
  <c r="B70" i="1"/>
  <c r="Q69" i="1"/>
  <c r="M69" i="1"/>
  <c r="K69" i="1"/>
  <c r="J69" i="1"/>
  <c r="I69" i="1"/>
  <c r="H69" i="1"/>
  <c r="G69" i="1"/>
  <c r="S69" i="1" s="1"/>
  <c r="F69" i="1"/>
  <c r="E69" i="1"/>
  <c r="D69" i="1"/>
  <c r="C69" i="1"/>
  <c r="B69" i="1"/>
  <c r="T68" i="1"/>
  <c r="S68" i="1"/>
  <c r="N68" i="1"/>
  <c r="M68" i="1"/>
  <c r="L68" i="1"/>
  <c r="K68" i="1"/>
  <c r="J68" i="1"/>
  <c r="I68" i="1"/>
  <c r="G68" i="1"/>
  <c r="H68" i="1" s="1"/>
  <c r="F68" i="1"/>
  <c r="R68" i="1" s="1"/>
  <c r="E68" i="1"/>
  <c r="Q68" i="1" s="1"/>
  <c r="D68" i="1"/>
  <c r="P68" i="1" s="1"/>
  <c r="C68" i="1"/>
  <c r="O68" i="1" s="1"/>
  <c r="B68" i="1"/>
  <c r="R67" i="1"/>
  <c r="Q67" i="1"/>
  <c r="P67" i="1"/>
  <c r="O67" i="1"/>
  <c r="M67" i="1"/>
  <c r="K67" i="1"/>
  <c r="J67" i="1"/>
  <c r="L67" i="1" s="1"/>
  <c r="I67" i="1"/>
  <c r="N67" i="1" s="1"/>
  <c r="H67" i="1"/>
  <c r="G67" i="1"/>
  <c r="S67" i="1" s="1"/>
  <c r="T67" i="1" s="1"/>
  <c r="F67" i="1"/>
  <c r="E67" i="1"/>
  <c r="D67" i="1"/>
  <c r="C67" i="1"/>
  <c r="B67" i="1"/>
  <c r="S66" i="1"/>
  <c r="T66" i="1" s="1"/>
  <c r="N66" i="1"/>
  <c r="M66" i="1"/>
  <c r="L66" i="1"/>
  <c r="K66" i="1"/>
  <c r="J66" i="1"/>
  <c r="I66" i="1"/>
  <c r="G66" i="1"/>
  <c r="H66" i="1" s="1"/>
  <c r="F66" i="1"/>
  <c r="R66" i="1" s="1"/>
  <c r="E66" i="1"/>
  <c r="Q66" i="1" s="1"/>
  <c r="D66" i="1"/>
  <c r="P66" i="1" s="1"/>
  <c r="C66" i="1"/>
  <c r="O66" i="1" s="1"/>
  <c r="B66" i="1"/>
  <c r="Q65" i="1"/>
  <c r="P65" i="1"/>
  <c r="O65" i="1"/>
  <c r="M65" i="1"/>
  <c r="K65" i="1"/>
  <c r="J65" i="1"/>
  <c r="I65" i="1"/>
  <c r="N65" i="1" s="1"/>
  <c r="G65" i="1"/>
  <c r="F65" i="1"/>
  <c r="E65" i="1"/>
  <c r="D65" i="1"/>
  <c r="C65" i="1"/>
  <c r="B65" i="1"/>
  <c r="O64" i="1"/>
  <c r="N64" i="1"/>
  <c r="M64" i="1"/>
  <c r="K64" i="1"/>
  <c r="L64" i="1" s="1"/>
  <c r="J64" i="1"/>
  <c r="I64" i="1"/>
  <c r="G64" i="1"/>
  <c r="H64" i="1" s="1"/>
  <c r="E64" i="1"/>
  <c r="Q64" i="1" s="1"/>
  <c r="D64" i="1"/>
  <c r="P64" i="1" s="1"/>
  <c r="C64" i="1"/>
  <c r="B64" i="1"/>
  <c r="Q63" i="1"/>
  <c r="P63" i="1"/>
  <c r="O63" i="1"/>
  <c r="M63" i="1"/>
  <c r="K63" i="1"/>
  <c r="J63" i="1"/>
  <c r="L63" i="1" s="1"/>
  <c r="R63" i="1" s="1"/>
  <c r="I63" i="1"/>
  <c r="N63" i="1" s="1"/>
  <c r="G63" i="1"/>
  <c r="F63" i="1"/>
  <c r="E63" i="1"/>
  <c r="D63" i="1"/>
  <c r="C63" i="1"/>
  <c r="B63" i="1"/>
  <c r="O62" i="1"/>
  <c r="M62" i="1"/>
  <c r="N62" i="1" s="1"/>
  <c r="K62" i="1"/>
  <c r="L62" i="1" s="1"/>
  <c r="J62" i="1"/>
  <c r="I62" i="1"/>
  <c r="G62" i="1"/>
  <c r="H62" i="1" s="1"/>
  <c r="E62" i="1"/>
  <c r="Q62" i="1" s="1"/>
  <c r="D62" i="1"/>
  <c r="P62" i="1" s="1"/>
  <c r="C62" i="1"/>
  <c r="B62" i="1"/>
  <c r="Q61" i="1"/>
  <c r="P61" i="1"/>
  <c r="M61" i="1"/>
  <c r="K61" i="1"/>
  <c r="J61" i="1"/>
  <c r="L61" i="1" s="1"/>
  <c r="R61" i="1" s="1"/>
  <c r="I61" i="1"/>
  <c r="N61" i="1" s="1"/>
  <c r="G61" i="1"/>
  <c r="H61" i="1" s="1"/>
  <c r="F61" i="1"/>
  <c r="E61" i="1"/>
  <c r="D61" i="1"/>
  <c r="C61" i="1"/>
  <c r="B61" i="1"/>
  <c r="O60" i="1"/>
  <c r="M60" i="1"/>
  <c r="N60" i="1" s="1"/>
  <c r="K60" i="1"/>
  <c r="L60" i="1" s="1"/>
  <c r="J60" i="1"/>
  <c r="I60" i="1"/>
  <c r="G60" i="1"/>
  <c r="H60" i="1" s="1"/>
  <c r="F60" i="1"/>
  <c r="R60" i="1" s="1"/>
  <c r="E60" i="1"/>
  <c r="Q60" i="1" s="1"/>
  <c r="D60" i="1"/>
  <c r="P60" i="1" s="1"/>
  <c r="C60" i="1"/>
  <c r="B60" i="1"/>
  <c r="Q59" i="1"/>
  <c r="P59" i="1"/>
  <c r="O59" i="1"/>
  <c r="M59" i="1"/>
  <c r="K59" i="1"/>
  <c r="J59" i="1"/>
  <c r="L59" i="1" s="1"/>
  <c r="R59" i="1" s="1"/>
  <c r="I59" i="1"/>
  <c r="N59" i="1" s="1"/>
  <c r="G59" i="1"/>
  <c r="H59" i="1" s="1"/>
  <c r="F59" i="1"/>
  <c r="E59" i="1"/>
  <c r="D59" i="1"/>
  <c r="C59" i="1"/>
  <c r="B59" i="1"/>
  <c r="O58" i="1"/>
  <c r="M58" i="1"/>
  <c r="N58" i="1" s="1"/>
  <c r="K58" i="1"/>
  <c r="L58" i="1" s="1"/>
  <c r="J58" i="1"/>
  <c r="I58" i="1"/>
  <c r="G58" i="1"/>
  <c r="H58" i="1" s="1"/>
  <c r="E58" i="1"/>
  <c r="Q58" i="1" s="1"/>
  <c r="D58" i="1"/>
  <c r="P58" i="1" s="1"/>
  <c r="C58" i="1"/>
  <c r="B58" i="1"/>
  <c r="Q57" i="1"/>
  <c r="O57" i="1"/>
  <c r="N57" i="1"/>
  <c r="M57" i="1"/>
  <c r="K57" i="1"/>
  <c r="J57" i="1"/>
  <c r="L57" i="1" s="1"/>
  <c r="I57" i="1"/>
  <c r="G57" i="1"/>
  <c r="S57" i="1" s="1"/>
  <c r="T57" i="1" s="1"/>
  <c r="F57" i="1"/>
  <c r="E57" i="1"/>
  <c r="D57" i="1"/>
  <c r="C57" i="1"/>
  <c r="B57" i="1"/>
  <c r="M56" i="1"/>
  <c r="N56" i="1" s="1"/>
  <c r="L56" i="1"/>
  <c r="K56" i="1"/>
  <c r="J56" i="1"/>
  <c r="I56" i="1"/>
  <c r="G56" i="1"/>
  <c r="F56" i="1"/>
  <c r="R56" i="1" s="1"/>
  <c r="E56" i="1"/>
  <c r="Q56" i="1" s="1"/>
  <c r="D56" i="1"/>
  <c r="C56" i="1"/>
  <c r="O56" i="1" s="1"/>
  <c r="B56" i="1"/>
  <c r="S55" i="1"/>
  <c r="Q55" i="1"/>
  <c r="M55" i="1"/>
  <c r="K55" i="1"/>
  <c r="J55" i="1"/>
  <c r="L55" i="1" s="1"/>
  <c r="R55" i="1" s="1"/>
  <c r="I55" i="1"/>
  <c r="H55" i="1"/>
  <c r="G55" i="1"/>
  <c r="F55" i="1"/>
  <c r="E55" i="1"/>
  <c r="D55" i="1"/>
  <c r="C55" i="1"/>
  <c r="B55" i="1"/>
  <c r="T54" i="1"/>
  <c r="S54" i="1"/>
  <c r="N54" i="1"/>
  <c r="M54" i="1"/>
  <c r="K54" i="1"/>
  <c r="J54" i="1"/>
  <c r="L54" i="1" s="1"/>
  <c r="I54" i="1"/>
  <c r="G54" i="1"/>
  <c r="E54" i="1"/>
  <c r="D54" i="1"/>
  <c r="C54" i="1"/>
  <c r="O54" i="1" s="1"/>
  <c r="B54" i="1"/>
  <c r="S53" i="1"/>
  <c r="O53" i="1"/>
  <c r="M53" i="1"/>
  <c r="K53" i="1"/>
  <c r="Q53" i="1" s="1"/>
  <c r="J53" i="1"/>
  <c r="I53" i="1"/>
  <c r="N53" i="1" s="1"/>
  <c r="G53" i="1"/>
  <c r="F53" i="1"/>
  <c r="E53" i="1"/>
  <c r="D53" i="1"/>
  <c r="C53" i="1"/>
  <c r="B53" i="1"/>
  <c r="M52" i="1"/>
  <c r="N52" i="1" s="1"/>
  <c r="K52" i="1"/>
  <c r="L52" i="1" s="1"/>
  <c r="J52" i="1"/>
  <c r="I52" i="1"/>
  <c r="G52" i="1"/>
  <c r="E52" i="1"/>
  <c r="D52" i="1"/>
  <c r="C52" i="1"/>
  <c r="O52" i="1" s="1"/>
  <c r="B52" i="1"/>
  <c r="S51" i="1"/>
  <c r="Q51" i="1"/>
  <c r="N51" i="1"/>
  <c r="M51" i="1"/>
  <c r="K51" i="1"/>
  <c r="J51" i="1"/>
  <c r="P51" i="1" s="1"/>
  <c r="I51" i="1"/>
  <c r="H51" i="1"/>
  <c r="G51" i="1"/>
  <c r="F51" i="1"/>
  <c r="E51" i="1"/>
  <c r="D51" i="1"/>
  <c r="C51" i="1"/>
  <c r="O51" i="1" s="1"/>
  <c r="B51" i="1"/>
  <c r="O50" i="1"/>
  <c r="N50" i="1"/>
  <c r="M50" i="1"/>
  <c r="K50" i="1"/>
  <c r="J50" i="1"/>
  <c r="L50" i="1" s="1"/>
  <c r="I50" i="1"/>
  <c r="G50" i="1"/>
  <c r="F50" i="1"/>
  <c r="R50" i="1" s="1"/>
  <c r="E50" i="1"/>
  <c r="Q50" i="1" s="1"/>
  <c r="D50" i="1"/>
  <c r="C50" i="1"/>
  <c r="B50" i="1"/>
  <c r="Q49" i="1"/>
  <c r="P49" i="1"/>
  <c r="O49" i="1"/>
  <c r="N49" i="1"/>
  <c r="M49" i="1"/>
  <c r="K49" i="1"/>
  <c r="J49" i="1"/>
  <c r="L49" i="1" s="1"/>
  <c r="I49" i="1"/>
  <c r="G49" i="1"/>
  <c r="H49" i="1" s="1"/>
  <c r="F49" i="1"/>
  <c r="R49" i="1" s="1"/>
  <c r="E49" i="1"/>
  <c r="D49" i="1"/>
  <c r="C49" i="1"/>
  <c r="B49" i="1"/>
  <c r="O48" i="1"/>
  <c r="M48" i="1"/>
  <c r="N48" i="1" s="1"/>
  <c r="K48" i="1"/>
  <c r="J48" i="1"/>
  <c r="L48" i="1" s="1"/>
  <c r="I48" i="1"/>
  <c r="G48" i="1"/>
  <c r="H48" i="1" s="1"/>
  <c r="F48" i="1"/>
  <c r="R48" i="1" s="1"/>
  <c r="E48" i="1"/>
  <c r="Q48" i="1" s="1"/>
  <c r="D48" i="1"/>
  <c r="P48" i="1" s="1"/>
  <c r="C48" i="1"/>
  <c r="B48" i="1"/>
  <c r="S47" i="1"/>
  <c r="Q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M46" i="1"/>
  <c r="K46" i="1"/>
  <c r="L46" i="1" s="1"/>
  <c r="J46" i="1"/>
  <c r="I46" i="1"/>
  <c r="N46" i="1" s="1"/>
  <c r="G46" i="1"/>
  <c r="E46" i="1"/>
  <c r="Q46" i="1" s="1"/>
  <c r="D46" i="1"/>
  <c r="C46" i="1"/>
  <c r="B46" i="1"/>
  <c r="P45" i="1"/>
  <c r="O45" i="1"/>
  <c r="N45" i="1"/>
  <c r="M45" i="1"/>
  <c r="S45" i="1" s="1"/>
  <c r="T45" i="1" s="1"/>
  <c r="K45" i="1"/>
  <c r="J45" i="1"/>
  <c r="L45" i="1" s="1"/>
  <c r="I45" i="1"/>
  <c r="G45" i="1"/>
  <c r="H45" i="1" s="1"/>
  <c r="E45" i="1"/>
  <c r="Q45" i="1" s="1"/>
  <c r="D45" i="1"/>
  <c r="C45" i="1"/>
  <c r="B45" i="1"/>
  <c r="Q44" i="1"/>
  <c r="O44" i="1"/>
  <c r="M44" i="1"/>
  <c r="N44" i="1" s="1"/>
  <c r="L44" i="1"/>
  <c r="K44" i="1"/>
  <c r="J44" i="1"/>
  <c r="I44" i="1"/>
  <c r="G44" i="1"/>
  <c r="E44" i="1"/>
  <c r="D44" i="1"/>
  <c r="P44" i="1" s="1"/>
  <c r="C44" i="1"/>
  <c r="B44" i="1"/>
  <c r="S43" i="1"/>
  <c r="O43" i="1"/>
  <c r="N43" i="1"/>
  <c r="M43" i="1"/>
  <c r="K43" i="1"/>
  <c r="J43" i="1"/>
  <c r="I43" i="1"/>
  <c r="G43" i="1"/>
  <c r="E43" i="1"/>
  <c r="Q43" i="1" s="1"/>
  <c r="D43" i="1"/>
  <c r="C43" i="1"/>
  <c r="H43" i="1" s="1"/>
  <c r="B43" i="1"/>
  <c r="N42" i="1"/>
  <c r="M42" i="1"/>
  <c r="L42" i="1"/>
  <c r="K42" i="1"/>
  <c r="J42" i="1"/>
  <c r="I42" i="1"/>
  <c r="G42" i="1"/>
  <c r="E42" i="1"/>
  <c r="Q42" i="1" s="1"/>
  <c r="D42" i="1"/>
  <c r="C42" i="1"/>
  <c r="O42" i="1" s="1"/>
  <c r="B42" i="1"/>
  <c r="M41" i="1"/>
  <c r="N41" i="1" s="1"/>
  <c r="K41" i="1"/>
  <c r="J41" i="1"/>
  <c r="L41" i="1" s="1"/>
  <c r="I41" i="1"/>
  <c r="G41" i="1"/>
  <c r="E41" i="1"/>
  <c r="Q41" i="1" s="1"/>
  <c r="D41" i="1"/>
  <c r="P41" i="1" s="1"/>
  <c r="C41" i="1"/>
  <c r="O41" i="1" s="1"/>
  <c r="B41" i="1"/>
  <c r="P40" i="1"/>
  <c r="O40" i="1"/>
  <c r="N40" i="1"/>
  <c r="M40" i="1"/>
  <c r="K40" i="1"/>
  <c r="J40" i="1"/>
  <c r="I40" i="1"/>
  <c r="G40" i="1"/>
  <c r="S40" i="1" s="1"/>
  <c r="T40" i="1" s="1"/>
  <c r="E40" i="1"/>
  <c r="Q40" i="1" s="1"/>
  <c r="D40" i="1"/>
  <c r="C40" i="1"/>
  <c r="B40" i="1"/>
  <c r="Q39" i="1"/>
  <c r="M39" i="1"/>
  <c r="K39" i="1"/>
  <c r="J39" i="1"/>
  <c r="L39" i="1" s="1"/>
  <c r="R39" i="1" s="1"/>
  <c r="I39" i="1"/>
  <c r="O39" i="1" s="1"/>
  <c r="G39" i="1"/>
  <c r="H39" i="1" s="1"/>
  <c r="F39" i="1"/>
  <c r="E39" i="1"/>
  <c r="D39" i="1"/>
  <c r="C39" i="1"/>
  <c r="B39" i="1"/>
  <c r="S38" i="1"/>
  <c r="M38" i="1"/>
  <c r="N38" i="1" s="1"/>
  <c r="K38" i="1"/>
  <c r="Q38" i="1" s="1"/>
  <c r="J38" i="1"/>
  <c r="L38" i="1" s="1"/>
  <c r="I38" i="1"/>
  <c r="G38" i="1"/>
  <c r="E38" i="1"/>
  <c r="F38" i="1" s="1"/>
  <c r="R38" i="1" s="1"/>
  <c r="D38" i="1"/>
  <c r="C38" i="1"/>
  <c r="H38" i="1" s="1"/>
  <c r="B38" i="1"/>
  <c r="M37" i="1"/>
  <c r="N37" i="1" s="1"/>
  <c r="L37" i="1"/>
  <c r="K37" i="1"/>
  <c r="J37" i="1"/>
  <c r="I37" i="1"/>
  <c r="G37" i="1"/>
  <c r="E37" i="1"/>
  <c r="Q37" i="1" s="1"/>
  <c r="D37" i="1"/>
  <c r="P37" i="1" s="1"/>
  <c r="C37" i="1"/>
  <c r="O37" i="1" s="1"/>
  <c r="B37" i="1"/>
  <c r="P36" i="1"/>
  <c r="O36" i="1"/>
  <c r="N36" i="1"/>
  <c r="M36" i="1"/>
  <c r="K36" i="1"/>
  <c r="J36" i="1"/>
  <c r="I36" i="1"/>
  <c r="G36" i="1"/>
  <c r="S36" i="1" s="1"/>
  <c r="T36" i="1" s="1"/>
  <c r="E36" i="1"/>
  <c r="Q36" i="1" s="1"/>
  <c r="D36" i="1"/>
  <c r="C36" i="1"/>
  <c r="B36" i="1"/>
  <c r="Q35" i="1"/>
  <c r="M35" i="1"/>
  <c r="K35" i="1"/>
  <c r="J35" i="1"/>
  <c r="L35" i="1" s="1"/>
  <c r="R35" i="1" s="1"/>
  <c r="I35" i="1"/>
  <c r="O35" i="1" s="1"/>
  <c r="G35" i="1"/>
  <c r="H35" i="1" s="1"/>
  <c r="F35" i="1"/>
  <c r="E35" i="1"/>
  <c r="D35" i="1"/>
  <c r="C35" i="1"/>
  <c r="B35" i="1"/>
  <c r="S34" i="1"/>
  <c r="M34" i="1"/>
  <c r="N34" i="1" s="1"/>
  <c r="K34" i="1"/>
  <c r="Q34" i="1" s="1"/>
  <c r="J34" i="1"/>
  <c r="L34" i="1" s="1"/>
  <c r="I34" i="1"/>
  <c r="G34" i="1"/>
  <c r="E34" i="1"/>
  <c r="F34" i="1" s="1"/>
  <c r="R34" i="1" s="1"/>
  <c r="D34" i="1"/>
  <c r="C34" i="1"/>
  <c r="H34" i="1" s="1"/>
  <c r="B34" i="1"/>
  <c r="M33" i="1"/>
  <c r="S33" i="1" s="1"/>
  <c r="L33" i="1"/>
  <c r="K33" i="1"/>
  <c r="J33" i="1"/>
  <c r="I33" i="1"/>
  <c r="G33" i="1"/>
  <c r="E33" i="1"/>
  <c r="Q33" i="1" s="1"/>
  <c r="D33" i="1"/>
  <c r="P33" i="1" s="1"/>
  <c r="C33" i="1"/>
  <c r="O33" i="1" s="1"/>
  <c r="B33" i="1"/>
  <c r="P32" i="1"/>
  <c r="O32" i="1"/>
  <c r="N32" i="1"/>
  <c r="M32" i="1"/>
  <c r="K32" i="1"/>
  <c r="J32" i="1"/>
  <c r="I32" i="1"/>
  <c r="G32" i="1"/>
  <c r="S32" i="1" s="1"/>
  <c r="T32" i="1" s="1"/>
  <c r="E32" i="1"/>
  <c r="F32" i="1" s="1"/>
  <c r="D32" i="1"/>
  <c r="C32" i="1"/>
  <c r="B32" i="1"/>
  <c r="Q31" i="1"/>
  <c r="M31" i="1"/>
  <c r="N31" i="1" s="1"/>
  <c r="K31" i="1"/>
  <c r="J31" i="1"/>
  <c r="L31" i="1" s="1"/>
  <c r="R31" i="1" s="1"/>
  <c r="I31" i="1"/>
  <c r="O31" i="1" s="1"/>
  <c r="G31" i="1"/>
  <c r="H31" i="1" s="1"/>
  <c r="F31" i="1"/>
  <c r="E31" i="1"/>
  <c r="D31" i="1"/>
  <c r="C31" i="1"/>
  <c r="B31" i="1"/>
  <c r="S30" i="1"/>
  <c r="R30" i="1"/>
  <c r="M30" i="1"/>
  <c r="N30" i="1" s="1"/>
  <c r="K30" i="1"/>
  <c r="Q30" i="1" s="1"/>
  <c r="J30" i="1"/>
  <c r="L30" i="1" s="1"/>
  <c r="I30" i="1"/>
  <c r="G30" i="1"/>
  <c r="F30" i="1"/>
  <c r="E30" i="1"/>
  <c r="D30" i="1"/>
  <c r="C30" i="1"/>
  <c r="H30" i="1" s="1"/>
  <c r="B30" i="1"/>
  <c r="M29" i="1"/>
  <c r="S29" i="1" s="1"/>
  <c r="L29" i="1"/>
  <c r="K29" i="1"/>
  <c r="J29" i="1"/>
  <c r="I29" i="1"/>
  <c r="G29" i="1"/>
  <c r="E29" i="1"/>
  <c r="Q29" i="1" s="1"/>
  <c r="D29" i="1"/>
  <c r="P29" i="1" s="1"/>
  <c r="C29" i="1"/>
  <c r="O29" i="1" s="1"/>
  <c r="B29" i="1"/>
  <c r="P28" i="1"/>
  <c r="O28" i="1"/>
  <c r="N28" i="1"/>
  <c r="M28" i="1"/>
  <c r="K28" i="1"/>
  <c r="J28" i="1"/>
  <c r="L28" i="1" s="1"/>
  <c r="I28" i="1"/>
  <c r="G28" i="1"/>
  <c r="S28" i="1" s="1"/>
  <c r="T28" i="1" s="1"/>
  <c r="E28" i="1"/>
  <c r="F28" i="1" s="1"/>
  <c r="R28" i="1" s="1"/>
  <c r="D28" i="1"/>
  <c r="C28" i="1"/>
  <c r="B28" i="1"/>
  <c r="Q27" i="1"/>
  <c r="M27" i="1"/>
  <c r="N27" i="1" s="1"/>
  <c r="K27" i="1"/>
  <c r="J27" i="1"/>
  <c r="L27" i="1" s="1"/>
  <c r="R27" i="1" s="1"/>
  <c r="I27" i="1"/>
  <c r="O27" i="1" s="1"/>
  <c r="G27" i="1"/>
  <c r="H27" i="1" s="1"/>
  <c r="F27" i="1"/>
  <c r="E27" i="1"/>
  <c r="D27" i="1"/>
  <c r="C27" i="1"/>
  <c r="B27" i="1"/>
  <c r="S26" i="1"/>
  <c r="R26" i="1"/>
  <c r="M26" i="1"/>
  <c r="N26" i="1" s="1"/>
  <c r="K26" i="1"/>
  <c r="Q26" i="1" s="1"/>
  <c r="J26" i="1"/>
  <c r="L26" i="1" s="1"/>
  <c r="I26" i="1"/>
  <c r="G26" i="1"/>
  <c r="F26" i="1"/>
  <c r="E26" i="1"/>
  <c r="D26" i="1"/>
  <c r="C26" i="1"/>
  <c r="H26" i="1" s="1"/>
  <c r="B26" i="1"/>
  <c r="M25" i="1"/>
  <c r="S25" i="1" s="1"/>
  <c r="L25" i="1"/>
  <c r="K25" i="1"/>
  <c r="J25" i="1"/>
  <c r="I25" i="1"/>
  <c r="G25" i="1"/>
  <c r="E25" i="1"/>
  <c r="Q25" i="1" s="1"/>
  <c r="D25" i="1"/>
  <c r="P25" i="1" s="1"/>
  <c r="C25" i="1"/>
  <c r="O25" i="1" s="1"/>
  <c r="B25" i="1"/>
  <c r="P24" i="1"/>
  <c r="O24" i="1"/>
  <c r="N24" i="1"/>
  <c r="M24" i="1"/>
  <c r="K24" i="1"/>
  <c r="J24" i="1"/>
  <c r="L24" i="1" s="1"/>
  <c r="I24" i="1"/>
  <c r="G24" i="1"/>
  <c r="S24" i="1" s="1"/>
  <c r="T24" i="1" s="1"/>
  <c r="E24" i="1"/>
  <c r="Q24" i="1" s="1"/>
  <c r="D24" i="1"/>
  <c r="C24" i="1"/>
  <c r="B24" i="1"/>
  <c r="Q23" i="1"/>
  <c r="M23" i="1"/>
  <c r="N23" i="1" s="1"/>
  <c r="K23" i="1"/>
  <c r="J23" i="1"/>
  <c r="L23" i="1" s="1"/>
  <c r="R23" i="1" s="1"/>
  <c r="I23" i="1"/>
  <c r="O23" i="1" s="1"/>
  <c r="G23" i="1"/>
  <c r="H23" i="1" s="1"/>
  <c r="F23" i="1"/>
  <c r="E23" i="1"/>
  <c r="D23" i="1"/>
  <c r="C23" i="1"/>
  <c r="B23" i="1"/>
  <c r="S22" i="1"/>
  <c r="R22" i="1"/>
  <c r="Q22" i="1"/>
  <c r="M22" i="1"/>
  <c r="N22" i="1" s="1"/>
  <c r="K22" i="1"/>
  <c r="J22" i="1"/>
  <c r="L22" i="1" s="1"/>
  <c r="I22" i="1"/>
  <c r="H22" i="1"/>
  <c r="G22" i="1"/>
  <c r="F22" i="1"/>
  <c r="E22" i="1"/>
  <c r="D22" i="1"/>
  <c r="C22" i="1"/>
  <c r="O22" i="1" s="1"/>
  <c r="B22" i="1"/>
  <c r="M21" i="1"/>
  <c r="S21" i="1" s="1"/>
  <c r="L21" i="1"/>
  <c r="K21" i="1"/>
  <c r="J21" i="1"/>
  <c r="I21" i="1"/>
  <c r="G21" i="1"/>
  <c r="E21" i="1"/>
  <c r="Q21" i="1" s="1"/>
  <c r="D21" i="1"/>
  <c r="P21" i="1" s="1"/>
  <c r="C21" i="1"/>
  <c r="O21" i="1" s="1"/>
  <c r="B21" i="1"/>
  <c r="P20" i="1"/>
  <c r="O20" i="1"/>
  <c r="N20" i="1"/>
  <c r="M20" i="1"/>
  <c r="K20" i="1"/>
  <c r="J20" i="1"/>
  <c r="L20" i="1" s="1"/>
  <c r="I20" i="1"/>
  <c r="G20" i="1"/>
  <c r="S20" i="1" s="1"/>
  <c r="T20" i="1" s="1"/>
  <c r="E20" i="1"/>
  <c r="Q20" i="1" s="1"/>
  <c r="D20" i="1"/>
  <c r="C20" i="1"/>
  <c r="B20" i="1"/>
  <c r="Q19" i="1"/>
  <c r="M19" i="1"/>
  <c r="N19" i="1" s="1"/>
  <c r="K19" i="1"/>
  <c r="J19" i="1"/>
  <c r="L19" i="1" s="1"/>
  <c r="I19" i="1"/>
  <c r="O19" i="1" s="1"/>
  <c r="H19" i="1"/>
  <c r="G19" i="1"/>
  <c r="S19" i="1" s="1"/>
  <c r="T19" i="1" s="1"/>
  <c r="E19" i="1"/>
  <c r="F19" i="1" s="1"/>
  <c r="R19" i="1" s="1"/>
  <c r="D19" i="1"/>
  <c r="C19" i="1"/>
  <c r="B19" i="1"/>
  <c r="M18" i="1"/>
  <c r="S18" i="1" s="1"/>
  <c r="L18" i="1"/>
  <c r="K18" i="1"/>
  <c r="J18" i="1"/>
  <c r="I18" i="1"/>
  <c r="G18" i="1"/>
  <c r="H18" i="1" s="1"/>
  <c r="E18" i="1"/>
  <c r="Q18" i="1" s="1"/>
  <c r="D18" i="1"/>
  <c r="F18" i="1" s="1"/>
  <c r="R18" i="1" s="1"/>
  <c r="C18" i="1"/>
  <c r="O18" i="1" s="1"/>
  <c r="B18" i="1"/>
  <c r="Q17" i="1"/>
  <c r="P17" i="1"/>
  <c r="M17" i="1"/>
  <c r="N17" i="1" s="1"/>
  <c r="K17" i="1"/>
  <c r="J17" i="1"/>
  <c r="L17" i="1" s="1"/>
  <c r="I17" i="1"/>
  <c r="O17" i="1" s="1"/>
  <c r="H17" i="1"/>
  <c r="G17" i="1"/>
  <c r="S17" i="1" s="1"/>
  <c r="E17" i="1"/>
  <c r="F17" i="1" s="1"/>
  <c r="D17" i="1"/>
  <c r="C17" i="1"/>
  <c r="B17" i="1"/>
  <c r="M16" i="1"/>
  <c r="S16" i="1" s="1"/>
  <c r="L16" i="1"/>
  <c r="K16" i="1"/>
  <c r="J16" i="1"/>
  <c r="I16" i="1"/>
  <c r="G16" i="1"/>
  <c r="H16" i="1" s="1"/>
  <c r="E16" i="1"/>
  <c r="Q16" i="1" s="1"/>
  <c r="D16" i="1"/>
  <c r="F16" i="1" s="1"/>
  <c r="R16" i="1" s="1"/>
  <c r="C16" i="1"/>
  <c r="O16" i="1" s="1"/>
  <c r="B16" i="1"/>
  <c r="Q15" i="1"/>
  <c r="P15" i="1"/>
  <c r="M15" i="1"/>
  <c r="N15" i="1" s="1"/>
  <c r="K15" i="1"/>
  <c r="J15" i="1"/>
  <c r="L15" i="1" s="1"/>
  <c r="I15" i="1"/>
  <c r="O15" i="1" s="1"/>
  <c r="H15" i="1"/>
  <c r="G15" i="1"/>
  <c r="S15" i="1" s="1"/>
  <c r="E15" i="1"/>
  <c r="F15" i="1" s="1"/>
  <c r="D15" i="1"/>
  <c r="C15" i="1"/>
  <c r="B15" i="1"/>
  <c r="M14" i="1"/>
  <c r="S14" i="1" s="1"/>
  <c r="L14" i="1"/>
  <c r="K14" i="1"/>
  <c r="J14" i="1"/>
  <c r="I14" i="1"/>
  <c r="G14" i="1"/>
  <c r="H14" i="1" s="1"/>
  <c r="E14" i="1"/>
  <c r="Q14" i="1" s="1"/>
  <c r="D14" i="1"/>
  <c r="F14" i="1" s="1"/>
  <c r="R14" i="1" s="1"/>
  <c r="C14" i="1"/>
  <c r="O14" i="1" s="1"/>
  <c r="B14" i="1"/>
  <c r="Q13" i="1"/>
  <c r="P13" i="1"/>
  <c r="M13" i="1"/>
  <c r="N13" i="1" s="1"/>
  <c r="K13" i="1"/>
  <c r="J13" i="1"/>
  <c r="L13" i="1" s="1"/>
  <c r="I13" i="1"/>
  <c r="O13" i="1" s="1"/>
  <c r="H13" i="1"/>
  <c r="G13" i="1"/>
  <c r="S13" i="1" s="1"/>
  <c r="T13" i="1" s="1"/>
  <c r="E13" i="1"/>
  <c r="F13" i="1" s="1"/>
  <c r="D13" i="1"/>
  <c r="C13" i="1"/>
  <c r="B13" i="1"/>
  <c r="M12" i="1"/>
  <c r="S12" i="1" s="1"/>
  <c r="L12" i="1"/>
  <c r="K12" i="1"/>
  <c r="J12" i="1"/>
  <c r="I12" i="1"/>
  <c r="G12" i="1"/>
  <c r="H12" i="1" s="1"/>
  <c r="E12" i="1"/>
  <c r="Q12" i="1" s="1"/>
  <c r="D12" i="1"/>
  <c r="P12" i="1" s="1"/>
  <c r="C12" i="1"/>
  <c r="O12" i="1" s="1"/>
  <c r="B12" i="1"/>
  <c r="Q11" i="1"/>
  <c r="P11" i="1"/>
  <c r="O11" i="1"/>
  <c r="M11" i="1"/>
  <c r="N11" i="1" s="1"/>
  <c r="K11" i="1"/>
  <c r="J11" i="1"/>
  <c r="L11" i="1" s="1"/>
  <c r="I11" i="1"/>
  <c r="H11" i="1"/>
  <c r="G11" i="1"/>
  <c r="S11" i="1" s="1"/>
  <c r="T11" i="1" s="1"/>
  <c r="V11" i="1" s="1"/>
  <c r="E11" i="1"/>
  <c r="F11" i="1" s="1"/>
  <c r="R11" i="1" s="1"/>
  <c r="D11" i="1"/>
  <c r="C11" i="1"/>
  <c r="B11" i="1"/>
  <c r="S10" i="1"/>
  <c r="M10" i="1"/>
  <c r="N10" i="1" s="1"/>
  <c r="L10" i="1"/>
  <c r="K10" i="1"/>
  <c r="J10" i="1"/>
  <c r="I10" i="1"/>
  <c r="G10" i="1"/>
  <c r="H10" i="1" s="1"/>
  <c r="E10" i="1"/>
  <c r="Q10" i="1" s="1"/>
  <c r="D10" i="1"/>
  <c r="P10" i="1" s="1"/>
  <c r="C10" i="1"/>
  <c r="O10" i="1" s="1"/>
  <c r="T10" i="1" s="1"/>
  <c r="B10" i="1"/>
  <c r="Q9" i="1"/>
  <c r="P9" i="1"/>
  <c r="O9" i="1"/>
  <c r="M9" i="1"/>
  <c r="N9" i="1" s="1"/>
  <c r="K9" i="1"/>
  <c r="J9" i="1"/>
  <c r="L9" i="1" s="1"/>
  <c r="I9" i="1"/>
  <c r="H9" i="1"/>
  <c r="G9" i="1"/>
  <c r="S9" i="1" s="1"/>
  <c r="T9" i="1" s="1"/>
  <c r="V9" i="1" s="1"/>
  <c r="E9" i="1"/>
  <c r="F9" i="1" s="1"/>
  <c r="R9" i="1" s="1"/>
  <c r="D9" i="1"/>
  <c r="C9" i="1"/>
  <c r="B9" i="1"/>
  <c r="S8" i="1"/>
  <c r="M8" i="1"/>
  <c r="N8" i="1" s="1"/>
  <c r="L8" i="1"/>
  <c r="K8" i="1"/>
  <c r="J8" i="1"/>
  <c r="I8" i="1"/>
  <c r="G8" i="1"/>
  <c r="H8" i="1" s="1"/>
  <c r="E8" i="1"/>
  <c r="Q8" i="1" s="1"/>
  <c r="D8" i="1"/>
  <c r="F8" i="1" s="1"/>
  <c r="R8" i="1" s="1"/>
  <c r="C8" i="1"/>
  <c r="O8" i="1" s="1"/>
  <c r="T8" i="1" s="1"/>
  <c r="B8" i="1"/>
  <c r="Q7" i="1"/>
  <c r="P7" i="1"/>
  <c r="O7" i="1"/>
  <c r="M7" i="1"/>
  <c r="N7" i="1" s="1"/>
  <c r="K7" i="1"/>
  <c r="J7" i="1"/>
  <c r="L7" i="1" s="1"/>
  <c r="I7" i="1"/>
  <c r="G7" i="1"/>
  <c r="S7" i="1" s="1"/>
  <c r="T7" i="1" s="1"/>
  <c r="E7" i="1"/>
  <c r="F7" i="1" s="1"/>
  <c r="R7" i="1" s="1"/>
  <c r="D7" i="1"/>
  <c r="C7" i="1"/>
  <c r="B7" i="1"/>
  <c r="S6" i="1"/>
  <c r="M6" i="1"/>
  <c r="N6" i="1" s="1"/>
  <c r="K6" i="1"/>
  <c r="K82" i="1" s="1"/>
  <c r="J6" i="1"/>
  <c r="J82" i="1" s="1"/>
  <c r="I6" i="1"/>
  <c r="G6" i="1"/>
  <c r="E6" i="1"/>
  <c r="D6" i="1"/>
  <c r="D82" i="1" s="1"/>
  <c r="C6" i="1"/>
  <c r="C82" i="1" s="1"/>
  <c r="B6" i="1"/>
  <c r="A2" i="1"/>
  <c r="A1" i="1"/>
  <c r="T29" i="1" l="1"/>
  <c r="V29" i="1" s="1"/>
  <c r="V8" i="1"/>
  <c r="V10" i="1"/>
  <c r="T12" i="1"/>
  <c r="V12" i="1" s="1"/>
  <c r="R17" i="1"/>
  <c r="T17" i="1"/>
  <c r="V17" i="1" s="1"/>
  <c r="V24" i="1"/>
  <c r="R15" i="1"/>
  <c r="T18" i="1"/>
  <c r="V20" i="1"/>
  <c r="T25" i="1"/>
  <c r="V25" i="1" s="1"/>
  <c r="R32" i="1"/>
  <c r="T14" i="1"/>
  <c r="V14" i="1" s="1"/>
  <c r="T15" i="1"/>
  <c r="T21" i="1"/>
  <c r="V21" i="1" s="1"/>
  <c r="V66" i="1"/>
  <c r="V13" i="1"/>
  <c r="R13" i="1"/>
  <c r="T16" i="1"/>
  <c r="V16" i="1" s="1"/>
  <c r="T33" i="1"/>
  <c r="V33" i="1" s="1"/>
  <c r="V74" i="1"/>
  <c r="O55" i="1"/>
  <c r="T55" i="1" s="1"/>
  <c r="V55" i="1" s="1"/>
  <c r="N55" i="1"/>
  <c r="L69" i="1"/>
  <c r="R69" i="1" s="1"/>
  <c r="P69" i="1"/>
  <c r="N71" i="1"/>
  <c r="O71" i="1"/>
  <c r="N77" i="1"/>
  <c r="O77" i="1"/>
  <c r="T77" i="1" s="1"/>
  <c r="V77" i="1" s="1"/>
  <c r="P78" i="1"/>
  <c r="F78" i="1"/>
  <c r="R78" i="1" s="1"/>
  <c r="M82" i="1"/>
  <c r="H7" i="1"/>
  <c r="L6" i="1"/>
  <c r="T6" i="1"/>
  <c r="V7" i="1" s="1"/>
  <c r="T22" i="1"/>
  <c r="V22" i="1" s="1"/>
  <c r="T30" i="1"/>
  <c r="V30" i="1" s="1"/>
  <c r="F36" i="1"/>
  <c r="F40" i="1"/>
  <c r="F43" i="1"/>
  <c r="H46" i="1"/>
  <c r="S46" i="1"/>
  <c r="T46" i="1" s="1"/>
  <c r="V46" i="1" s="1"/>
  <c r="H50" i="1"/>
  <c r="S50" i="1"/>
  <c r="T50" i="1" s="1"/>
  <c r="L71" i="1"/>
  <c r="R71" i="1" s="1"/>
  <c r="P71" i="1"/>
  <c r="N74" i="1"/>
  <c r="V75" i="1"/>
  <c r="L77" i="1"/>
  <c r="R77" i="1" s="1"/>
  <c r="P77" i="1"/>
  <c r="F80" i="1"/>
  <c r="R80" i="1" s="1"/>
  <c r="F20" i="1"/>
  <c r="R20" i="1" s="1"/>
  <c r="F24" i="1"/>
  <c r="R24" i="1" s="1"/>
  <c r="F10" i="1"/>
  <c r="R10" i="1" s="1"/>
  <c r="F12" i="1"/>
  <c r="R12" i="1" s="1"/>
  <c r="N12" i="1"/>
  <c r="S23" i="1"/>
  <c r="T23" i="1" s="1"/>
  <c r="V23" i="1" s="1"/>
  <c r="N33" i="1"/>
  <c r="S39" i="1"/>
  <c r="T39" i="1" s="1"/>
  <c r="S63" i="1"/>
  <c r="T63" i="1" s="1"/>
  <c r="H63" i="1"/>
  <c r="H75" i="1"/>
  <c r="F6" i="1"/>
  <c r="H32" i="1"/>
  <c r="Q32" i="1"/>
  <c r="F33" i="1"/>
  <c r="R33" i="1" s="1"/>
  <c r="H36" i="1"/>
  <c r="F37" i="1"/>
  <c r="R37" i="1" s="1"/>
  <c r="H40" i="1"/>
  <c r="F41" i="1"/>
  <c r="R41" i="1" s="1"/>
  <c r="H44" i="1"/>
  <c r="T47" i="1"/>
  <c r="S49" i="1"/>
  <c r="T49" i="1" s="1"/>
  <c r="V49" i="1" s="1"/>
  <c r="P52" i="1"/>
  <c r="F52" i="1"/>
  <c r="R52" i="1" s="1"/>
  <c r="H53" i="1"/>
  <c r="R57" i="1"/>
  <c r="F58" i="1"/>
  <c r="R58" i="1" s="1"/>
  <c r="S58" i="1"/>
  <c r="T58" i="1" s="1"/>
  <c r="V58" i="1" s="1"/>
  <c r="O61" i="1"/>
  <c r="F62" i="1"/>
  <c r="R62" i="1" s="1"/>
  <c r="S62" i="1"/>
  <c r="T62" i="1" s="1"/>
  <c r="F74" i="1"/>
  <c r="R74" i="1" s="1"/>
  <c r="P42" i="1"/>
  <c r="F42" i="1"/>
  <c r="R42" i="1" s="1"/>
  <c r="N29" i="1"/>
  <c r="S35" i="1"/>
  <c r="T35" i="1" s="1"/>
  <c r="H42" i="1"/>
  <c r="S42" i="1"/>
  <c r="T42" i="1" s="1"/>
  <c r="F44" i="1"/>
  <c r="R44" i="1" s="1"/>
  <c r="F45" i="1"/>
  <c r="R45" i="1" s="1"/>
  <c r="T53" i="1"/>
  <c r="H20" i="1"/>
  <c r="F21" i="1"/>
  <c r="R21" i="1" s="1"/>
  <c r="H24" i="1"/>
  <c r="F25" i="1"/>
  <c r="R25" i="1" s="1"/>
  <c r="H28" i="1"/>
  <c r="Q28" i="1"/>
  <c r="F29" i="1"/>
  <c r="R29" i="1" s="1"/>
  <c r="G82" i="1"/>
  <c r="H82" i="1" s="1"/>
  <c r="O6" i="1"/>
  <c r="P8" i="1"/>
  <c r="P14" i="1"/>
  <c r="P16" i="1"/>
  <c r="P18" i="1"/>
  <c r="P19" i="1"/>
  <c r="H21" i="1"/>
  <c r="H25" i="1"/>
  <c r="H29" i="1"/>
  <c r="H33" i="1"/>
  <c r="H37" i="1"/>
  <c r="H41" i="1"/>
  <c r="T43" i="1"/>
  <c r="V43" i="1" s="1"/>
  <c r="S44" i="1"/>
  <c r="T44" i="1" s="1"/>
  <c r="V44" i="1" s="1"/>
  <c r="L47" i="1"/>
  <c r="R47" i="1" s="1"/>
  <c r="P47" i="1"/>
  <c r="Q52" i="1"/>
  <c r="P55" i="1"/>
  <c r="P57" i="1"/>
  <c r="S65" i="1"/>
  <c r="T65" i="1" s="1"/>
  <c r="V65" i="1" s="1"/>
  <c r="H65" i="1"/>
  <c r="N18" i="1"/>
  <c r="N21" i="1"/>
  <c r="S27" i="1"/>
  <c r="T27" i="1" s="1"/>
  <c r="S48" i="1"/>
  <c r="T48" i="1" s="1"/>
  <c r="P23" i="1"/>
  <c r="O26" i="1"/>
  <c r="T26" i="1" s="1"/>
  <c r="V26" i="1" s="1"/>
  <c r="P27" i="1"/>
  <c r="O30" i="1"/>
  <c r="P31" i="1"/>
  <c r="L32" i="1"/>
  <c r="O34" i="1"/>
  <c r="T34" i="1" s="1"/>
  <c r="V34" i="1" s="1"/>
  <c r="P35" i="1"/>
  <c r="L36" i="1"/>
  <c r="O38" i="1"/>
  <c r="T38" i="1" s="1"/>
  <c r="V38" i="1" s="1"/>
  <c r="P39" i="1"/>
  <c r="L40" i="1"/>
  <c r="S41" i="1"/>
  <c r="T41" i="1" s="1"/>
  <c r="V41" i="1" s="1"/>
  <c r="L43" i="1"/>
  <c r="P43" i="1"/>
  <c r="H52" i="1"/>
  <c r="S52" i="1"/>
  <c r="T52" i="1" s="1"/>
  <c r="L53" i="1"/>
  <c r="R53" i="1" s="1"/>
  <c r="P53" i="1"/>
  <c r="H56" i="1"/>
  <c r="S56" i="1"/>
  <c r="T56" i="1" s="1"/>
  <c r="V57" i="1" s="1"/>
  <c r="H57" i="1"/>
  <c r="E82" i="1"/>
  <c r="N14" i="1"/>
  <c r="N16" i="1"/>
  <c r="N25" i="1"/>
  <c r="S31" i="1"/>
  <c r="T31" i="1" s="1"/>
  <c r="S59" i="1"/>
  <c r="T59" i="1" s="1"/>
  <c r="V59" i="1" s="1"/>
  <c r="H6" i="1"/>
  <c r="P6" i="1"/>
  <c r="I82" i="1"/>
  <c r="Q6" i="1"/>
  <c r="P22" i="1"/>
  <c r="P26" i="1"/>
  <c r="P30" i="1"/>
  <c r="P34" i="1"/>
  <c r="N35" i="1"/>
  <c r="S37" i="1"/>
  <c r="T37" i="1" s="1"/>
  <c r="V37" i="1" s="1"/>
  <c r="P38" i="1"/>
  <c r="N39" i="1"/>
  <c r="O46" i="1"/>
  <c r="P50" i="1"/>
  <c r="R51" i="1"/>
  <c r="Q54" i="1"/>
  <c r="F54" i="1"/>
  <c r="R54" i="1" s="1"/>
  <c r="S61" i="1"/>
  <c r="F64" i="1"/>
  <c r="R64" i="1" s="1"/>
  <c r="S64" i="1"/>
  <c r="T64" i="1" s="1"/>
  <c r="V64" i="1" s="1"/>
  <c r="T70" i="1"/>
  <c r="T72" i="1"/>
  <c r="T81" i="1"/>
  <c r="V81" i="1" s="1"/>
  <c r="P46" i="1"/>
  <c r="F46" i="1"/>
  <c r="R46" i="1" s="1"/>
  <c r="S60" i="1"/>
  <c r="T60" i="1" s="1"/>
  <c r="V67" i="1"/>
  <c r="V68" i="1"/>
  <c r="N69" i="1"/>
  <c r="O69" i="1"/>
  <c r="T69" i="1" s="1"/>
  <c r="V69" i="1" s="1"/>
  <c r="P72" i="1"/>
  <c r="F72" i="1"/>
  <c r="R72" i="1" s="1"/>
  <c r="S78" i="1"/>
  <c r="T78" i="1" s="1"/>
  <c r="N78" i="1"/>
  <c r="H81" i="1"/>
  <c r="P54" i="1"/>
  <c r="T73" i="1"/>
  <c r="V73" i="1" s="1"/>
  <c r="Q78" i="1"/>
  <c r="T79" i="1"/>
  <c r="V79" i="1" s="1"/>
  <c r="Q70" i="1"/>
  <c r="H72" i="1"/>
  <c r="P56" i="1"/>
  <c r="L65" i="1"/>
  <c r="R65" i="1" s="1"/>
  <c r="F70" i="1"/>
  <c r="R70" i="1" s="1"/>
  <c r="T71" i="1"/>
  <c r="V71" i="1" s="1"/>
  <c r="H78" i="1"/>
  <c r="N81" i="1"/>
  <c r="L51" i="1"/>
  <c r="T51" i="1"/>
  <c r="V51" i="1" s="1"/>
  <c r="H54" i="1"/>
  <c r="H70" i="1"/>
  <c r="V80" i="1" l="1"/>
  <c r="V70" i="1"/>
  <c r="V35" i="1"/>
  <c r="F82" i="1"/>
  <c r="R6" i="1"/>
  <c r="R43" i="1"/>
  <c r="L82" i="1"/>
  <c r="V15" i="1"/>
  <c r="V42" i="1"/>
  <c r="V72" i="1"/>
  <c r="Q82" i="1"/>
  <c r="Q88" i="1" s="1"/>
  <c r="V52" i="1"/>
  <c r="R40" i="1"/>
  <c r="V60" i="1"/>
  <c r="V48" i="1"/>
  <c r="O82" i="1"/>
  <c r="O88" i="1" s="1"/>
  <c r="S82" i="1"/>
  <c r="V18" i="1"/>
  <c r="V47" i="1"/>
  <c r="V78" i="1"/>
  <c r="T61" i="1"/>
  <c r="V61" i="1" s="1"/>
  <c r="P82" i="1"/>
  <c r="V27" i="1"/>
  <c r="V53" i="1"/>
  <c r="V54" i="1"/>
  <c r="V63" i="1"/>
  <c r="R36" i="1"/>
  <c r="N82" i="1"/>
  <c r="V45" i="1"/>
  <c r="V36" i="1"/>
  <c r="V56" i="1"/>
  <c r="V31" i="1"/>
  <c r="V32" i="1"/>
  <c r="V39" i="1"/>
  <c r="V50" i="1"/>
  <c r="V28" i="1"/>
  <c r="V40" i="1"/>
  <c r="V19" i="1"/>
  <c r="R82" i="1" l="1"/>
  <c r="V62" i="1"/>
  <c r="S88" i="1"/>
  <c r="T82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<sst xmlns="http://schemas.openxmlformats.org/spreadsheetml/2006/main" count="104" uniqueCount="90">
  <si>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</si>
  <si>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</si>
  <si>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</si>
  <si>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</si>
  <si>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</si>
  <si>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</si>
  <si>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</si>
  <si>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</si>
  <si>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</si>
  <si>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</si>
  <si>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</si>
  <si>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</si>
  <si>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3800</t>
  </si>
  <si>
    <t>3700</t>
  </si>
  <si>
    <t>5300</t>
  </si>
  <si>
    <t>7100</t>
  </si>
  <si>
    <t>9500</t>
  </si>
  <si>
    <t>9300</t>
  </si>
  <si>
    <t>1800</t>
  </si>
  <si>
    <t>5200</t>
  </si>
  <si>
    <t>2500</t>
  </si>
  <si>
    <t>8600</t>
  </si>
  <si>
    <t>3200</t>
  </si>
  <si>
    <t>1500</t>
  </si>
  <si>
    <t>5100</t>
  </si>
  <si>
    <t>4800</t>
  </si>
  <si>
    <t>3500</t>
  </si>
  <si>
    <t>6100</t>
  </si>
  <si>
    <t>7600</t>
  </si>
  <si>
    <t>9200</t>
  </si>
  <si>
    <t>8400</t>
  </si>
  <si>
    <t>6700</t>
  </si>
  <si>
    <t>6000</t>
  </si>
  <si>
    <t>8100</t>
  </si>
  <si>
    <t>6200</t>
  </si>
  <si>
    <t>2300</t>
  </si>
  <si>
    <t>2200</t>
  </si>
  <si>
    <t>4500</t>
  </si>
  <si>
    <t>4200</t>
  </si>
  <si>
    <t>3100</t>
  </si>
  <si>
    <t>7700</t>
  </si>
  <si>
    <t>5500</t>
  </si>
  <si>
    <t>9100</t>
  </si>
  <si>
    <t>5800</t>
  </si>
  <si>
    <t>2600</t>
  </si>
  <si>
    <t>4300</t>
  </si>
  <si>
    <t>7200</t>
  </si>
  <si>
    <t>2100</t>
  </si>
  <si>
    <t>6600</t>
  </si>
  <si>
    <t>3900</t>
  </si>
  <si>
    <t>1900</t>
  </si>
  <si>
    <t>7000</t>
  </si>
  <si>
    <t>1300</t>
  </si>
  <si>
    <t>5400</t>
  </si>
  <si>
    <t>4100</t>
  </si>
  <si>
    <t>2400</t>
  </si>
  <si>
    <t>4600</t>
  </si>
  <si>
    <t>9600</t>
  </si>
  <si>
    <t>4900</t>
  </si>
  <si>
    <t>3400</t>
  </si>
  <si>
    <t>9400</t>
  </si>
  <si>
    <t>1700</t>
  </si>
  <si>
    <t>6300</t>
  </si>
  <si>
    <t>1400</t>
  </si>
  <si>
    <t>2700</t>
  </si>
  <si>
    <t>6500</t>
  </si>
  <si>
    <t>3300</t>
  </si>
  <si>
    <t>3600</t>
  </si>
  <si>
    <t>8500</t>
  </si>
  <si>
    <t>4400</t>
  </si>
  <si>
    <t>7300</t>
  </si>
  <si>
    <t>7500</t>
  </si>
  <si>
    <t>1100</t>
  </si>
  <si>
    <t>4700</t>
  </si>
  <si>
    <t>6400</t>
  </si>
  <si>
    <t>1600</t>
  </si>
  <si>
    <t>8200</t>
  </si>
  <si>
    <t>8300</t>
  </si>
  <si>
    <t>1200</t>
  </si>
  <si>
    <t>2000</t>
  </si>
  <si>
    <t>7400</t>
  </si>
  <si>
    <t>5700</t>
  </si>
  <si>
    <t>3000</t>
  </si>
  <si>
    <t>5600</t>
  </si>
  <si>
    <t>4000</t>
  </si>
  <si>
    <t>9000</t>
  </si>
  <si>
    <t>5000</t>
  </si>
  <si>
    <t>8000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</si>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</sst>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70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8" fillId="0" borderId="17" xfId="3" applyFont="1" applyFill="1" applyBorder="1" applyAlignment="1">
      <alignment horizontal="right"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NumberFormat="1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NumberFormat="1" applyFont="1" applyFill="1" applyBorder="1" applyAlignment="1">
      <alignment horizontal="right" vertical="center"/>
    </xf>
    <xf numFmtId="43" fontId="7" fillId="6" borderId="20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3560.18366\2564.12.03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3 ธันวาคม 2564</v>
          </cell>
        </row>
      </sheetData>
      <sheetData sheetId="4"/>
      <sheetData sheetId="5"/>
      <sheetData sheetId="6"/>
      <sheetData sheetId="7">
        <row r="32">
          <cell r="B32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3 ธันวาคม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2565</v>
          </cell>
        </row>
        <row r="43">
          <cell r="A43" t="str">
            <v>ปีFund</v>
          </cell>
          <cell r="B43" t="str">
            <v>65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30/9/2022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3/12/2021 21:50:01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4/12/2021 07:12:00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120859.1965582</v>
          </cell>
          <cell r="E64">
            <v>737.07843400000002</v>
          </cell>
          <cell r="F64">
            <v>67073.463100349996</v>
          </cell>
          <cell r="G64">
            <v>55.497194264000001</v>
          </cell>
          <cell r="H64">
            <v>193210.96045494999</v>
          </cell>
          <cell r="J64">
            <v>28688.289958199999</v>
          </cell>
          <cell r="K64">
            <v>18810.562468069998</v>
          </cell>
          <cell r="L64">
            <v>9.7357636559999996</v>
          </cell>
          <cell r="M64">
            <v>314070.15701314999</v>
          </cell>
          <cell r="O64">
            <v>29425.368392199998</v>
          </cell>
          <cell r="P64">
            <v>85884.025568419995</v>
          </cell>
          <cell r="Q64">
            <v>27.345490696999999</v>
          </cell>
          <cell r="R64">
            <v>115309.39396061999</v>
          </cell>
        </row>
        <row r="65">
          <cell r="A65" t="str">
            <v>3800</v>
          </cell>
          <cell r="B65" t="str">
            <v>บึงกาฬ</v>
          </cell>
          <cell r="C65">
            <v>434.12548552999999</v>
          </cell>
          <cell r="E65">
            <v>1.990332</v>
          </cell>
          <cell r="F65">
            <v>229.22290939999999</v>
          </cell>
          <cell r="G65">
            <v>52.801071819000001</v>
          </cell>
          <cell r="H65">
            <v>1443.6354922</v>
          </cell>
          <cell r="J65">
            <v>546.61116600000003</v>
          </cell>
          <cell r="K65">
            <v>24.199324499999999</v>
          </cell>
          <cell r="L65">
            <v>1.676276638</v>
          </cell>
          <cell r="M65">
            <v>1877.7609777299999</v>
          </cell>
          <cell r="O65">
            <v>548.60149799999999</v>
          </cell>
          <cell r="P65">
            <v>253.42223390000001</v>
          </cell>
          <cell r="Q65">
            <v>13.495979354999999</v>
          </cell>
        </row>
        <row r="66">
          <cell r="A66" t="str">
            <v>3700</v>
          </cell>
          <cell r="B66" t="str">
            <v>อำนาจเจริญ</v>
          </cell>
          <cell r="C66">
            <v>460.77041399000001</v>
          </cell>
          <cell r="E66">
            <v>2.4940422600000001</v>
          </cell>
          <cell r="F66">
            <v>217.79387833999999</v>
          </cell>
          <cell r="G66">
            <v>47.267331349000003</v>
          </cell>
          <cell r="H66">
            <v>1430.32287686</v>
          </cell>
          <cell r="J66">
            <v>125.49937411000001</v>
          </cell>
          <cell r="K66">
            <v>63.463156509999997</v>
          </cell>
          <cell r="L66">
            <v>4.4369811559999999</v>
          </cell>
          <cell r="M66">
            <v>1891.0932908499999</v>
          </cell>
          <cell r="O66">
            <v>127.99341637000001</v>
          </cell>
          <cell r="P66">
            <v>281.25703485000003</v>
          </cell>
          <cell r="Q66">
            <v>14.872721308999999</v>
          </cell>
        </row>
        <row r="67">
          <cell r="A67" t="str">
            <v>5300</v>
          </cell>
          <cell r="B67" t="str">
            <v>อุตรดิตถ์</v>
          </cell>
          <cell r="C67">
            <v>851.57052427999997</v>
          </cell>
          <cell r="E67">
            <v>3.9497224399999999</v>
          </cell>
          <cell r="F67">
            <v>436.06254554999998</v>
          </cell>
          <cell r="G67">
            <v>51.206862276000003</v>
          </cell>
          <cell r="H67">
            <v>3098.6280510000001</v>
          </cell>
          <cell r="J67">
            <v>1085.4261127300001</v>
          </cell>
          <cell r="K67">
            <v>157.91401827000001</v>
          </cell>
          <cell r="L67">
            <v>5.0962560100000003</v>
          </cell>
          <cell r="M67">
            <v>3950.1985752800001</v>
          </cell>
          <cell r="O67">
            <v>1089.3758351700001</v>
          </cell>
          <cell r="P67">
            <v>593.97656382000002</v>
          </cell>
          <cell r="Q67">
            <v>15.036625438</v>
          </cell>
        </row>
        <row r="68">
          <cell r="A68" t="str">
            <v>7100</v>
          </cell>
          <cell r="B68" t="str">
            <v>กาญจนบุรี</v>
          </cell>
          <cell r="C68">
            <v>1382.64626787</v>
          </cell>
          <cell r="E68">
            <v>8.6372575600000001</v>
          </cell>
          <cell r="F68">
            <v>654.81115637000005</v>
          </cell>
          <cell r="G68">
            <v>47.359268352999997</v>
          </cell>
          <cell r="H68">
            <v>3442.2381070000001</v>
          </cell>
          <cell r="J68">
            <v>214.52302477999999</v>
          </cell>
          <cell r="K68">
            <v>110.51188361</v>
          </cell>
          <cell r="L68">
            <v>3.2104659870000001</v>
          </cell>
          <cell r="M68">
            <v>4824.8843748700001</v>
          </cell>
          <cell r="O68">
            <v>223.16028234000001</v>
          </cell>
          <cell r="P68">
            <v>765.32303997999998</v>
          </cell>
          <cell r="Q68">
            <v>15.861997521999999</v>
          </cell>
        </row>
        <row r="69">
          <cell r="A69" t="str">
            <v>9500</v>
          </cell>
          <cell r="B69" t="str">
            <v>ยะลา</v>
          </cell>
          <cell r="C69">
            <v>2680.6415726999999</v>
          </cell>
          <cell r="E69">
            <v>29.547684570000001</v>
          </cell>
          <cell r="F69">
            <v>937.12249786999996</v>
          </cell>
          <cell r="G69">
            <v>34.958888477000002</v>
          </cell>
          <cell r="H69">
            <v>3746.006727</v>
          </cell>
          <cell r="J69">
            <v>1078.57557552</v>
          </cell>
          <cell r="K69">
            <v>92.38822236</v>
          </cell>
          <cell r="L69">
            <v>2.466312238</v>
          </cell>
          <cell r="M69">
            <v>6426.6482997000003</v>
          </cell>
          <cell r="O69">
            <v>1108.12326009</v>
          </cell>
          <cell r="P69">
            <v>1029.5107202300001</v>
          </cell>
          <cell r="Q69">
            <v>16.019403462</v>
          </cell>
        </row>
        <row r="70">
          <cell r="A70" t="str">
            <v>9300</v>
          </cell>
          <cell r="B70" t="str">
            <v>พัทลุง</v>
          </cell>
          <cell r="C70">
            <v>740.46990098000003</v>
          </cell>
          <cell r="E70">
            <v>3.2563285899999999</v>
          </cell>
          <cell r="F70">
            <v>397.34450623999999</v>
          </cell>
          <cell r="G70">
            <v>53.661128658000003</v>
          </cell>
          <cell r="H70">
            <v>2049.2075159999999</v>
          </cell>
          <cell r="J70">
            <v>149.36447842000001</v>
          </cell>
          <cell r="K70">
            <v>49.591991829999998</v>
          </cell>
          <cell r="L70">
            <v>2.420057092</v>
          </cell>
          <cell r="M70">
            <v>2789.6774169800001</v>
          </cell>
          <cell r="O70">
            <v>152.62080700999999</v>
          </cell>
          <cell r="P70">
            <v>446.93649807000003</v>
          </cell>
          <cell r="Q70">
            <v>16.021081697</v>
          </cell>
        </row>
        <row r="71">
          <cell r="A71" t="str">
            <v>1800</v>
          </cell>
          <cell r="B71" t="str">
            <v>ชัยนาท</v>
          </cell>
          <cell r="C71">
            <v>551.59200213999998</v>
          </cell>
          <cell r="E71">
            <v>5.74399455</v>
          </cell>
          <cell r="F71">
            <v>267.03707796999998</v>
          </cell>
          <cell r="G71">
            <v>48.412064884000003</v>
          </cell>
          <cell r="H71">
            <v>1435.6695474400001</v>
          </cell>
          <cell r="J71">
            <v>100.4190275</v>
          </cell>
          <cell r="K71">
            <v>54.073147830000003</v>
          </cell>
          <cell r="L71">
            <v>3.766406269</v>
          </cell>
          <cell r="M71">
            <v>1987.2615495800001</v>
          </cell>
          <cell r="O71">
            <v>106.16302205</v>
          </cell>
          <cell r="P71">
            <v>321.11022580000002</v>
          </cell>
          <cell r="Q71">
            <v>16.158427957000001</v>
          </cell>
        </row>
        <row r="72">
          <cell r="A72" t="str">
            <v>5200</v>
          </cell>
          <cell r="B72" t="str">
            <v>ลำปาง</v>
          </cell>
          <cell r="C72">
            <v>1492.2682831699999</v>
          </cell>
          <cell r="E72">
            <v>9.5502808300000002</v>
          </cell>
          <cell r="F72">
            <v>667.81293817999995</v>
          </cell>
          <cell r="G72">
            <v>44.751533334000001</v>
          </cell>
          <cell r="H72">
            <v>4054.5698149999998</v>
          </cell>
          <cell r="J72">
            <v>804.80126534999999</v>
          </cell>
          <cell r="K72">
            <v>245.78649619000001</v>
          </cell>
          <cell r="L72">
            <v>6.0619623640000002</v>
          </cell>
          <cell r="M72">
            <v>5546.8380981700002</v>
          </cell>
          <cell r="O72">
            <v>814.35154618000001</v>
          </cell>
          <cell r="P72">
            <v>913.59943437000004</v>
          </cell>
          <cell r="Q72">
            <v>16.470634588999999</v>
          </cell>
        </row>
        <row r="73">
          <cell r="A73" t="str">
            <v>2500</v>
          </cell>
          <cell r="B73" t="str">
            <v>ปราจีนบุรี</v>
          </cell>
          <cell r="C73">
            <v>968.45269245999998</v>
          </cell>
          <cell r="E73">
            <v>2.4172428199999998</v>
          </cell>
          <cell r="F73">
            <v>417.15993664000001</v>
          </cell>
          <cell r="G73">
            <v>43.074890480999997</v>
          </cell>
          <cell r="H73">
            <v>2169.9803759900001</v>
          </cell>
          <cell r="J73">
            <v>836.74191909000001</v>
          </cell>
          <cell r="K73">
            <v>103.70577258</v>
          </cell>
          <cell r="L73">
            <v>4.7791110799999998</v>
          </cell>
          <cell r="M73">
            <v>3138.4330684500001</v>
          </cell>
          <cell r="O73">
            <v>839.15916190999997</v>
          </cell>
          <cell r="P73">
            <v>520.86570921999999</v>
          </cell>
          <cell r="Q73">
            <v>16.596361873999999</v>
          </cell>
        </row>
        <row r="74">
          <cell r="A74" t="str">
            <v>8600</v>
          </cell>
          <cell r="B74" t="str">
            <v>ชุมพร</v>
          </cell>
          <cell r="C74">
            <v>910.80475388000002</v>
          </cell>
          <cell r="E74">
            <v>4.9056942799999996</v>
          </cell>
          <cell r="F74">
            <v>440.44140737999999</v>
          </cell>
          <cell r="G74">
            <v>48.357390045000002</v>
          </cell>
          <cell r="H74">
            <v>1707.582643</v>
          </cell>
          <cell r="J74">
            <v>192.07642648999999</v>
          </cell>
          <cell r="K74">
            <v>29.34626329</v>
          </cell>
          <cell r="L74">
            <v>1.7185852420000001</v>
          </cell>
          <cell r="M74">
            <v>2618.3873968799999</v>
          </cell>
          <cell r="O74">
            <v>196.98212076999999</v>
          </cell>
          <cell r="P74">
            <v>469.78767067000001</v>
          </cell>
          <cell r="Q74">
            <v>17.941870299000001</v>
          </cell>
        </row>
        <row r="75">
          <cell r="A75" t="str">
            <v>3200</v>
          </cell>
          <cell r="B75" t="str">
            <v>สุรินทร์</v>
          </cell>
          <cell r="C75">
            <v>1717.3149241199999</v>
          </cell>
          <cell r="E75">
            <v>6.9505187499999996</v>
          </cell>
          <cell r="F75">
            <v>811.11808642000005</v>
          </cell>
          <cell r="G75">
            <v>47.231761339999998</v>
          </cell>
          <cell r="H75">
            <v>3679.3380897000002</v>
          </cell>
          <cell r="J75">
            <v>136.00865873999999</v>
          </cell>
          <cell r="K75">
            <v>164.95609578</v>
          </cell>
          <cell r="L75">
            <v>4.4833090020000004</v>
          </cell>
          <cell r="M75">
            <v>5396.6530138199996</v>
          </cell>
          <cell r="O75">
            <v>142.95917749</v>
          </cell>
          <cell r="P75">
            <v>976.0741822</v>
          </cell>
          <cell r="Q75">
            <v>18.086658151000002</v>
          </cell>
        </row>
        <row r="76">
          <cell r="A76" t="str">
            <v>1500</v>
          </cell>
          <cell r="B76" t="str">
            <v>อ่างทอง</v>
          </cell>
          <cell r="C76">
            <v>430.52557310999998</v>
          </cell>
          <cell r="E76">
            <v>2.2022539600000002</v>
          </cell>
          <cell r="F76">
            <v>228.82712438999999</v>
          </cell>
          <cell r="G76">
            <v>53.150646252000001</v>
          </cell>
          <cell r="H76">
            <v>913.97042399999998</v>
          </cell>
          <cell r="J76">
            <v>43.261487850000002</v>
          </cell>
          <cell r="K76">
            <v>17.186049409999999</v>
          </cell>
          <cell r="L76">
            <v>1.8803725979999999</v>
          </cell>
          <cell r="M76">
            <v>1344.49599711</v>
          </cell>
          <cell r="O76">
            <v>45.463741810000002</v>
          </cell>
          <cell r="P76">
            <v>246.0131738</v>
          </cell>
          <cell r="Q76">
            <v>18.297798902</v>
          </cell>
        </row>
        <row r="77">
          <cell r="A77" t="str">
            <v>5100</v>
          </cell>
          <cell r="B77" t="str">
            <v>ลำพูน</v>
          </cell>
          <cell r="C77">
            <v>522.79639959999997</v>
          </cell>
          <cell r="E77">
            <v>5.8902987299999996</v>
          </cell>
          <cell r="F77">
            <v>278.01205698000001</v>
          </cell>
          <cell r="G77">
            <v>53.177882861000001</v>
          </cell>
          <cell r="H77">
            <v>1100.5833270400001</v>
          </cell>
          <cell r="J77">
            <v>135.00530637</v>
          </cell>
          <cell r="K77">
            <v>20.750279320000001</v>
          </cell>
          <cell r="L77">
            <v>1.885389212</v>
          </cell>
          <cell r="M77">
            <v>1623.3797266399999</v>
          </cell>
          <cell r="O77">
            <v>140.89560510000001</v>
          </cell>
          <cell r="P77">
            <v>298.76233630000002</v>
          </cell>
          <cell r="Q77">
            <v>18.403724735000001</v>
          </cell>
        </row>
        <row r="78">
          <cell r="A78" t="str">
            <v>4800</v>
          </cell>
          <cell r="B78" t="str">
            <v>นครพนม</v>
          </cell>
          <cell r="C78">
            <v>1185.89010534</v>
          </cell>
          <cell r="E78">
            <v>5.4518736399999996</v>
          </cell>
          <cell r="F78">
            <v>615.39151960000004</v>
          </cell>
          <cell r="G78">
            <v>51.892794858000002</v>
          </cell>
          <cell r="H78">
            <v>3005.5989524000001</v>
          </cell>
          <cell r="J78">
            <v>877.18734730999995</v>
          </cell>
          <cell r="K78">
            <v>163.68833609000001</v>
          </cell>
          <cell r="L78">
            <v>5.446113693</v>
          </cell>
          <cell r="M78">
            <v>4191.4890577400001</v>
          </cell>
          <cell r="O78">
            <v>882.63922094999998</v>
          </cell>
          <cell r="P78">
            <v>779.07985569000004</v>
          </cell>
          <cell r="Q78">
            <v>18.587185722000001</v>
          </cell>
        </row>
        <row r="79">
          <cell r="A79" t="str">
            <v>3500</v>
          </cell>
          <cell r="B79" t="str">
            <v>ยโสธร</v>
          </cell>
          <cell r="C79">
            <v>656.67186213000002</v>
          </cell>
          <cell r="E79">
            <v>9.43103202</v>
          </cell>
          <cell r="F79">
            <v>340.23143213999998</v>
          </cell>
          <cell r="G79">
            <v>51.811483293000002</v>
          </cell>
          <cell r="H79">
            <v>1486.7818053999999</v>
          </cell>
          <cell r="J79">
            <v>126.82048587</v>
          </cell>
          <cell r="K79">
            <v>60.649150589999998</v>
          </cell>
          <cell r="L79">
            <v>4.0792233510000004</v>
          </cell>
          <cell r="M79">
            <v>2143.4536675300001</v>
          </cell>
          <cell r="O79">
            <v>136.25151789</v>
          </cell>
          <cell r="P79">
            <v>400.88058273000001</v>
          </cell>
          <cell r="Q79">
            <v>18.702554144</v>
          </cell>
        </row>
        <row r="80">
          <cell r="A80" t="str">
            <v>6100</v>
          </cell>
          <cell r="B80" t="str">
            <v>อุทัยธานี</v>
          </cell>
          <cell r="C80">
            <v>458.31724673000002</v>
          </cell>
          <cell r="E80">
            <v>3.0802561499999999</v>
          </cell>
          <cell r="F80">
            <v>230.22119615</v>
          </cell>
          <cell r="G80">
            <v>50.231842198999999</v>
          </cell>
          <cell r="H80">
            <v>1394.0275191999999</v>
          </cell>
          <cell r="J80">
            <v>253.34075013</v>
          </cell>
          <cell r="K80">
            <v>120.6167858</v>
          </cell>
          <cell r="L80">
            <v>8.6523963219999995</v>
          </cell>
          <cell r="M80">
            <v>1852.34476593</v>
          </cell>
          <cell r="O80">
            <v>256.42100627999997</v>
          </cell>
          <cell r="P80">
            <v>350.83798195000003</v>
          </cell>
          <cell r="Q80">
            <v>18.940209640999999</v>
          </cell>
        </row>
        <row r="81">
          <cell r="A81" t="str">
            <v>7600</v>
          </cell>
          <cell r="B81" t="str">
            <v>เพชรบุรี</v>
          </cell>
          <cell r="C81">
            <v>1525.8249097400001</v>
          </cell>
          <cell r="E81">
            <v>7.8155327699999999</v>
          </cell>
          <cell r="F81">
            <v>773.55303716000003</v>
          </cell>
          <cell r="G81">
            <v>50.697365879000003</v>
          </cell>
          <cell r="H81">
            <v>3274.7554890000001</v>
          </cell>
          <cell r="J81">
            <v>350.05860711000003</v>
          </cell>
          <cell r="K81">
            <v>138.04700771</v>
          </cell>
          <cell r="L81">
            <v>4.2154905359999999</v>
          </cell>
          <cell r="M81">
            <v>4800.5803987400004</v>
          </cell>
          <cell r="O81">
            <v>357.87413987999997</v>
          </cell>
          <cell r="P81">
            <v>911.60004487000003</v>
          </cell>
          <cell r="Q81">
            <v>18.989371474999999</v>
          </cell>
        </row>
        <row r="82">
          <cell r="A82" t="str">
            <v>9200</v>
          </cell>
          <cell r="B82" t="str">
            <v>ตรัง</v>
          </cell>
          <cell r="C82">
            <v>992.26331387000005</v>
          </cell>
          <cell r="E82">
            <v>6.3455162500000002</v>
          </cell>
          <cell r="F82">
            <v>555.67546899000001</v>
          </cell>
          <cell r="G82">
            <v>56.000807569999999</v>
          </cell>
          <cell r="H82">
            <v>2169.2667652499999</v>
          </cell>
          <cell r="J82">
            <v>607.05937365</v>
          </cell>
          <cell r="K82">
            <v>49.400916010000003</v>
          </cell>
          <cell r="L82">
            <v>2.2773094020000002</v>
          </cell>
          <cell r="M82">
            <v>3161.5300791200002</v>
          </cell>
          <cell r="O82">
            <v>613.40488989999994</v>
          </cell>
          <cell r="P82">
            <v>605.07638499999996</v>
          </cell>
          <cell r="Q82">
            <v>19.138719856000002</v>
          </cell>
        </row>
        <row r="83">
          <cell r="A83" t="str">
            <v>8400</v>
          </cell>
          <cell r="B83" t="str">
            <v>สุราษฎร์ธานี</v>
          </cell>
          <cell r="C83">
            <v>2223.8058282000002</v>
          </cell>
          <cell r="E83">
            <v>13.71889519</v>
          </cell>
          <cell r="F83">
            <v>1133.2918898800001</v>
          </cell>
          <cell r="G83">
            <v>50.961818495999999</v>
          </cell>
          <cell r="H83">
            <v>5393.1405219999997</v>
          </cell>
          <cell r="J83">
            <v>1391.6597763300001</v>
          </cell>
          <cell r="K83">
            <v>348.17552888</v>
          </cell>
          <cell r="L83">
            <v>6.4558957340000003</v>
          </cell>
          <cell r="M83">
            <v>7616.9463501999999</v>
          </cell>
          <cell r="O83">
            <v>1405.3786715199999</v>
          </cell>
          <cell r="P83">
            <v>1481.4674187600001</v>
          </cell>
          <cell r="Q83">
            <v>19.449623913</v>
          </cell>
        </row>
        <row r="84">
          <cell r="A84" t="str">
            <v>6700</v>
          </cell>
          <cell r="B84" t="str">
            <v>เพชรบูรณ์</v>
          </cell>
          <cell r="C84">
            <v>1227.0193244300001</v>
          </cell>
          <cell r="E84">
            <v>4.0831724600000001</v>
          </cell>
          <cell r="F84">
            <v>573.45327601999998</v>
          </cell>
          <cell r="G84">
            <v>46.735472262000002</v>
          </cell>
          <cell r="H84">
            <v>1993.9592691</v>
          </cell>
          <cell r="J84">
            <v>120.58539393</v>
          </cell>
          <cell r="K84">
            <v>55.77015815</v>
          </cell>
          <cell r="L84">
            <v>2.7969557360000001</v>
          </cell>
          <cell r="M84">
            <v>3220.9785935300001</v>
          </cell>
          <cell r="O84">
            <v>124.66856639</v>
          </cell>
          <cell r="P84">
            <v>629.22343417000002</v>
          </cell>
          <cell r="Q84">
            <v>19.535163487999998</v>
          </cell>
        </row>
        <row r="85">
          <cell r="A85" t="str">
            <v>6000</v>
          </cell>
          <cell r="B85" t="str">
            <v>นครสวรรค์</v>
          </cell>
          <cell r="C85">
            <v>1716.3890658600001</v>
          </cell>
          <cell r="E85">
            <v>6.8357186600000004</v>
          </cell>
          <cell r="F85">
            <v>867.51298879000001</v>
          </cell>
          <cell r="G85">
            <v>50.542910464999999</v>
          </cell>
          <cell r="H85">
            <v>3291.1546394000002</v>
          </cell>
          <cell r="J85">
            <v>499.3921603</v>
          </cell>
          <cell r="K85">
            <v>119.70002717</v>
          </cell>
          <cell r="L85">
            <v>3.6370222700000001</v>
          </cell>
          <cell r="M85">
            <v>5007.54370526</v>
          </cell>
          <cell r="O85">
            <v>506.22787896</v>
          </cell>
          <cell r="P85">
            <v>987.21301596000001</v>
          </cell>
          <cell r="Q85">
            <v>19.714516219</v>
          </cell>
        </row>
        <row r="86">
          <cell r="A86" t="str">
            <v>8100</v>
          </cell>
          <cell r="B86" t="str">
            <v>กระบี่</v>
          </cell>
          <cell r="C86">
            <v>599.25995512999998</v>
          </cell>
          <cell r="E86">
            <v>3.7352808500000001</v>
          </cell>
          <cell r="F86">
            <v>283.46026267000002</v>
          </cell>
          <cell r="G86">
            <v>47.301719435999999</v>
          </cell>
          <cell r="H86">
            <v>1210.72197575</v>
          </cell>
          <cell r="J86">
            <v>109.57019868</v>
          </cell>
          <cell r="K86">
            <v>73.396479420000006</v>
          </cell>
          <cell r="L86">
            <v>6.0622075830000002</v>
          </cell>
          <cell r="M86">
            <v>1809.9819308799999</v>
          </cell>
          <cell r="O86">
            <v>113.30547953</v>
          </cell>
          <cell r="P86">
            <v>356.85674209000001</v>
          </cell>
          <cell r="Q86">
            <v>19.716038928</v>
          </cell>
        </row>
        <row r="87">
          <cell r="A87" t="str">
            <v>6200</v>
          </cell>
          <cell r="B87" t="str">
            <v>กำแพงเพชร</v>
          </cell>
          <cell r="C87">
            <v>947.24679483</v>
          </cell>
          <cell r="E87">
            <v>2.0357795099999998</v>
          </cell>
          <cell r="F87">
            <v>508.42458692999998</v>
          </cell>
          <cell r="G87">
            <v>53.673930564000003</v>
          </cell>
          <cell r="H87">
            <v>1870.0010636</v>
          </cell>
          <cell r="J87">
            <v>117.05458444999999</v>
          </cell>
          <cell r="K87">
            <v>49.472794970000002</v>
          </cell>
          <cell r="L87">
            <v>2.6456025040000002</v>
          </cell>
          <cell r="M87">
            <v>2817.2478584300002</v>
          </cell>
          <cell r="O87">
            <v>119.09036396</v>
          </cell>
          <cell r="P87">
            <v>557.89738190000003</v>
          </cell>
          <cell r="Q87">
            <v>19.802921501</v>
          </cell>
        </row>
        <row r="88">
          <cell r="A88" t="str">
            <v>2300</v>
          </cell>
          <cell r="B88" t="str">
            <v>ตราด</v>
          </cell>
          <cell r="C88">
            <v>350.23671058000002</v>
          </cell>
          <cell r="E88">
            <v>2.2807556400000002</v>
          </cell>
          <cell r="F88">
            <v>174.74526779000001</v>
          </cell>
          <cell r="G88">
            <v>49.893475616000003</v>
          </cell>
          <cell r="H88">
            <v>684.78962809999996</v>
          </cell>
          <cell r="J88">
            <v>32.238648159999997</v>
          </cell>
          <cell r="K88">
            <v>30.39272416</v>
          </cell>
          <cell r="L88">
            <v>4.4382570809999997</v>
          </cell>
          <cell r="M88">
            <v>1035.02633868</v>
          </cell>
          <cell r="O88">
            <v>34.519403799999999</v>
          </cell>
          <cell r="P88">
            <v>205.13799195000001</v>
          </cell>
          <cell r="Q88">
            <v>19.819591471999999</v>
          </cell>
        </row>
        <row r="89">
          <cell r="A89" t="str">
            <v>2200</v>
          </cell>
          <cell r="B89" t="str">
            <v>จันทบุรี</v>
          </cell>
          <cell r="C89">
            <v>1116.1309737900001</v>
          </cell>
          <cell r="E89">
            <v>5.2657892200000003</v>
          </cell>
          <cell r="F89">
            <v>611.55733041999997</v>
          </cell>
          <cell r="G89">
            <v>54.792613482</v>
          </cell>
          <cell r="H89">
            <v>2061.2850764</v>
          </cell>
          <cell r="J89">
            <v>164.83296712999999</v>
          </cell>
          <cell r="K89">
            <v>25.74335452</v>
          </cell>
          <cell r="L89">
            <v>1.2488983119999999</v>
          </cell>
          <cell r="M89">
            <v>3177.4160501900001</v>
          </cell>
          <cell r="O89">
            <v>170.09875635</v>
          </cell>
          <cell r="P89">
            <v>637.30068494</v>
          </cell>
          <cell r="Q89">
            <v>20.057199777000001</v>
          </cell>
        </row>
        <row r="90">
          <cell r="A90" t="str">
            <v>4500</v>
          </cell>
          <cell r="B90" t="str">
            <v>ร้อยเอ็ด</v>
          </cell>
          <cell r="C90">
            <v>1545.7893095300001</v>
          </cell>
          <cell r="E90">
            <v>12.01127718</v>
          </cell>
          <cell r="F90">
            <v>786.32632005000005</v>
          </cell>
          <cell r="G90">
            <v>50.868919535000003</v>
          </cell>
          <cell r="H90">
            <v>2882.0391801999999</v>
          </cell>
          <cell r="J90">
            <v>284.56639698999999</v>
          </cell>
          <cell r="K90">
            <v>103.72381684</v>
          </cell>
          <cell r="L90">
            <v>3.5989731699999998</v>
          </cell>
          <cell r="M90">
            <v>4427.82848973</v>
          </cell>
          <cell r="O90">
            <v>296.57767417000002</v>
          </cell>
          <cell r="P90">
            <v>890.05013688999998</v>
          </cell>
          <cell r="Q90">
            <v>20.101278515000001</v>
          </cell>
        </row>
        <row r="91">
          <cell r="A91" t="str">
            <v>4200</v>
          </cell>
          <cell r="B91" t="str">
            <v>เลย</v>
          </cell>
          <cell r="C91">
            <v>1206.4086433099999</v>
          </cell>
          <cell r="E91">
            <v>2.54075352</v>
          </cell>
          <cell r="F91">
            <v>643.48406767999995</v>
          </cell>
          <cell r="G91">
            <v>53.338814442999997</v>
          </cell>
          <cell r="H91">
            <v>2246.69369022</v>
          </cell>
          <cell r="J91">
            <v>333.17989151</v>
          </cell>
          <cell r="K91">
            <v>51.385117630000003</v>
          </cell>
          <cell r="L91">
            <v>2.287143897</v>
          </cell>
          <cell r="M91">
            <v>3453.1023335300001</v>
          </cell>
          <cell r="O91">
            <v>335.72064503000001</v>
          </cell>
          <cell r="P91">
            <v>694.86918531000003</v>
          </cell>
          <cell r="Q91">
            <v>20.123040622000001</v>
          </cell>
        </row>
        <row r="92">
          <cell r="A92" t="str">
            <v>3100</v>
          </cell>
          <cell r="B92" t="str">
            <v>บุรีรัมย์</v>
          </cell>
          <cell r="C92">
            <v>1863.2638690599999</v>
          </cell>
          <cell r="E92">
            <v>11.7059473</v>
          </cell>
          <cell r="F92">
            <v>931.26955312999996</v>
          </cell>
          <cell r="G92">
            <v>49.980551257000002</v>
          </cell>
          <cell r="H92">
            <v>3098.4448719000002</v>
          </cell>
          <cell r="J92">
            <v>373.87007706000003</v>
          </cell>
          <cell r="K92">
            <v>77.101368249999993</v>
          </cell>
          <cell r="L92">
            <v>2.4883892219999999</v>
          </cell>
          <cell r="M92">
            <v>4961.7087409599999</v>
          </cell>
          <cell r="O92">
            <v>385.57602436000002</v>
          </cell>
          <cell r="P92">
            <v>1008.37092138</v>
          </cell>
          <cell r="Q92">
            <v>20.323057519999999</v>
          </cell>
        </row>
        <row r="93">
          <cell r="A93" t="str">
            <v>7700</v>
          </cell>
          <cell r="B93" t="str">
            <v>ประจวบคีรีขันธ์</v>
          </cell>
          <cell r="C93">
            <v>702.67962972999999</v>
          </cell>
          <cell r="E93">
            <v>5.6709313200000002</v>
          </cell>
          <cell r="F93">
            <v>375.93474945999998</v>
          </cell>
          <cell r="G93">
            <v>53.500163311000001</v>
          </cell>
          <cell r="H93">
            <v>2246.3588802700001</v>
          </cell>
          <cell r="J93">
            <v>79.76720358</v>
          </cell>
          <cell r="K93">
            <v>239.12663427999999</v>
          </cell>
          <cell r="L93">
            <v>10.645077079</v>
          </cell>
          <cell r="M93">
            <v>2949.0385099999999</v>
          </cell>
          <cell r="O93">
            <v>85.438134899999994</v>
          </cell>
          <cell r="P93">
            <v>615.06138374</v>
          </cell>
          <cell r="Q93">
            <v>20.856336113000001</v>
          </cell>
        </row>
        <row r="94">
          <cell r="A94" t="str">
            <v>5500</v>
          </cell>
          <cell r="B94" t="str">
            <v>น่าน</v>
          </cell>
          <cell r="C94">
            <v>862.16800085</v>
          </cell>
          <cell r="E94">
            <v>4.4486810800000001</v>
          </cell>
          <cell r="F94">
            <v>380.56912914999998</v>
          </cell>
          <cell r="G94">
            <v>44.140948025999997</v>
          </cell>
          <cell r="H94">
            <v>1727.558137</v>
          </cell>
          <cell r="J94">
            <v>62.986262050000001</v>
          </cell>
          <cell r="K94">
            <v>163.95504503999999</v>
          </cell>
          <cell r="L94">
            <v>9.4905659920000005</v>
          </cell>
          <cell r="M94">
            <v>2589.7261378500002</v>
          </cell>
          <cell r="O94">
            <v>67.434943129999994</v>
          </cell>
          <cell r="P94">
            <v>544.52417419000005</v>
          </cell>
          <cell r="Q94">
            <v>21.026322677</v>
          </cell>
        </row>
        <row r="95">
          <cell r="A95" t="str">
            <v>9100</v>
          </cell>
          <cell r="B95" t="str">
            <v>สตูล</v>
          </cell>
          <cell r="C95">
            <v>537.56653071999995</v>
          </cell>
          <cell r="E95">
            <v>4.4275783799999999</v>
          </cell>
          <cell r="F95">
            <v>305.74875951000001</v>
          </cell>
          <cell r="G95">
            <v>56.876450083000002</v>
          </cell>
          <cell r="H95">
            <v>1004.5496419999999</v>
          </cell>
          <cell r="J95">
            <v>152.24604406</v>
          </cell>
          <cell r="K95">
            <v>20.526591190000001</v>
          </cell>
          <cell r="L95">
            <v>2.043362551</v>
          </cell>
          <cell r="M95">
            <v>1542.1161727199999</v>
          </cell>
          <cell r="O95">
            <v>156.67362244</v>
          </cell>
          <cell r="P95">
            <v>326.27535069999999</v>
          </cell>
          <cell r="Q95">
            <v>21.157637567999998</v>
          </cell>
        </row>
        <row r="96">
          <cell r="A96" t="str">
            <v>5800</v>
          </cell>
          <cell r="B96" t="str">
            <v>แม่ฮ่องสอน</v>
          </cell>
          <cell r="C96">
            <v>597.40283207000004</v>
          </cell>
          <cell r="E96">
            <v>4.0624896699999997</v>
          </cell>
          <cell r="F96">
            <v>295.38257361000001</v>
          </cell>
          <cell r="G96">
            <v>49.444454856</v>
          </cell>
          <cell r="H96">
            <v>929.54584167999997</v>
          </cell>
          <cell r="J96">
            <v>104.83861347</v>
          </cell>
          <cell r="K96">
            <v>27.874871479999999</v>
          </cell>
          <cell r="L96">
            <v>2.9987624309999998</v>
          </cell>
          <cell r="M96">
            <v>1526.9486737499999</v>
          </cell>
          <cell r="O96">
            <v>108.90110314</v>
          </cell>
          <cell r="P96">
            <v>323.25744508999998</v>
          </cell>
          <cell r="Q96">
            <v>21.170157886999998</v>
          </cell>
        </row>
        <row r="97">
          <cell r="A97" t="str">
            <v>2600</v>
          </cell>
          <cell r="B97" t="str">
            <v>นครนายก</v>
          </cell>
          <cell r="C97">
            <v>543.79505804999997</v>
          </cell>
          <cell r="E97">
            <v>3.9896318000000002</v>
          </cell>
          <cell r="F97">
            <v>253.09065067</v>
          </cell>
          <cell r="G97">
            <v>46.541550336999997</v>
          </cell>
          <cell r="H97">
            <v>840.58548350000001</v>
          </cell>
          <cell r="J97">
            <v>109.49811694</v>
          </cell>
          <cell r="K97">
            <v>41.54290744</v>
          </cell>
          <cell r="L97">
            <v>4.9421395270000001</v>
          </cell>
          <cell r="M97">
            <v>1384.3805415500001</v>
          </cell>
          <cell r="O97">
            <v>113.48774874</v>
          </cell>
          <cell r="P97">
            <v>294.63355811000002</v>
          </cell>
          <cell r="Q97">
            <v>21.282700042999998</v>
          </cell>
        </row>
        <row r="98">
          <cell r="A98" t="str">
            <v>4300</v>
          </cell>
          <cell r="B98" t="str">
            <v>หนองคาย</v>
          </cell>
          <cell r="C98">
            <v>786.34772135000003</v>
          </cell>
          <cell r="E98">
            <v>3.0384378000000001</v>
          </cell>
          <cell r="F98">
            <v>462.84779365000003</v>
          </cell>
          <cell r="G98">
            <v>58.860448257999998</v>
          </cell>
          <cell r="H98">
            <v>1603.4000633000001</v>
          </cell>
          <cell r="J98">
            <v>417.38874418</v>
          </cell>
          <cell r="K98">
            <v>55.573196879999998</v>
          </cell>
          <cell r="L98">
            <v>3.4659595040000002</v>
          </cell>
          <cell r="M98">
            <v>2389.7477846500001</v>
          </cell>
          <cell r="O98">
            <v>420.42718198</v>
          </cell>
          <cell r="P98">
            <v>518.42099053000004</v>
          </cell>
          <cell r="Q98">
            <v>21.693544141</v>
          </cell>
        </row>
        <row r="99">
          <cell r="A99" t="str">
            <v>7200</v>
          </cell>
          <cell r="B99" t="str">
            <v>สุพรรณบุรี</v>
          </cell>
          <cell r="C99">
            <v>1028.7131430300001</v>
          </cell>
          <cell r="E99">
            <v>11.42856521</v>
          </cell>
          <cell r="F99">
            <v>469.14312708</v>
          </cell>
          <cell r="G99">
            <v>45.604854011999997</v>
          </cell>
          <cell r="H99">
            <v>3045.96799556</v>
          </cell>
          <cell r="J99">
            <v>447.58594484999998</v>
          </cell>
          <cell r="K99">
            <v>437.16183059999997</v>
          </cell>
          <cell r="L99">
            <v>14.352147864000001</v>
          </cell>
          <cell r="M99">
            <v>4074.68113859</v>
          </cell>
          <cell r="O99">
            <v>459.01451006000002</v>
          </cell>
          <cell r="P99">
            <v>906.30495768000003</v>
          </cell>
          <cell r="Q99">
            <v>22.242352881999999</v>
          </cell>
        </row>
        <row r="100">
          <cell r="A100" t="str">
            <v>2100</v>
          </cell>
          <cell r="B100" t="str">
            <v>ระยอง</v>
          </cell>
          <cell r="C100">
            <v>2825.6161569599999</v>
          </cell>
          <cell r="E100">
            <v>17.070326340000001</v>
          </cell>
          <cell r="F100">
            <v>1124.83636213</v>
          </cell>
          <cell r="G100">
            <v>39.808533773000001</v>
          </cell>
          <cell r="H100">
            <v>2415.8916783999998</v>
          </cell>
          <cell r="J100">
            <v>462.61147732000001</v>
          </cell>
          <cell r="K100">
            <v>48.826209169999998</v>
          </cell>
          <cell r="L100">
            <v>2.0210429799999998</v>
          </cell>
          <cell r="M100">
            <v>5241.5078353600002</v>
          </cell>
          <cell r="O100">
            <v>479.68180366000001</v>
          </cell>
          <cell r="P100">
            <v>1173.6625713000001</v>
          </cell>
          <cell r="Q100">
            <v>22.391697354000001</v>
          </cell>
        </row>
        <row r="101">
          <cell r="A101" t="str">
            <v>6600</v>
          </cell>
          <cell r="B101" t="str">
            <v>พิจิตร</v>
          </cell>
          <cell r="C101">
            <v>717.19651442999998</v>
          </cell>
          <cell r="E101">
            <v>3.7797451999999998</v>
          </cell>
          <cell r="F101">
            <v>402.90276827000002</v>
          </cell>
          <cell r="G101">
            <v>56.177457664999999</v>
          </cell>
          <cell r="H101">
            <v>1475.33287415</v>
          </cell>
          <cell r="J101">
            <v>209.6756369</v>
          </cell>
          <cell r="K101">
            <v>89.092940440000007</v>
          </cell>
          <cell r="L101">
            <v>6.0388365229999996</v>
          </cell>
          <cell r="M101">
            <v>2192.5293885800002</v>
          </cell>
          <cell r="O101">
            <v>213.45538210000001</v>
          </cell>
          <cell r="P101">
            <v>491.99570870999997</v>
          </cell>
          <cell r="Q101">
            <v>22.439640319999999</v>
          </cell>
        </row>
        <row r="102">
          <cell r="A102" t="str">
            <v>3900</v>
          </cell>
          <cell r="B102" t="str">
            <v>หนองบัวลำภู</v>
          </cell>
          <cell r="C102">
            <v>488.64674596999998</v>
          </cell>
          <cell r="E102">
            <v>1.3205169999999999</v>
          </cell>
          <cell r="F102">
            <v>227.56394553000001</v>
          </cell>
          <cell r="G102">
            <v>46.570236557999998</v>
          </cell>
          <cell r="H102">
            <v>1310.6364352000001</v>
          </cell>
          <cell r="J102">
            <v>80.414396859999997</v>
          </cell>
          <cell r="K102">
            <v>178.98027389000001</v>
          </cell>
          <cell r="L102">
            <v>13.655981863999999</v>
          </cell>
          <cell r="M102">
            <v>1799.28318117</v>
          </cell>
          <cell r="O102">
            <v>81.734913860000006</v>
          </cell>
          <cell r="P102">
            <v>406.54421941999999</v>
          </cell>
          <cell r="Q102">
            <v>22.594787951000001</v>
          </cell>
        </row>
        <row r="103">
          <cell r="A103" t="str">
            <v>1900</v>
          </cell>
          <cell r="B103" t="str">
            <v>สระบุรี</v>
          </cell>
          <cell r="C103">
            <v>1131.5258198399999</v>
          </cell>
          <cell r="E103">
            <v>6.6228515999999997</v>
          </cell>
          <cell r="F103">
            <v>584.42217142000004</v>
          </cell>
          <cell r="G103">
            <v>51.649035415</v>
          </cell>
          <cell r="H103">
            <v>1584.3936914000001</v>
          </cell>
          <cell r="J103">
            <v>712.18031089999999</v>
          </cell>
          <cell r="K103">
            <v>37.732034659999997</v>
          </cell>
          <cell r="L103">
            <v>2.3814809960000001</v>
          </cell>
          <cell r="M103">
            <v>2715.9195112399998</v>
          </cell>
          <cell r="O103">
            <v>718.80316249999998</v>
          </cell>
          <cell r="P103">
            <v>622.15420607999999</v>
          </cell>
          <cell r="Q103">
            <v>22.907682039000001</v>
          </cell>
        </row>
        <row r="104">
          <cell r="A104" t="str">
            <v>7000</v>
          </cell>
          <cell r="B104" t="str">
            <v>ราชบุรี</v>
          </cell>
          <cell r="C104">
            <v>1702.8026809099999</v>
          </cell>
          <cell r="E104">
            <v>11.95020978</v>
          </cell>
          <cell r="F104">
            <v>836.13114034</v>
          </cell>
          <cell r="G104">
            <v>49.103231379</v>
          </cell>
          <cell r="H104">
            <v>2932.2435015000001</v>
          </cell>
          <cell r="J104">
            <v>810.66676937</v>
          </cell>
          <cell r="K104">
            <v>228.79570604</v>
          </cell>
          <cell r="L104">
            <v>7.8027525999999998</v>
          </cell>
          <cell r="M104">
            <v>4635.0461824100003</v>
          </cell>
          <cell r="O104">
            <v>822.61697915000002</v>
          </cell>
          <cell r="P104">
            <v>1064.9268463799999</v>
          </cell>
          <cell r="Q104">
            <v>22.975539066</v>
          </cell>
        </row>
        <row r="105">
          <cell r="A105" t="str">
            <v>1300</v>
          </cell>
          <cell r="B105" t="str">
            <v>ปทุมธานี</v>
          </cell>
          <cell r="C105">
            <v>1932.3166493399999</v>
          </cell>
          <cell r="E105">
            <v>28.308393089999999</v>
          </cell>
          <cell r="F105">
            <v>887.61953469000002</v>
          </cell>
          <cell r="G105">
            <v>45.935511396999999</v>
          </cell>
          <cell r="H105">
            <v>2067.7690579999999</v>
          </cell>
          <cell r="J105">
            <v>199.64901735999999</v>
          </cell>
          <cell r="K105">
            <v>31.70961703</v>
          </cell>
          <cell r="L105">
            <v>1.5335183059999999</v>
          </cell>
          <cell r="M105">
            <v>4000.0857073400002</v>
          </cell>
          <cell r="O105">
            <v>227.95741045</v>
          </cell>
          <cell r="P105">
            <v>919.32915172000003</v>
          </cell>
          <cell r="Q105">
            <v>22.982736345999999</v>
          </cell>
        </row>
        <row r="106">
          <cell r="A106" t="str">
            <v>5400</v>
          </cell>
          <cell r="B106" t="str">
            <v>แพร่</v>
          </cell>
          <cell r="C106">
            <v>881.08260509000002</v>
          </cell>
          <cell r="E106">
            <v>4.2576642400000004</v>
          </cell>
          <cell r="F106">
            <v>446.16431503000001</v>
          </cell>
          <cell r="G106">
            <v>50.638193565000002</v>
          </cell>
          <cell r="H106">
            <v>1494.3422078999999</v>
          </cell>
          <cell r="J106">
            <v>181.79674958999999</v>
          </cell>
          <cell r="K106">
            <v>100.31718085</v>
          </cell>
          <cell r="L106">
            <v>6.713133064</v>
          </cell>
          <cell r="M106">
            <v>2375.4248129900002</v>
          </cell>
          <cell r="O106">
            <v>186.05441382999999</v>
          </cell>
          <cell r="P106">
            <v>546.48149588000001</v>
          </cell>
          <cell r="Q106">
            <v>23.005632209000002</v>
          </cell>
        </row>
        <row r="107">
          <cell r="A107" t="str">
            <v>4100</v>
          </cell>
          <cell r="B107" t="str">
            <v>อุดรธานี</v>
          </cell>
          <cell r="C107">
            <v>2347.5911388999998</v>
          </cell>
          <cell r="E107">
            <v>24.28694076</v>
          </cell>
          <cell r="F107">
            <v>1254.9039239199999</v>
          </cell>
          <cell r="G107">
            <v>53.454960837000002</v>
          </cell>
          <cell r="H107">
            <v>3921.4906007999998</v>
          </cell>
          <cell r="J107">
            <v>337.71183633999999</v>
          </cell>
          <cell r="K107">
            <v>189.94850627</v>
          </cell>
          <cell r="L107">
            <v>4.8437832859999999</v>
          </cell>
          <cell r="M107">
            <v>6269.0817397000001</v>
          </cell>
          <cell r="O107">
            <v>361.99877709999998</v>
          </cell>
          <cell r="P107">
            <v>1444.85243019</v>
          </cell>
          <cell r="Q107">
            <v>23.047273749999999</v>
          </cell>
        </row>
        <row r="108">
          <cell r="A108" t="str">
            <v>2400</v>
          </cell>
          <cell r="B108" t="str">
            <v>ฉะเชิงเทรา</v>
          </cell>
          <cell r="C108">
            <v>1076.0286133</v>
          </cell>
          <cell r="E108">
            <v>9.9536478099999997</v>
          </cell>
          <cell r="F108">
            <v>567.39970158000006</v>
          </cell>
          <cell r="G108">
            <v>52.730912038</v>
          </cell>
          <cell r="H108">
            <v>1991.9428248199999</v>
          </cell>
          <cell r="J108">
            <v>283.56611900000001</v>
          </cell>
          <cell r="K108">
            <v>149.98660279000001</v>
          </cell>
          <cell r="L108">
            <v>7.5296640510000001</v>
          </cell>
          <cell r="M108">
            <v>3067.9714381200001</v>
          </cell>
          <cell r="O108">
            <v>293.51976681000002</v>
          </cell>
          <cell r="P108">
            <v>717.38630436999995</v>
          </cell>
          <cell r="Q108">
            <v>23.383082888000001</v>
          </cell>
        </row>
        <row r="109">
          <cell r="A109" t="str">
            <v>4600</v>
          </cell>
          <cell r="B109" t="str">
            <v>กาฬสินธุ์</v>
          </cell>
          <cell r="C109">
            <v>1348.03431875</v>
          </cell>
          <cell r="E109">
            <v>2.6252480299999998</v>
          </cell>
          <cell r="F109">
            <v>756.06829321999999</v>
          </cell>
          <cell r="G109">
            <v>56.086724402999998</v>
          </cell>
          <cell r="H109">
            <v>2403.6813040400002</v>
          </cell>
          <cell r="J109">
            <v>185.84009176000001</v>
          </cell>
          <cell r="K109">
            <v>122.13309175000001</v>
          </cell>
          <cell r="L109">
            <v>5.0810850649999999</v>
          </cell>
          <cell r="M109">
            <v>3751.71562279</v>
          </cell>
          <cell r="O109">
            <v>188.46533979</v>
          </cell>
          <cell r="P109">
            <v>878.20138497000005</v>
          </cell>
          <cell r="Q109">
            <v>23.407994456000001</v>
          </cell>
        </row>
        <row r="110">
          <cell r="A110" t="str">
            <v>9600</v>
          </cell>
          <cell r="B110" t="str">
            <v>นราธิวาส</v>
          </cell>
          <cell r="C110">
            <v>2241.7416291200002</v>
          </cell>
          <cell r="E110">
            <v>10.43084211</v>
          </cell>
          <cell r="F110">
            <v>1052.75902326</v>
          </cell>
          <cell r="G110">
            <v>46.961657381999999</v>
          </cell>
          <cell r="H110">
            <v>3020.0931475000002</v>
          </cell>
          <cell r="J110">
            <v>631.21172325999999</v>
          </cell>
          <cell r="K110">
            <v>180.41905725000001</v>
          </cell>
          <cell r="L110">
            <v>5.9739567109999996</v>
          </cell>
          <cell r="M110">
            <v>5261.8347766200004</v>
          </cell>
          <cell r="O110">
            <v>641.64256537000006</v>
          </cell>
          <cell r="P110">
            <v>1233.17808051</v>
          </cell>
          <cell r="Q110">
            <v>23.436275232</v>
          </cell>
        </row>
        <row r="111">
          <cell r="A111" t="str">
            <v>4900</v>
          </cell>
          <cell r="B111" t="str">
            <v>มุกดาหาร</v>
          </cell>
          <cell r="C111">
            <v>503.53994196000002</v>
          </cell>
          <cell r="E111">
            <v>5.7806846299999997</v>
          </cell>
          <cell r="F111">
            <v>227.21805373000001</v>
          </cell>
          <cell r="G111">
            <v>45.124137093000002</v>
          </cell>
          <cell r="H111">
            <v>1280.2897700000001</v>
          </cell>
          <cell r="J111">
            <v>191.82318054999999</v>
          </cell>
          <cell r="K111">
            <v>193.69389326999999</v>
          </cell>
          <cell r="L111">
            <v>15.128910486000001</v>
          </cell>
          <cell r="M111">
            <v>1783.8297119599999</v>
          </cell>
          <cell r="O111">
            <v>197.60386518000001</v>
          </cell>
          <cell r="P111">
            <v>420.911947</v>
          </cell>
          <cell r="Q111">
            <v>23.595971306999999</v>
          </cell>
        </row>
        <row r="112">
          <cell r="A112" t="str">
            <v>3400</v>
          </cell>
          <cell r="B112" t="str">
            <v>อุบลราชธานี</v>
          </cell>
          <cell r="C112">
            <v>3369.9924696799999</v>
          </cell>
          <cell r="E112">
            <v>12.250450219999999</v>
          </cell>
          <cell r="F112">
            <v>1735.27596449</v>
          </cell>
          <cell r="G112">
            <v>51.491983441999999</v>
          </cell>
          <cell r="H112">
            <v>5260.9442375299996</v>
          </cell>
          <cell r="J112">
            <v>525.15968984999995</v>
          </cell>
          <cell r="K112">
            <v>396.89260302000002</v>
          </cell>
          <cell r="L112">
            <v>7.5441324810000001</v>
          </cell>
          <cell r="M112">
            <v>8630.9367072099994</v>
          </cell>
          <cell r="O112">
            <v>537.41014007000001</v>
          </cell>
          <cell r="P112">
            <v>2132.1685675099998</v>
          </cell>
          <cell r="Q112">
            <v>24.703791023000001</v>
          </cell>
        </row>
        <row r="113">
          <cell r="A113" t="str">
            <v>9400</v>
          </cell>
          <cell r="B113" t="str">
            <v>ปัตตานี</v>
          </cell>
          <cell r="C113">
            <v>2426.8076412800001</v>
          </cell>
          <cell r="E113">
            <v>8.1408494099999995</v>
          </cell>
          <cell r="F113">
            <v>1038.5061834099999</v>
          </cell>
          <cell r="G113">
            <v>42.793098462000003</v>
          </cell>
          <cell r="H113">
            <v>2127.2785869999998</v>
          </cell>
          <cell r="J113">
            <v>380.06663801000002</v>
          </cell>
          <cell r="K113">
            <v>90.3647153</v>
          </cell>
          <cell r="L113">
            <v>4.2479022659999996</v>
          </cell>
          <cell r="M113">
            <v>4554.0862282799999</v>
          </cell>
          <cell r="O113">
            <v>388.20748742000001</v>
          </cell>
          <cell r="P113">
            <v>1128.8708987099999</v>
          </cell>
          <cell r="Q113">
            <v>24.788087931</v>
          </cell>
        </row>
        <row r="114">
          <cell r="A114" t="str">
            <v>1700</v>
          </cell>
          <cell r="B114" t="str">
            <v>สิงห์บุรี</v>
          </cell>
          <cell r="C114">
            <v>464.98345479</v>
          </cell>
          <cell r="E114">
            <v>5.4158287899999999</v>
          </cell>
          <cell r="F114">
            <v>263.08888561999999</v>
          </cell>
          <cell r="G114">
            <v>56.580268160000003</v>
          </cell>
          <cell r="H114">
            <v>685.01327554</v>
          </cell>
          <cell r="J114">
            <v>32.84551252</v>
          </cell>
          <cell r="K114">
            <v>23.946170899999998</v>
          </cell>
          <cell r="L114">
            <v>3.495723624</v>
          </cell>
          <cell r="M114">
            <v>1149.99673033</v>
          </cell>
          <cell r="O114">
            <v>38.261341309999999</v>
          </cell>
          <cell r="P114">
            <v>287.03505652000001</v>
          </cell>
          <cell r="Q114">
            <v>24.959641096999999</v>
          </cell>
        </row>
        <row r="115">
          <cell r="A115" t="str">
            <v>6300</v>
          </cell>
          <cell r="B115" t="str">
            <v>ตาก</v>
          </cell>
          <cell r="C115">
            <v>1163.8835799200001</v>
          </cell>
          <cell r="E115">
            <v>4.2160906999999996</v>
          </cell>
          <cell r="F115">
            <v>607.28927435000003</v>
          </cell>
          <cell r="G115">
            <v>52.177836755000001</v>
          </cell>
          <cell r="H115">
            <v>1403.6513749999999</v>
          </cell>
          <cell r="J115">
            <v>122.44163863999999</v>
          </cell>
          <cell r="K115">
            <v>39.83505375</v>
          </cell>
          <cell r="L115">
            <v>2.8379592300000001</v>
          </cell>
          <cell r="M115">
            <v>2567.53495492</v>
          </cell>
          <cell r="O115">
            <v>126.65772934</v>
          </cell>
          <cell r="P115">
            <v>647.12432809999996</v>
          </cell>
          <cell r="Q115">
            <v>25.204109757000001</v>
          </cell>
        </row>
        <row r="116">
          <cell r="A116" t="str">
            <v>1400</v>
          </cell>
          <cell r="B116" t="str">
            <v>พระนครศรีอยุธยา</v>
          </cell>
          <cell r="C116">
            <v>1650.17261175</v>
          </cell>
          <cell r="E116">
            <v>10.28026148</v>
          </cell>
          <cell r="F116">
            <v>851.49410807000004</v>
          </cell>
          <cell r="G116">
            <v>51.600305446999997</v>
          </cell>
          <cell r="H116">
            <v>4117.8103932000004</v>
          </cell>
          <cell r="J116">
            <v>1354.91040937</v>
          </cell>
          <cell r="K116">
            <v>604.44544313999995</v>
          </cell>
          <cell r="L116">
            <v>14.67880707</v>
          </cell>
          <cell r="M116">
            <v>5767.9830049499997</v>
          </cell>
          <cell r="O116">
            <v>1365.1906708500001</v>
          </cell>
          <cell r="P116">
            <v>1455.93955121</v>
          </cell>
          <cell r="Q116">
            <v>25.241744817000001</v>
          </cell>
        </row>
        <row r="117">
          <cell r="A117" t="str">
            <v>2700</v>
          </cell>
          <cell r="B117" t="str">
            <v>สระแก้ว</v>
          </cell>
          <cell r="C117">
            <v>1046.6568970599999</v>
          </cell>
          <cell r="E117">
            <v>2.6768288299999998</v>
          </cell>
          <cell r="F117">
            <v>562.60056884999995</v>
          </cell>
          <cell r="G117">
            <v>53.752148429000002</v>
          </cell>
          <cell r="H117">
            <v>1348.5016611000001</v>
          </cell>
          <cell r="J117">
            <v>252.84122877999999</v>
          </cell>
          <cell r="K117">
            <v>50.641475540000002</v>
          </cell>
          <cell r="L117">
            <v>3.7553884430000002</v>
          </cell>
          <cell r="M117">
            <v>2395.1585581600002</v>
          </cell>
          <cell r="O117">
            <v>255.51805761</v>
          </cell>
          <cell r="P117">
            <v>613.24204439000005</v>
          </cell>
          <cell r="Q117">
            <v>25.603400755999999</v>
          </cell>
        </row>
        <row r="118">
          <cell r="A118" t="str">
            <v>6500</v>
          </cell>
          <cell r="B118" t="str">
            <v>พิษณุโลก</v>
          </cell>
          <cell r="C118">
            <v>2896.4255716799998</v>
          </cell>
          <cell r="E118">
            <v>16.186859999999999</v>
          </cell>
          <cell r="F118">
            <v>1316.1836377</v>
          </cell>
          <cell r="G118">
            <v>45.441652310000002</v>
          </cell>
          <cell r="H118">
            <v>3418.9407099999999</v>
          </cell>
          <cell r="J118">
            <v>666.90204288999996</v>
          </cell>
          <cell r="K118">
            <v>311.94758591999999</v>
          </cell>
          <cell r="L118">
            <v>9.1241004849999996</v>
          </cell>
          <cell r="M118">
            <v>6315.3662816799997</v>
          </cell>
          <cell r="O118">
            <v>683.08890288999999</v>
          </cell>
          <cell r="P118">
            <v>1628.1312236199999</v>
          </cell>
          <cell r="Q118">
            <v>25.780471805000001</v>
          </cell>
        </row>
        <row r="119">
          <cell r="A119" t="str">
            <v>3300</v>
          </cell>
          <cell r="B119" t="str">
            <v>ศรีสะเกษ</v>
          </cell>
          <cell r="C119">
            <v>1971.4143260200001</v>
          </cell>
          <cell r="E119">
            <v>5.6561018499999998</v>
          </cell>
          <cell r="F119">
            <v>1162.6130526100001</v>
          </cell>
          <cell r="G119">
            <v>58.973551995999998</v>
          </cell>
          <cell r="H119">
            <v>2646.5499801000001</v>
          </cell>
          <cell r="J119">
            <v>408.51639005999999</v>
          </cell>
          <cell r="K119">
            <v>42.964296779999998</v>
          </cell>
          <cell r="L119">
            <v>1.6234077229999999</v>
          </cell>
          <cell r="M119">
            <v>4617.9643061200004</v>
          </cell>
          <cell r="O119">
            <v>414.17249191000002</v>
          </cell>
          <cell r="P119">
            <v>1205.5773493900001</v>
          </cell>
          <cell r="Q119">
            <v>26.106250925000001</v>
          </cell>
        </row>
        <row r="120">
          <cell r="A120" t="str">
            <v>3600</v>
          </cell>
          <cell r="B120" t="str">
            <v>ชัยภูมิ</v>
          </cell>
          <cell r="C120">
            <v>1340.2519400399999</v>
          </cell>
          <cell r="E120">
            <v>3.74939439</v>
          </cell>
          <cell r="F120">
            <v>805.26570661999995</v>
          </cell>
          <cell r="G120">
            <v>60.083159185</v>
          </cell>
          <cell r="H120">
            <v>3123.9149192999998</v>
          </cell>
          <cell r="J120">
            <v>492.04776894000003</v>
          </cell>
          <cell r="K120">
            <v>363.03647946000001</v>
          </cell>
          <cell r="L120">
            <v>11.621202523999999</v>
          </cell>
          <cell r="M120">
            <v>4464.16685934</v>
          </cell>
          <cell r="O120">
            <v>495.79716332999999</v>
          </cell>
          <cell r="P120">
            <v>1168.30218608</v>
          </cell>
          <cell r="Q120">
            <v>26.170665722999999</v>
          </cell>
        </row>
        <row r="121">
          <cell r="A121" t="str">
            <v>8500</v>
          </cell>
          <cell r="B121" t="str">
            <v>ระนอง</v>
          </cell>
          <cell r="C121">
            <v>375.15600327999999</v>
          </cell>
          <cell r="E121">
            <v>4.2904165599999997</v>
          </cell>
          <cell r="F121">
            <v>204.66627088000001</v>
          </cell>
          <cell r="G121">
            <v>54.554976887000002</v>
          </cell>
          <cell r="H121">
            <v>510.74912999999998</v>
          </cell>
          <cell r="J121">
            <v>85.905139320000004</v>
          </cell>
          <cell r="K121">
            <v>27.72119696</v>
          </cell>
          <cell r="L121">
            <v>5.4275563739999999</v>
          </cell>
          <cell r="M121">
            <v>885.90513327999997</v>
          </cell>
          <cell r="O121">
            <v>90.195555880000001</v>
          </cell>
          <cell r="P121">
            <v>232.38746784</v>
          </cell>
          <cell r="Q121">
            <v>26.231642544</v>
          </cell>
        </row>
        <row r="122">
          <cell r="A122" t="str">
            <v>4400</v>
          </cell>
          <cell r="B122" t="str">
            <v>มหาสารคาม</v>
          </cell>
          <cell r="C122">
            <v>1846.2131014300001</v>
          </cell>
          <cell r="E122">
            <v>2.2407255400000001</v>
          </cell>
          <cell r="F122">
            <v>1003.77347701</v>
          </cell>
          <cell r="G122">
            <v>54.369318266999997</v>
          </cell>
          <cell r="H122">
            <v>2011.89281478</v>
          </cell>
          <cell r="J122">
            <v>222.00650576999999</v>
          </cell>
          <cell r="K122">
            <v>33.806277170000001</v>
          </cell>
          <cell r="L122">
            <v>1.6803219789999999</v>
          </cell>
          <cell r="M122">
            <v>3858.10591621</v>
          </cell>
          <cell r="O122">
            <v>224.24723130999999</v>
          </cell>
          <cell r="P122">
            <v>1037.57975418</v>
          </cell>
          <cell r="Q122">
            <v>26.893501026999999</v>
          </cell>
        </row>
        <row r="123">
          <cell r="A123" t="str">
            <v>7300</v>
          </cell>
          <cell r="B123" t="str">
            <v>นครปฐม</v>
          </cell>
          <cell r="C123">
            <v>1784.1863918900001</v>
          </cell>
          <cell r="E123">
            <v>28.376446170000001</v>
          </cell>
          <cell r="F123">
            <v>875.66819994000002</v>
          </cell>
          <cell r="G123">
            <v>49.079412550000001</v>
          </cell>
          <cell r="H123">
            <v>1630.7008600700001</v>
          </cell>
          <cell r="J123">
            <v>92.269096360000006</v>
          </cell>
          <cell r="K123">
            <v>47.295872520000003</v>
          </cell>
          <cell r="L123">
            <v>2.9003401960000001</v>
          </cell>
          <cell r="M123">
            <v>3414.88725196</v>
          </cell>
          <cell r="O123">
            <v>120.64554253</v>
          </cell>
          <cell r="P123">
            <v>922.96407246000001</v>
          </cell>
          <cell r="Q123">
            <v>27.027658729999999</v>
          </cell>
        </row>
        <row r="124">
          <cell r="A124" t="str">
            <v>7500</v>
          </cell>
          <cell r="B124" t="str">
            <v>สมุทรสงคราม</v>
          </cell>
          <cell r="C124">
            <v>337.53910530000002</v>
          </cell>
          <cell r="E124">
            <v>1.97663174</v>
          </cell>
          <cell r="F124">
            <v>185.65299282000001</v>
          </cell>
          <cell r="G124">
            <v>55.001921230999997</v>
          </cell>
          <cell r="H124">
            <v>563.22450400000002</v>
          </cell>
          <cell r="J124">
            <v>49.063823020000001</v>
          </cell>
          <cell r="K124">
            <v>65.113275340000001</v>
          </cell>
          <cell r="L124">
            <v>11.560802997</v>
          </cell>
          <cell r="M124">
            <v>900.76360929999998</v>
          </cell>
          <cell r="O124">
            <v>51.040454760000003</v>
          </cell>
          <cell r="P124">
            <v>250.76626816000001</v>
          </cell>
          <cell r="Q124">
            <v>27.839298298999999</v>
          </cell>
        </row>
        <row r="125">
          <cell r="A125" t="str">
            <v>1100</v>
          </cell>
          <cell r="B125" t="str">
            <v>สมุทรปราการ</v>
          </cell>
          <cell r="C125">
            <v>1184.51151493</v>
          </cell>
          <cell r="E125">
            <v>10.16652513</v>
          </cell>
          <cell r="F125">
            <v>652.29417904000002</v>
          </cell>
          <cell r="G125">
            <v>55.068622873000002</v>
          </cell>
          <cell r="H125">
            <v>1246.7028780000001</v>
          </cell>
          <cell r="J125">
            <v>61.463663830000002</v>
          </cell>
          <cell r="K125">
            <v>33.98130827</v>
          </cell>
          <cell r="L125">
            <v>2.7256942190000002</v>
          </cell>
          <cell r="M125">
            <v>2431.21439293</v>
          </cell>
          <cell r="O125">
            <v>71.630188959999998</v>
          </cell>
          <cell r="P125">
            <v>686.27548731000002</v>
          </cell>
          <cell r="Q125">
            <v>28.227682812000001</v>
          </cell>
        </row>
        <row r="126">
          <cell r="A126" t="str">
            <v>4700</v>
          </cell>
          <cell r="B126" t="str">
            <v>สกลนคร</v>
          </cell>
          <cell r="C126">
            <v>1561.6411521699999</v>
          </cell>
          <cell r="E126">
            <v>11.268483829999999</v>
          </cell>
          <cell r="F126">
            <v>835.8028802</v>
          </cell>
          <cell r="G126">
            <v>53.520802717000002</v>
          </cell>
          <cell r="H126">
            <v>4270.4758984700002</v>
          </cell>
          <cell r="J126">
            <v>185.99528631999999</v>
          </cell>
          <cell r="K126">
            <v>823.87651579999999</v>
          </cell>
          <cell r="L126">
            <v>19.292381818999999</v>
          </cell>
          <cell r="M126">
            <v>5832.1170506400003</v>
          </cell>
          <cell r="O126">
            <v>197.26377015</v>
          </cell>
          <cell r="P126">
            <v>1659.679396</v>
          </cell>
          <cell r="Q126">
            <v>28.457580354000001</v>
          </cell>
        </row>
        <row r="127">
          <cell r="A127" t="str">
            <v>6400</v>
          </cell>
          <cell r="B127" t="str">
            <v>สุโขทัย</v>
          </cell>
          <cell r="C127">
            <v>833.88178004999997</v>
          </cell>
          <cell r="E127">
            <v>3.7956240700000001</v>
          </cell>
          <cell r="F127">
            <v>487.38526988000001</v>
          </cell>
          <cell r="G127">
            <v>58.447765803000003</v>
          </cell>
          <cell r="H127">
            <v>1915.623746</v>
          </cell>
          <cell r="J127">
            <v>305.00223145000001</v>
          </cell>
          <cell r="K127">
            <v>296.64976777999999</v>
          </cell>
          <cell r="L127">
            <v>15.485805518999999</v>
          </cell>
          <cell r="M127">
            <v>2749.5055260499998</v>
          </cell>
          <cell r="O127">
            <v>308.79785551999998</v>
          </cell>
          <cell r="P127">
            <v>784.03503765999994</v>
          </cell>
          <cell r="Q127">
            <v>28.515492340000002</v>
          </cell>
        </row>
        <row r="128">
          <cell r="A128" t="str">
            <v>1600</v>
          </cell>
          <cell r="B128" t="str">
            <v>ลพบุรี</v>
          </cell>
          <cell r="C128">
            <v>1606.3687651800001</v>
          </cell>
          <cell r="E128">
            <v>13.22505947</v>
          </cell>
          <cell r="F128">
            <v>684.18649597000001</v>
          </cell>
          <cell r="G128">
            <v>42.592118995</v>
          </cell>
          <cell r="H128">
            <v>2378.7801023500001</v>
          </cell>
          <cell r="J128">
            <v>140.40050282000001</v>
          </cell>
          <cell r="K128">
            <v>465.41001282000002</v>
          </cell>
          <cell r="L128">
            <v>19.565070867999999</v>
          </cell>
          <cell r="M128">
            <v>3985.1488675300002</v>
          </cell>
          <cell r="O128">
            <v>153.62556229</v>
          </cell>
          <cell r="P128">
            <v>1149.5965087899999</v>
          </cell>
          <cell r="Q128">
            <v>28.847015431999999</v>
          </cell>
        </row>
        <row r="129">
          <cell r="A129" t="str">
            <v>8200</v>
          </cell>
          <cell r="B129" t="str">
            <v>พังงา</v>
          </cell>
          <cell r="C129">
            <v>562.70116862999998</v>
          </cell>
          <cell r="E129">
            <v>3.4070602800000001</v>
          </cell>
          <cell r="F129">
            <v>314.38004240999999</v>
          </cell>
          <cell r="G129">
            <v>55.869804424999998</v>
          </cell>
          <cell r="H129">
            <v>713.67670099999998</v>
          </cell>
          <cell r="J129">
            <v>107.82605727000001</v>
          </cell>
          <cell r="K129">
            <v>68.208626620000004</v>
          </cell>
          <cell r="L129">
            <v>9.5573565069999997</v>
          </cell>
          <cell r="M129">
            <v>1276.3778696300001</v>
          </cell>
          <cell r="O129">
            <v>111.23311755</v>
          </cell>
          <cell r="P129">
            <v>382.58866903000001</v>
          </cell>
          <cell r="Q129">
            <v>29.974561463000001</v>
          </cell>
        </row>
        <row r="130">
          <cell r="A130" t="str">
            <v>8300</v>
          </cell>
          <cell r="B130" t="str">
            <v>ภูเก็ต</v>
          </cell>
          <cell r="C130">
            <v>980.78050740000003</v>
          </cell>
          <cell r="E130">
            <v>9.4571701000000008</v>
          </cell>
          <cell r="F130">
            <v>566.13265159000002</v>
          </cell>
          <cell r="G130">
            <v>57.722665501000002</v>
          </cell>
          <cell r="H130">
            <v>1059.4565359999999</v>
          </cell>
          <cell r="J130">
            <v>190.18969336999999</v>
          </cell>
          <cell r="K130">
            <v>52.75041658</v>
          </cell>
          <cell r="L130">
            <v>4.9790071410000003</v>
          </cell>
          <cell r="M130">
            <v>2040.2370433999999</v>
          </cell>
          <cell r="O130">
            <v>199.64686347</v>
          </cell>
          <cell r="P130">
            <v>618.88306817</v>
          </cell>
          <cell r="Q130">
            <v>30.333880573999998</v>
          </cell>
        </row>
        <row r="131">
          <cell r="A131" t="str">
            <v>1200</v>
          </cell>
          <cell r="B131" t="str">
            <v>นนทบุรี</v>
          </cell>
          <cell r="C131">
            <v>1966.7984296300001</v>
          </cell>
          <cell r="E131">
            <v>11.72089001</v>
          </cell>
          <cell r="F131">
            <v>1119.5641556600001</v>
          </cell>
          <cell r="G131">
            <v>56.923177219999999</v>
          </cell>
          <cell r="H131">
            <v>3027.2845580500002</v>
          </cell>
          <cell r="J131">
            <v>890.76907770000003</v>
          </cell>
          <cell r="K131">
            <v>514.88581214999999</v>
          </cell>
          <cell r="L131">
            <v>17.008173572</v>
          </cell>
          <cell r="M131">
            <v>4994.0829876799999</v>
          </cell>
          <cell r="O131">
            <v>902.48996770999997</v>
          </cell>
          <cell r="P131">
            <v>1634.4499678100001</v>
          </cell>
          <cell r="Q131">
            <v>32.727729431999997</v>
          </cell>
        </row>
        <row r="132">
          <cell r="A132" t="str">
            <v>2000</v>
          </cell>
          <cell r="B132" t="str">
            <v>ชลบุรี</v>
          </cell>
          <cell r="C132">
            <v>3840.4575579000002</v>
          </cell>
          <cell r="E132">
            <v>27.62051761</v>
          </cell>
          <cell r="F132">
            <v>2598.8893794199998</v>
          </cell>
          <cell r="G132">
            <v>67.671347495000006</v>
          </cell>
          <cell r="H132">
            <v>5615.1071998300004</v>
          </cell>
          <cell r="J132">
            <v>673.09265726000001</v>
          </cell>
          <cell r="K132">
            <v>628.67275966</v>
          </cell>
          <cell r="L132">
            <v>11.196095413</v>
          </cell>
          <cell r="M132">
            <v>9455.5647577300006</v>
          </cell>
          <cell r="O132">
            <v>700.71317486999999</v>
          </cell>
          <cell r="P132">
            <v>3227.5621390800002</v>
          </cell>
          <cell r="Q132">
            <v>34.133996453999998</v>
          </cell>
        </row>
        <row r="133">
          <cell r="A133" t="str">
            <v>7400</v>
          </cell>
          <cell r="B133" t="str">
            <v>สมุทรสาคร</v>
          </cell>
          <cell r="C133">
            <v>778.52286918000004</v>
          </cell>
          <cell r="E133">
            <v>2.0701265000000002</v>
          </cell>
          <cell r="F133">
            <v>502.04200195999999</v>
          </cell>
          <cell r="G133">
            <v>64.486480979999996</v>
          </cell>
          <cell r="H133">
            <v>752.65223200000003</v>
          </cell>
          <cell r="J133">
            <v>51.17174971</v>
          </cell>
          <cell r="K133">
            <v>25.096793439999999</v>
          </cell>
          <cell r="L133">
            <v>3.3344474879999999</v>
          </cell>
          <cell r="M133">
            <v>1531.17510118</v>
          </cell>
          <cell r="O133">
            <v>53.241876210000001</v>
          </cell>
          <cell r="P133">
            <v>527.13879540000005</v>
          </cell>
          <cell r="Q133">
            <v>34.427074669</v>
          </cell>
        </row>
        <row r="134">
          <cell r="A134" t="str">
            <v>5700</v>
          </cell>
          <cell r="B134" t="str">
            <v>เชียงราย</v>
          </cell>
          <cell r="C134">
            <v>2543.4962260100001</v>
          </cell>
          <cell r="E134">
            <v>10.178004359999999</v>
          </cell>
          <cell r="F134">
            <v>1571.2375348</v>
          </cell>
          <cell r="G134">
            <v>61.774714613</v>
          </cell>
          <cell r="H134">
            <v>4000.2219232299999</v>
          </cell>
          <cell r="J134">
            <v>419.00013732000002</v>
          </cell>
          <cell r="K134">
            <v>710.83495823999999</v>
          </cell>
          <cell r="L134">
            <v>17.769888068</v>
          </cell>
          <cell r="M134">
            <v>6543.7181492399995</v>
          </cell>
          <cell r="O134">
            <v>429.17814168000001</v>
          </cell>
          <cell r="P134">
            <v>2282.0724930400002</v>
          </cell>
          <cell r="Q134">
            <v>34.874247957999998</v>
          </cell>
        </row>
        <row r="135">
          <cell r="A135" t="str">
            <v>3000</v>
          </cell>
          <cell r="B135" t="str">
            <v>นครราชสีมา</v>
          </cell>
          <cell r="C135">
            <v>5376.8713879699999</v>
          </cell>
          <cell r="E135">
            <v>36.800790210000002</v>
          </cell>
          <cell r="F135">
            <v>3106.4551338199999</v>
          </cell>
          <cell r="G135">
            <v>57.774399082000002</v>
          </cell>
          <cell r="H135">
            <v>7719.1875507200002</v>
          </cell>
          <cell r="J135">
            <v>347.99346752000002</v>
          </cell>
          <cell r="K135">
            <v>1491.0425947000001</v>
          </cell>
          <cell r="L135">
            <v>19.316056060000001</v>
          </cell>
          <cell r="M135">
            <v>13096.058938689999</v>
          </cell>
          <cell r="O135">
            <v>384.79425773000003</v>
          </cell>
          <cell r="P135">
            <v>4597.4977285200002</v>
          </cell>
          <cell r="Q135">
            <v>35.105963940000002</v>
          </cell>
        </row>
        <row r="136">
          <cell r="A136" t="str">
            <v>5600</v>
          </cell>
          <cell r="B136" t="str">
            <v>พะเยา</v>
          </cell>
          <cell r="C136">
            <v>1215.74171778</v>
          </cell>
          <cell r="E136">
            <v>5.5243045899999998</v>
          </cell>
          <cell r="F136">
            <v>793.53696837999996</v>
          </cell>
          <cell r="G136">
            <v>65.271838317000004</v>
          </cell>
          <cell r="H136">
            <v>1574.4474929999999</v>
          </cell>
          <cell r="J136">
            <v>26.34914002</v>
          </cell>
          <cell r="K136">
            <v>372.85975575999998</v>
          </cell>
          <cell r="L136">
            <v>23.681942867</v>
          </cell>
          <cell r="M136">
            <v>2790.1892107799999</v>
          </cell>
          <cell r="O136">
            <v>31.87344461</v>
          </cell>
          <cell r="P136">
            <v>1166.3967241400001</v>
          </cell>
          <cell r="Q136">
            <v>41.803499189999997</v>
          </cell>
        </row>
        <row r="137">
          <cell r="A137" t="str">
            <v>4000</v>
          </cell>
          <cell r="B137" t="str">
            <v>ขอนแก่น</v>
          </cell>
          <cell r="C137">
            <v>5398.4987346799999</v>
          </cell>
          <cell r="E137">
            <v>27.53809094</v>
          </cell>
          <cell r="F137">
            <v>3946.2377860000001</v>
          </cell>
          <cell r="G137">
            <v>73.098799869000004</v>
          </cell>
          <cell r="H137">
            <v>6303.1752383000003</v>
          </cell>
          <cell r="J137">
            <v>1126.75164135</v>
          </cell>
          <cell r="K137">
            <v>1098.0110598599999</v>
          </cell>
          <cell r="L137">
            <v>17.419967213</v>
          </cell>
          <cell r="M137">
            <v>11701.673972979999</v>
          </cell>
          <cell r="O137">
            <v>1154.2897322900001</v>
          </cell>
          <cell r="P137">
            <v>5044.2488458600001</v>
          </cell>
          <cell r="Q137">
            <v>43.107070471</v>
          </cell>
        </row>
        <row r="138">
          <cell r="A138" t="str">
            <v>9000</v>
          </cell>
          <cell r="B138" t="str">
            <v>สงขลา</v>
          </cell>
          <cell r="C138">
            <v>6641.5735971800004</v>
          </cell>
          <cell r="E138">
            <v>38.859406980000003</v>
          </cell>
          <cell r="F138">
            <v>4534.48679937</v>
          </cell>
          <cell r="G138">
            <v>68.274283691999997</v>
          </cell>
          <cell r="H138">
            <v>7661.6684623299998</v>
          </cell>
          <cell r="J138">
            <v>1327.1911849400001</v>
          </cell>
          <cell r="K138">
            <v>1707.55748468</v>
          </cell>
          <cell r="L138">
            <v>22.287018722999999</v>
          </cell>
          <cell r="M138">
            <v>14303.242059509999</v>
          </cell>
          <cell r="O138">
            <v>1366.05059192</v>
          </cell>
          <cell r="P138">
            <v>6242.04428405</v>
          </cell>
          <cell r="Q138">
            <v>43.640765205999998</v>
          </cell>
        </row>
        <row r="139">
          <cell r="A139" t="str">
            <v>5000</v>
          </cell>
          <cell r="B139" t="str">
            <v>เชียงใหม่</v>
          </cell>
          <cell r="C139">
            <v>7344.5838715299997</v>
          </cell>
          <cell r="E139">
            <v>53.84394253</v>
          </cell>
          <cell r="F139">
            <v>5033.3814739999998</v>
          </cell>
          <cell r="G139">
            <v>68.531880935000004</v>
          </cell>
          <cell r="H139">
            <v>7895.6750760000004</v>
          </cell>
          <cell r="J139">
            <v>1153.0435758199999</v>
          </cell>
          <cell r="K139">
            <v>2176.4818773000002</v>
          </cell>
          <cell r="L139">
            <v>27.565494481000002</v>
          </cell>
          <cell r="M139">
            <v>15240.258947529999</v>
          </cell>
          <cell r="O139">
            <v>1206.8875183499999</v>
          </cell>
          <cell r="P139">
            <v>7209.8633513000004</v>
          </cell>
          <cell r="Q139">
            <v>47.308010815999999</v>
          </cell>
        </row>
        <row r="140">
          <cell r="A140" t="str">
            <v>8000</v>
          </cell>
          <cell r="B140" t="str">
            <v>นครศรีธรรมราช</v>
          </cell>
          <cell r="C140">
            <v>5335.7917471299997</v>
          </cell>
          <cell r="E140">
            <v>18.818934160000001</v>
          </cell>
          <cell r="F140">
            <v>3793.3016901000001</v>
          </cell>
          <cell r="G140">
            <v>71.091636815000001</v>
          </cell>
          <cell r="H140">
            <v>4597.1858348799997</v>
          </cell>
          <cell r="J140">
            <v>245.88528807</v>
          </cell>
          <cell r="K140">
            <v>1107.6998206200001</v>
          </cell>
          <cell r="L140">
            <v>24.095171706999999</v>
          </cell>
          <cell r="M140">
            <v>9932.9775820100003</v>
          </cell>
          <cell r="O140">
            <v>264.70422223000003</v>
          </cell>
          <cell r="P140">
            <v>4901.0015107199997</v>
          </cell>
          <cell r="Q140">
            <v>49.340708466000002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W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W10" sqref="W10"/>
    </sheetView>
  </sheetViews>
  <sheetFormatPr defaultRowHeight="12.75"/>
  <cols>
    <col min="1" max="1" width="6.7109375" style="64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2565 ในส่วนของงบประมาณที่ส่วนกลางจัดสรรให้จังหวัด"</f>
        <v>ผลการเบิกจ่ายเงินงบประมาณประจำปี 2565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3 ธันวาคม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บึงกาฬ</v>
      </c>
      <c r="C6" s="23">
        <f>IF(ISERROR(VLOOKUP($U6,[1]BEx6_1!$A:$Z,3,0)),0,VLOOKUP($U6,[1]BEx6_1!$A:$Z,3,0))</f>
        <v>434.12548552999999</v>
      </c>
      <c r="D6" s="24">
        <f>IF(ISERROR(VLOOKUP($U6,[1]BEx6_1!$A:$Z,4,0)),0,VLOOKUP($U6,[1]BEx6_1!$A:$Z,4,0))</f>
        <v>0</v>
      </c>
      <c r="E6" s="24">
        <f>IF(ISERROR(VLOOKUP($U6,[1]BEx6_1!$A:$Z,5,0)),0,VLOOKUP($U6,[1]BEx6_1!$A:$Z,5,0))</f>
        <v>1.990332</v>
      </c>
      <c r="F6" s="25">
        <f t="shared" ref="F6:F69" si="0">D6+E6</f>
        <v>1.990332</v>
      </c>
      <c r="G6" s="26">
        <f>IF(ISERROR(VLOOKUP($U6,[1]BEx6_1!$A:$Z,6,0)),0,VLOOKUP($U6,[1]BEx6_1!$A:$Z,6,0))</f>
        <v>229.22290939999999</v>
      </c>
      <c r="H6" s="27">
        <f t="shared" ref="H6:H69" si="1">IF(ISERROR(G6/C6*100),0,G6/C6*100)</f>
        <v>52.801071819166367</v>
      </c>
      <c r="I6" s="23">
        <f>IF(ISERROR(VLOOKUP($U6,[1]BEx6_1!$A:$Z,8,0)),0,VLOOKUP($U6,[1]BEx6_1!$A:$Z,8,0))</f>
        <v>1443.6354922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546.61116600000003</v>
      </c>
      <c r="L6" s="25">
        <f t="shared" ref="L6:L69" si="2">J6+K6</f>
        <v>546.61116600000003</v>
      </c>
      <c r="M6" s="26">
        <f>IF(ISERROR(VLOOKUP($U6,[1]BEx6_1!$A:$Z,11,0)),0,VLOOKUP($U6,[1]BEx6_1!$A:$Z,11,0))</f>
        <v>24.199324499999999</v>
      </c>
      <c r="N6" s="28">
        <f t="shared" ref="N6:N69" si="3">IF(ISERROR(M6/I6*100),0,M6/I6*100)</f>
        <v>1.6762766384415995</v>
      </c>
      <c r="O6" s="23">
        <f t="shared" ref="O6:S37" si="4">C6+I6</f>
        <v>1877.7609777299999</v>
      </c>
      <c r="P6" s="24">
        <f t="shared" si="4"/>
        <v>0</v>
      </c>
      <c r="Q6" s="24">
        <f t="shared" si="4"/>
        <v>548.60149799999999</v>
      </c>
      <c r="R6" s="25">
        <f t="shared" si="4"/>
        <v>548.60149799999999</v>
      </c>
      <c r="S6" s="29">
        <f t="shared" si="4"/>
        <v>253.42223389999998</v>
      </c>
      <c r="T6" s="30">
        <f t="shared" ref="T6:T69" si="5">IF(ISERROR(S6/O6*100),0,S6/O6*100)</f>
        <v>13.495979355495965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อำนาจเจริญ</v>
      </c>
      <c r="C7" s="23">
        <f>IF(ISERROR(VLOOKUP($U7,[1]BEx6_1!$A:$Z,3,0)),0,VLOOKUP($U7,[1]BEx6_1!$A:$Z,3,0))</f>
        <v>460.77041399000001</v>
      </c>
      <c r="D7" s="24">
        <f>IF(ISERROR(VLOOKUP($U7,[1]BEx6_1!$A:$Z,4,0)),0,VLOOKUP($U7,[1]BEx6_1!$A:$Z,4,0))</f>
        <v>0</v>
      </c>
      <c r="E7" s="24">
        <f>IF(ISERROR(VLOOKUP($U7,[1]BEx6_1!$A:$Z,5,0)),0,VLOOKUP($U7,[1]BEx6_1!$A:$Z,5,0))</f>
        <v>2.4940422600000001</v>
      </c>
      <c r="F7" s="25">
        <f t="shared" si="0"/>
        <v>2.4940422600000001</v>
      </c>
      <c r="G7" s="26">
        <f>IF(ISERROR(VLOOKUP($U7,[1]BEx6_1!$A:$Z,6,0)),0,VLOOKUP($U7,[1]BEx6_1!$A:$Z,6,0))</f>
        <v>217.79387833999999</v>
      </c>
      <c r="H7" s="36">
        <f t="shared" si="1"/>
        <v>47.267331349257752</v>
      </c>
      <c r="I7" s="23">
        <f>IF(ISERROR(VLOOKUP($U7,[1]BEx6_1!$A:$Z,8,0)),0,VLOOKUP($U7,[1]BEx6_1!$A:$Z,8,0))</f>
        <v>1430.32287686</v>
      </c>
      <c r="J7" s="24">
        <f>IF(ISERROR(VLOOKUP($U7,[1]BEx6_1!$A:$Z,9,0)),0,VLOOKUP($U7,[1]BEx6_1!$A:$Z,9,0))</f>
        <v>0</v>
      </c>
      <c r="K7" s="24">
        <f>IF(ISERROR(VLOOKUP($U7,[1]BEx6_1!$A:$Z,10,0)),0,VLOOKUP($U7,[1]BEx6_1!$A:$Z,10,0))</f>
        <v>125.49937411000001</v>
      </c>
      <c r="L7" s="25">
        <f t="shared" si="2"/>
        <v>125.49937411000001</v>
      </c>
      <c r="M7" s="26">
        <f>IF(ISERROR(VLOOKUP($U7,[1]BEx6_1!$A:$Z,11,0)),0,VLOOKUP($U7,[1]BEx6_1!$A:$Z,11,0))</f>
        <v>63.463156509999997</v>
      </c>
      <c r="N7" s="28">
        <f t="shared" si="3"/>
        <v>4.436981155564065</v>
      </c>
      <c r="O7" s="23">
        <f t="shared" si="4"/>
        <v>1891.0932908499999</v>
      </c>
      <c r="P7" s="24">
        <f t="shared" si="4"/>
        <v>0</v>
      </c>
      <c r="Q7" s="24">
        <f t="shared" si="4"/>
        <v>127.99341637000001</v>
      </c>
      <c r="R7" s="25">
        <f t="shared" si="4"/>
        <v>127.99341637000001</v>
      </c>
      <c r="S7" s="29">
        <f t="shared" si="4"/>
        <v>281.25703484999997</v>
      </c>
      <c r="T7" s="30">
        <f t="shared" si="5"/>
        <v>14.872721309459136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อุตรดิตถ์</v>
      </c>
      <c r="C8" s="23">
        <f>IF(ISERROR(VLOOKUP($U8,[1]BEx6_1!$A:$Z,3,0)),0,VLOOKUP($U8,[1]BEx6_1!$A:$Z,3,0))</f>
        <v>851.57052427999997</v>
      </c>
      <c r="D8" s="24">
        <f>IF(ISERROR(VLOOKUP($U8,[1]BEx6_1!$A:$Z,4,0)),0,VLOOKUP($U8,[1]BEx6_1!$A:$Z,4,0))</f>
        <v>0</v>
      </c>
      <c r="E8" s="24">
        <f>IF(ISERROR(VLOOKUP($U8,[1]BEx6_1!$A:$Z,5,0)),0,VLOOKUP($U8,[1]BEx6_1!$A:$Z,5,0))</f>
        <v>3.9497224399999999</v>
      </c>
      <c r="F8" s="25">
        <f t="shared" si="0"/>
        <v>3.9497224399999999</v>
      </c>
      <c r="G8" s="26">
        <f>IF(ISERROR(VLOOKUP($U8,[1]BEx6_1!$A:$Z,6,0)),0,VLOOKUP($U8,[1]BEx6_1!$A:$Z,6,0))</f>
        <v>436.06254554999998</v>
      </c>
      <c r="H8" s="37">
        <f t="shared" si="1"/>
        <v>51.206862275874265</v>
      </c>
      <c r="I8" s="23">
        <f>IF(ISERROR(VLOOKUP($U8,[1]BEx6_1!$A:$Z,8,0)),0,VLOOKUP($U8,[1]BEx6_1!$A:$Z,8,0))</f>
        <v>3098.6280510000001</v>
      </c>
      <c r="J8" s="24">
        <f>IF(ISERROR(VLOOKUP($U8,[1]BEx6_1!$A:$Z,9,0)),0,VLOOKUP($U8,[1]BEx6_1!$A:$Z,9,0))</f>
        <v>0</v>
      </c>
      <c r="K8" s="24">
        <f>IF(ISERROR(VLOOKUP($U8,[1]BEx6_1!$A:$Z,10,0)),0,VLOOKUP($U8,[1]BEx6_1!$A:$Z,10,0))</f>
        <v>1085.4261127300001</v>
      </c>
      <c r="L8" s="25">
        <f t="shared" si="2"/>
        <v>1085.4261127300001</v>
      </c>
      <c r="M8" s="26">
        <f>IF(ISERROR(VLOOKUP($U8,[1]BEx6_1!$A:$Z,11,0)),0,VLOOKUP($U8,[1]BEx6_1!$A:$Z,11,0))</f>
        <v>157.91401827000001</v>
      </c>
      <c r="N8" s="28">
        <f t="shared" si="3"/>
        <v>5.0962560097859262</v>
      </c>
      <c r="O8" s="23">
        <f t="shared" si="4"/>
        <v>3950.1985752800001</v>
      </c>
      <c r="P8" s="24">
        <f t="shared" si="4"/>
        <v>0</v>
      </c>
      <c r="Q8" s="24">
        <f t="shared" si="4"/>
        <v>1089.3758351700001</v>
      </c>
      <c r="R8" s="25">
        <f t="shared" si="4"/>
        <v>1089.3758351700001</v>
      </c>
      <c r="S8" s="29">
        <f t="shared" si="4"/>
        <v>593.97656382000002</v>
      </c>
      <c r="T8" s="30">
        <f t="shared" si="5"/>
        <v>15.036625437947698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กาญจนบุรี</v>
      </c>
      <c r="C9" s="23">
        <f>IF(ISERROR(VLOOKUP($U9,[1]BEx6_1!$A:$Z,3,0)),0,VLOOKUP($U9,[1]BEx6_1!$A:$Z,3,0))</f>
        <v>1382.64626787</v>
      </c>
      <c r="D9" s="24">
        <f>IF(ISERROR(VLOOKUP($U9,[1]BEx6_1!$A:$Z,4,0)),0,VLOOKUP($U9,[1]BEx6_1!$A:$Z,4,0))</f>
        <v>0</v>
      </c>
      <c r="E9" s="24">
        <f>IF(ISERROR(VLOOKUP($U9,[1]BEx6_1!$A:$Z,5,0)),0,VLOOKUP($U9,[1]BEx6_1!$A:$Z,5,0))</f>
        <v>8.6372575600000001</v>
      </c>
      <c r="F9" s="25">
        <f t="shared" si="0"/>
        <v>8.6372575600000001</v>
      </c>
      <c r="G9" s="26">
        <f>IF(ISERROR(VLOOKUP($U9,[1]BEx6_1!$A:$Z,6,0)),0,VLOOKUP($U9,[1]BEx6_1!$A:$Z,6,0))</f>
        <v>654.81115637000005</v>
      </c>
      <c r="H9" s="37">
        <f t="shared" si="1"/>
        <v>47.359268352761873</v>
      </c>
      <c r="I9" s="23">
        <f>IF(ISERROR(VLOOKUP($U9,[1]BEx6_1!$A:$Z,8,0)),0,VLOOKUP($U9,[1]BEx6_1!$A:$Z,8,0))</f>
        <v>3442.2381070000001</v>
      </c>
      <c r="J9" s="24">
        <f>IF(ISERROR(VLOOKUP($U9,[1]BEx6_1!$A:$Z,9,0)),0,VLOOKUP($U9,[1]BEx6_1!$A:$Z,9,0))</f>
        <v>0</v>
      </c>
      <c r="K9" s="24">
        <f>IF(ISERROR(VLOOKUP($U9,[1]BEx6_1!$A:$Z,10,0)),0,VLOOKUP($U9,[1]BEx6_1!$A:$Z,10,0))</f>
        <v>214.52302477999999</v>
      </c>
      <c r="L9" s="25">
        <f t="shared" si="2"/>
        <v>214.52302477999999</v>
      </c>
      <c r="M9" s="26">
        <f>IF(ISERROR(VLOOKUP($U9,[1]BEx6_1!$A:$Z,11,0)),0,VLOOKUP($U9,[1]BEx6_1!$A:$Z,11,0))</f>
        <v>110.51188361</v>
      </c>
      <c r="N9" s="28">
        <f t="shared" si="3"/>
        <v>3.210465986802812</v>
      </c>
      <c r="O9" s="23">
        <f t="shared" si="4"/>
        <v>4824.8843748700001</v>
      </c>
      <c r="P9" s="24">
        <f t="shared" si="4"/>
        <v>0</v>
      </c>
      <c r="Q9" s="24">
        <f t="shared" si="4"/>
        <v>223.16028233999998</v>
      </c>
      <c r="R9" s="25">
        <f t="shared" si="4"/>
        <v>223.16028233999998</v>
      </c>
      <c r="S9" s="29">
        <f t="shared" si="4"/>
        <v>765.32303998000009</v>
      </c>
      <c r="T9" s="30">
        <f t="shared" si="5"/>
        <v>15.861997521974205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ยะลา</v>
      </c>
      <c r="C10" s="23">
        <f>IF(ISERROR(VLOOKUP($U10,[1]BEx6_1!$A:$Z,3,0)),0,VLOOKUP($U10,[1]BEx6_1!$A:$Z,3,0))</f>
        <v>2680.6415726999999</v>
      </c>
      <c r="D10" s="24">
        <f>IF(ISERROR(VLOOKUP($U10,[1]BEx6_1!$A:$Z,4,0)),0,VLOOKUP($U10,[1]BEx6_1!$A:$Z,4,0))</f>
        <v>0</v>
      </c>
      <c r="E10" s="24">
        <f>IF(ISERROR(VLOOKUP($U10,[1]BEx6_1!$A:$Z,5,0)),0,VLOOKUP($U10,[1]BEx6_1!$A:$Z,5,0))</f>
        <v>29.547684570000001</v>
      </c>
      <c r="F10" s="25">
        <f t="shared" si="0"/>
        <v>29.547684570000001</v>
      </c>
      <c r="G10" s="26">
        <f>IF(ISERROR(VLOOKUP($U10,[1]BEx6_1!$A:$Z,6,0)),0,VLOOKUP($U10,[1]BEx6_1!$A:$Z,6,0))</f>
        <v>937.12249786999996</v>
      </c>
      <c r="H10" s="37">
        <f t="shared" si="1"/>
        <v>34.958888477063724</v>
      </c>
      <c r="I10" s="23">
        <f>IF(ISERROR(VLOOKUP($U10,[1]BEx6_1!$A:$Z,8,0)),0,VLOOKUP($U10,[1]BEx6_1!$A:$Z,8,0))</f>
        <v>3746.006727</v>
      </c>
      <c r="J10" s="24">
        <f>IF(ISERROR(VLOOKUP($U10,[1]BEx6_1!$A:$Z,9,0)),0,VLOOKUP($U10,[1]BEx6_1!$A:$Z,9,0))</f>
        <v>0</v>
      </c>
      <c r="K10" s="24">
        <f>IF(ISERROR(VLOOKUP($U10,[1]BEx6_1!$A:$Z,10,0)),0,VLOOKUP($U10,[1]BEx6_1!$A:$Z,10,0))</f>
        <v>1078.57557552</v>
      </c>
      <c r="L10" s="25">
        <f t="shared" si="2"/>
        <v>1078.57557552</v>
      </c>
      <c r="M10" s="26">
        <f>IF(ISERROR(VLOOKUP($U10,[1]BEx6_1!$A:$Z,11,0)),0,VLOOKUP($U10,[1]BEx6_1!$A:$Z,11,0))</f>
        <v>92.38822236</v>
      </c>
      <c r="N10" s="28">
        <f t="shared" si="3"/>
        <v>2.4663122384189995</v>
      </c>
      <c r="O10" s="23">
        <f t="shared" si="4"/>
        <v>6426.6482997000003</v>
      </c>
      <c r="P10" s="24">
        <f t="shared" si="4"/>
        <v>0</v>
      </c>
      <c r="Q10" s="24">
        <f t="shared" si="4"/>
        <v>1108.12326009</v>
      </c>
      <c r="R10" s="25">
        <f t="shared" si="4"/>
        <v>1108.12326009</v>
      </c>
      <c r="S10" s="29">
        <f t="shared" si="4"/>
        <v>1029.5107202300001</v>
      </c>
      <c r="T10" s="30">
        <f t="shared" si="5"/>
        <v>16.0194034622691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พัทลุง</v>
      </c>
      <c r="C11" s="23">
        <f>IF(ISERROR(VLOOKUP($U11,[1]BEx6_1!$A:$Z,3,0)),0,VLOOKUP($U11,[1]BEx6_1!$A:$Z,3,0))</f>
        <v>740.46990098000003</v>
      </c>
      <c r="D11" s="24">
        <f>IF(ISERROR(VLOOKUP($U11,[1]BEx6_1!$A:$Z,4,0)),0,VLOOKUP($U11,[1]BEx6_1!$A:$Z,4,0))</f>
        <v>0</v>
      </c>
      <c r="E11" s="24">
        <f>IF(ISERROR(VLOOKUP($U11,[1]BEx6_1!$A:$Z,5,0)),0,VLOOKUP($U11,[1]BEx6_1!$A:$Z,5,0))</f>
        <v>3.2563285899999999</v>
      </c>
      <c r="F11" s="25">
        <f t="shared" si="0"/>
        <v>3.2563285899999999</v>
      </c>
      <c r="G11" s="26">
        <f>IF(ISERROR(VLOOKUP($U11,[1]BEx6_1!$A:$Z,6,0)),0,VLOOKUP($U11,[1]BEx6_1!$A:$Z,6,0))</f>
        <v>397.34450623999999</v>
      </c>
      <c r="H11" s="37">
        <f t="shared" si="1"/>
        <v>53.661128658183252</v>
      </c>
      <c r="I11" s="23">
        <f>IF(ISERROR(VLOOKUP($U11,[1]BEx6_1!$A:$Z,8,0)),0,VLOOKUP($U11,[1]BEx6_1!$A:$Z,8,0))</f>
        <v>2049.2075159999999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149.36447842000001</v>
      </c>
      <c r="L11" s="25">
        <f t="shared" si="2"/>
        <v>149.36447842000001</v>
      </c>
      <c r="M11" s="26">
        <f>IF(ISERROR(VLOOKUP($U11,[1]BEx6_1!$A:$Z,11,0)),0,VLOOKUP($U11,[1]BEx6_1!$A:$Z,11,0))</f>
        <v>49.591991829999998</v>
      </c>
      <c r="N11" s="28">
        <f t="shared" si="3"/>
        <v>2.4200570924511484</v>
      </c>
      <c r="O11" s="23">
        <f t="shared" si="4"/>
        <v>2789.6774169800001</v>
      </c>
      <c r="P11" s="24">
        <f t="shared" si="4"/>
        <v>0</v>
      </c>
      <c r="Q11" s="24">
        <f t="shared" si="4"/>
        <v>152.62080701000002</v>
      </c>
      <c r="R11" s="25">
        <f t="shared" si="4"/>
        <v>152.62080701000002</v>
      </c>
      <c r="S11" s="29">
        <f t="shared" si="4"/>
        <v>446.93649806999997</v>
      </c>
      <c r="T11" s="30">
        <f t="shared" si="5"/>
        <v>16.021081697461518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ชัยนาท</v>
      </c>
      <c r="C12" s="23">
        <f>IF(ISERROR(VLOOKUP($U12,[1]BEx6_1!$A:$Z,3,0)),0,VLOOKUP($U12,[1]BEx6_1!$A:$Z,3,0))</f>
        <v>551.59200213999998</v>
      </c>
      <c r="D12" s="24">
        <f>IF(ISERROR(VLOOKUP($U12,[1]BEx6_1!$A:$Z,4,0)),0,VLOOKUP($U12,[1]BEx6_1!$A:$Z,4,0))</f>
        <v>0</v>
      </c>
      <c r="E12" s="24">
        <f>IF(ISERROR(VLOOKUP($U12,[1]BEx6_1!$A:$Z,5,0)),0,VLOOKUP($U12,[1]BEx6_1!$A:$Z,5,0))</f>
        <v>5.74399455</v>
      </c>
      <c r="F12" s="25">
        <f t="shared" si="0"/>
        <v>5.74399455</v>
      </c>
      <c r="G12" s="26">
        <f>IF(ISERROR(VLOOKUP($U12,[1]BEx6_1!$A:$Z,6,0)),0,VLOOKUP($U12,[1]BEx6_1!$A:$Z,6,0))</f>
        <v>267.03707796999998</v>
      </c>
      <c r="H12" s="37">
        <f t="shared" si="1"/>
        <v>48.412064883823881</v>
      </c>
      <c r="I12" s="23">
        <f>IF(ISERROR(VLOOKUP($U12,[1]BEx6_1!$A:$Z,8,0)),0,VLOOKUP($U12,[1]BEx6_1!$A:$Z,8,0))</f>
        <v>1435.6695474400001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100.4190275</v>
      </c>
      <c r="L12" s="25">
        <f t="shared" si="2"/>
        <v>100.4190275</v>
      </c>
      <c r="M12" s="26">
        <f>IF(ISERROR(VLOOKUP($U12,[1]BEx6_1!$A:$Z,11,0)),0,VLOOKUP($U12,[1]BEx6_1!$A:$Z,11,0))</f>
        <v>54.073147830000003</v>
      </c>
      <c r="N12" s="28">
        <f t="shared" si="3"/>
        <v>3.7664062685191033</v>
      </c>
      <c r="O12" s="23">
        <f t="shared" si="4"/>
        <v>1987.2615495800001</v>
      </c>
      <c r="P12" s="24">
        <f t="shared" si="4"/>
        <v>0</v>
      </c>
      <c r="Q12" s="24">
        <f t="shared" si="4"/>
        <v>106.16302205</v>
      </c>
      <c r="R12" s="25">
        <f t="shared" si="4"/>
        <v>106.16302205</v>
      </c>
      <c r="S12" s="29">
        <f t="shared" si="4"/>
        <v>321.11022579999997</v>
      </c>
      <c r="T12" s="30">
        <f t="shared" si="5"/>
        <v>16.158427956695753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ลำปาง</v>
      </c>
      <c r="C13" s="23">
        <f>IF(ISERROR(VLOOKUP($U13,[1]BEx6_1!$A:$Z,3,0)),0,VLOOKUP($U13,[1]BEx6_1!$A:$Z,3,0))</f>
        <v>1492.2682831699999</v>
      </c>
      <c r="D13" s="24">
        <f>IF(ISERROR(VLOOKUP($U13,[1]BEx6_1!$A:$Z,4,0)),0,VLOOKUP($U13,[1]BEx6_1!$A:$Z,4,0))</f>
        <v>0</v>
      </c>
      <c r="E13" s="24">
        <f>IF(ISERROR(VLOOKUP($U13,[1]BEx6_1!$A:$Z,5,0)),0,VLOOKUP($U13,[1]BEx6_1!$A:$Z,5,0))</f>
        <v>9.5502808300000002</v>
      </c>
      <c r="F13" s="25">
        <f t="shared" si="0"/>
        <v>9.5502808300000002</v>
      </c>
      <c r="G13" s="26">
        <f>IF(ISERROR(VLOOKUP($U13,[1]BEx6_1!$A:$Z,6,0)),0,VLOOKUP($U13,[1]BEx6_1!$A:$Z,6,0))</f>
        <v>667.81293817999995</v>
      </c>
      <c r="H13" s="37">
        <f t="shared" si="1"/>
        <v>44.751533334299403</v>
      </c>
      <c r="I13" s="23">
        <f>IF(ISERROR(VLOOKUP($U13,[1]BEx6_1!$A:$Z,8,0)),0,VLOOKUP($U13,[1]BEx6_1!$A:$Z,8,0))</f>
        <v>4054.5698149999998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804.80126534999999</v>
      </c>
      <c r="L13" s="25">
        <f t="shared" si="2"/>
        <v>804.80126534999999</v>
      </c>
      <c r="M13" s="26">
        <f>IF(ISERROR(VLOOKUP($U13,[1]BEx6_1!$A:$Z,11,0)),0,VLOOKUP($U13,[1]BEx6_1!$A:$Z,11,0))</f>
        <v>245.78649619000001</v>
      </c>
      <c r="N13" s="28">
        <f t="shared" si="3"/>
        <v>6.0619623635707454</v>
      </c>
      <c r="O13" s="23">
        <f t="shared" si="4"/>
        <v>5546.8380981699993</v>
      </c>
      <c r="P13" s="24">
        <f t="shared" si="4"/>
        <v>0</v>
      </c>
      <c r="Q13" s="24">
        <f t="shared" si="4"/>
        <v>814.35154618000001</v>
      </c>
      <c r="R13" s="25">
        <f t="shared" si="4"/>
        <v>814.35154618000001</v>
      </c>
      <c r="S13" s="29">
        <f t="shared" si="4"/>
        <v>913.59943436999993</v>
      </c>
      <c r="T13" s="30">
        <f t="shared" si="5"/>
        <v>16.470634588585028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ปราจีนบุรี</v>
      </c>
      <c r="C14" s="23">
        <f>IF(ISERROR(VLOOKUP($U14,[1]BEx6_1!$A:$Z,3,0)),0,VLOOKUP($U14,[1]BEx6_1!$A:$Z,3,0))</f>
        <v>968.45269245999998</v>
      </c>
      <c r="D14" s="24">
        <f>IF(ISERROR(VLOOKUP($U14,[1]BEx6_1!$A:$Z,4,0)),0,VLOOKUP($U14,[1]BEx6_1!$A:$Z,4,0))</f>
        <v>0</v>
      </c>
      <c r="E14" s="24">
        <f>IF(ISERROR(VLOOKUP($U14,[1]BEx6_1!$A:$Z,5,0)),0,VLOOKUP($U14,[1]BEx6_1!$A:$Z,5,0))</f>
        <v>2.4172428199999998</v>
      </c>
      <c r="F14" s="25">
        <f t="shared" si="0"/>
        <v>2.4172428199999998</v>
      </c>
      <c r="G14" s="26">
        <f>IF(ISERROR(VLOOKUP($U14,[1]BEx6_1!$A:$Z,6,0)),0,VLOOKUP($U14,[1]BEx6_1!$A:$Z,6,0))</f>
        <v>417.15993664000001</v>
      </c>
      <c r="H14" s="37">
        <f t="shared" si="1"/>
        <v>43.074890481264269</v>
      </c>
      <c r="I14" s="23">
        <f>IF(ISERROR(VLOOKUP($U14,[1]BEx6_1!$A:$Z,8,0)),0,VLOOKUP($U14,[1]BEx6_1!$A:$Z,8,0))</f>
        <v>2169.9803759900001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836.74191909000001</v>
      </c>
      <c r="L14" s="25">
        <f t="shared" si="2"/>
        <v>836.74191909000001</v>
      </c>
      <c r="M14" s="26">
        <f>IF(ISERROR(VLOOKUP($U14,[1]BEx6_1!$A:$Z,11,0)),0,VLOOKUP($U14,[1]BEx6_1!$A:$Z,11,0))</f>
        <v>103.70577258</v>
      </c>
      <c r="N14" s="28">
        <f t="shared" si="3"/>
        <v>4.7791110798726368</v>
      </c>
      <c r="O14" s="23">
        <f t="shared" si="4"/>
        <v>3138.4330684500001</v>
      </c>
      <c r="P14" s="24">
        <f t="shared" si="4"/>
        <v>0</v>
      </c>
      <c r="Q14" s="24">
        <f t="shared" si="4"/>
        <v>839.15916190999997</v>
      </c>
      <c r="R14" s="25">
        <f t="shared" si="4"/>
        <v>839.15916190999997</v>
      </c>
      <c r="S14" s="29">
        <f t="shared" si="4"/>
        <v>520.86570921999999</v>
      </c>
      <c r="T14" s="30">
        <f t="shared" si="5"/>
        <v>16.596361874215262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ชุมพร</v>
      </c>
      <c r="C15" s="23">
        <f>IF(ISERROR(VLOOKUP($U15,[1]BEx6_1!$A:$Z,3,0)),0,VLOOKUP($U15,[1]BEx6_1!$A:$Z,3,0))</f>
        <v>910.80475388000002</v>
      </c>
      <c r="D15" s="24">
        <f>IF(ISERROR(VLOOKUP($U15,[1]BEx6_1!$A:$Z,4,0)),0,VLOOKUP($U15,[1]BEx6_1!$A:$Z,4,0))</f>
        <v>0</v>
      </c>
      <c r="E15" s="24">
        <f>IF(ISERROR(VLOOKUP($U15,[1]BEx6_1!$A:$Z,5,0)),0,VLOOKUP($U15,[1]BEx6_1!$A:$Z,5,0))</f>
        <v>4.9056942799999996</v>
      </c>
      <c r="F15" s="25">
        <f t="shared" si="0"/>
        <v>4.9056942799999996</v>
      </c>
      <c r="G15" s="26">
        <f>IF(ISERROR(VLOOKUP($U15,[1]BEx6_1!$A:$Z,6,0)),0,VLOOKUP($U15,[1]BEx6_1!$A:$Z,6,0))</f>
        <v>440.44140737999999</v>
      </c>
      <c r="H15" s="37">
        <f t="shared" si="1"/>
        <v>48.357390044763513</v>
      </c>
      <c r="I15" s="23">
        <f>IF(ISERROR(VLOOKUP($U15,[1]BEx6_1!$A:$Z,8,0)),0,VLOOKUP($U15,[1]BEx6_1!$A:$Z,8,0))</f>
        <v>1707.582643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192.07642648999999</v>
      </c>
      <c r="L15" s="25">
        <f t="shared" si="2"/>
        <v>192.07642648999999</v>
      </c>
      <c r="M15" s="26">
        <f>IF(ISERROR(VLOOKUP($U15,[1]BEx6_1!$A:$Z,11,0)),0,VLOOKUP($U15,[1]BEx6_1!$A:$Z,11,0))</f>
        <v>29.34626329</v>
      </c>
      <c r="N15" s="28">
        <f t="shared" si="3"/>
        <v>1.718585241557764</v>
      </c>
      <c r="O15" s="23">
        <f t="shared" si="4"/>
        <v>2618.3873968799999</v>
      </c>
      <c r="P15" s="24">
        <f t="shared" si="4"/>
        <v>0</v>
      </c>
      <c r="Q15" s="24">
        <f t="shared" si="4"/>
        <v>196.98212076999999</v>
      </c>
      <c r="R15" s="25">
        <f t="shared" si="4"/>
        <v>196.98212076999999</v>
      </c>
      <c r="S15" s="29">
        <f t="shared" si="4"/>
        <v>469.78767067000001</v>
      </c>
      <c r="T15" s="30">
        <f t="shared" si="5"/>
        <v>17.941870298863584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สุรินทร์</v>
      </c>
      <c r="C16" s="23">
        <f>IF(ISERROR(VLOOKUP($U16,[1]BEx6_1!$A:$Z,3,0)),0,VLOOKUP($U16,[1]BEx6_1!$A:$Z,3,0))</f>
        <v>1717.3149241199999</v>
      </c>
      <c r="D16" s="24">
        <f>IF(ISERROR(VLOOKUP($U16,[1]BEx6_1!$A:$Z,4,0)),0,VLOOKUP($U16,[1]BEx6_1!$A:$Z,4,0))</f>
        <v>0</v>
      </c>
      <c r="E16" s="24">
        <f>IF(ISERROR(VLOOKUP($U16,[1]BEx6_1!$A:$Z,5,0)),0,VLOOKUP($U16,[1]BEx6_1!$A:$Z,5,0))</f>
        <v>6.9505187499999996</v>
      </c>
      <c r="F16" s="25">
        <f t="shared" si="0"/>
        <v>6.9505187499999996</v>
      </c>
      <c r="G16" s="26">
        <f>IF(ISERROR(VLOOKUP($U16,[1]BEx6_1!$A:$Z,6,0)),0,VLOOKUP($U16,[1]BEx6_1!$A:$Z,6,0))</f>
        <v>811.11808642000005</v>
      </c>
      <c r="H16" s="37">
        <f t="shared" si="1"/>
        <v>47.231761340200293</v>
      </c>
      <c r="I16" s="23">
        <f>IF(ISERROR(VLOOKUP($U16,[1]BEx6_1!$A:$Z,8,0)),0,VLOOKUP($U16,[1]BEx6_1!$A:$Z,8,0))</f>
        <v>3679.3380897000002</v>
      </c>
      <c r="J16" s="24">
        <f>IF(ISERROR(VLOOKUP($U16,[1]BEx6_1!$A:$Z,9,0)),0,VLOOKUP($U16,[1]BEx6_1!$A:$Z,9,0))</f>
        <v>0</v>
      </c>
      <c r="K16" s="24">
        <f>IF(ISERROR(VLOOKUP($U16,[1]BEx6_1!$A:$Z,10,0)),0,VLOOKUP($U16,[1]BEx6_1!$A:$Z,10,0))</f>
        <v>136.00865873999999</v>
      </c>
      <c r="L16" s="25">
        <f t="shared" si="2"/>
        <v>136.00865873999999</v>
      </c>
      <c r="M16" s="26">
        <f>IF(ISERROR(VLOOKUP($U16,[1]BEx6_1!$A:$Z,11,0)),0,VLOOKUP($U16,[1]BEx6_1!$A:$Z,11,0))</f>
        <v>164.95609578</v>
      </c>
      <c r="N16" s="28">
        <f t="shared" si="3"/>
        <v>4.4833090017408521</v>
      </c>
      <c r="O16" s="23">
        <f t="shared" si="4"/>
        <v>5396.6530138199996</v>
      </c>
      <c r="P16" s="24">
        <f t="shared" si="4"/>
        <v>0</v>
      </c>
      <c r="Q16" s="24">
        <f t="shared" si="4"/>
        <v>142.95917748999997</v>
      </c>
      <c r="R16" s="25">
        <f t="shared" si="4"/>
        <v>142.95917748999997</v>
      </c>
      <c r="S16" s="29">
        <f t="shared" si="4"/>
        <v>976.0741822</v>
      </c>
      <c r="T16" s="30">
        <f t="shared" si="5"/>
        <v>18.086658150902494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อ่างทอง</v>
      </c>
      <c r="C17" s="23">
        <f>IF(ISERROR(VLOOKUP($U17,[1]BEx6_1!$A:$Z,3,0)),0,VLOOKUP($U17,[1]BEx6_1!$A:$Z,3,0))</f>
        <v>430.52557310999998</v>
      </c>
      <c r="D17" s="24">
        <f>IF(ISERROR(VLOOKUP($U17,[1]BEx6_1!$A:$Z,4,0)),0,VLOOKUP($U17,[1]BEx6_1!$A:$Z,4,0))</f>
        <v>0</v>
      </c>
      <c r="E17" s="24">
        <f>IF(ISERROR(VLOOKUP($U17,[1]BEx6_1!$A:$Z,5,0)),0,VLOOKUP($U17,[1]BEx6_1!$A:$Z,5,0))</f>
        <v>2.2022539600000002</v>
      </c>
      <c r="F17" s="25">
        <f t="shared" si="0"/>
        <v>2.2022539600000002</v>
      </c>
      <c r="G17" s="26">
        <f>IF(ISERROR(VLOOKUP($U17,[1]BEx6_1!$A:$Z,6,0)),0,VLOOKUP($U17,[1]BEx6_1!$A:$Z,6,0))</f>
        <v>228.82712438999999</v>
      </c>
      <c r="H17" s="37">
        <f t="shared" si="1"/>
        <v>53.150646252443245</v>
      </c>
      <c r="I17" s="23">
        <f>IF(ISERROR(VLOOKUP($U17,[1]BEx6_1!$A:$Z,8,0)),0,VLOOKUP($U17,[1]BEx6_1!$A:$Z,8,0))</f>
        <v>913.97042399999998</v>
      </c>
      <c r="J17" s="24">
        <f>IF(ISERROR(VLOOKUP($U17,[1]BEx6_1!$A:$Z,9,0)),0,VLOOKUP($U17,[1]BEx6_1!$A:$Z,9,0))</f>
        <v>0</v>
      </c>
      <c r="K17" s="24">
        <f>IF(ISERROR(VLOOKUP($U17,[1]BEx6_1!$A:$Z,10,0)),0,VLOOKUP($U17,[1]BEx6_1!$A:$Z,10,0))</f>
        <v>43.261487850000002</v>
      </c>
      <c r="L17" s="25">
        <f t="shared" si="2"/>
        <v>43.261487850000002</v>
      </c>
      <c r="M17" s="26">
        <f>IF(ISERROR(VLOOKUP($U17,[1]BEx6_1!$A:$Z,11,0)),0,VLOOKUP($U17,[1]BEx6_1!$A:$Z,11,0))</f>
        <v>17.186049409999999</v>
      </c>
      <c r="N17" s="28">
        <f t="shared" si="3"/>
        <v>1.880372598358828</v>
      </c>
      <c r="O17" s="23">
        <f t="shared" si="4"/>
        <v>1344.49599711</v>
      </c>
      <c r="P17" s="24">
        <f t="shared" si="4"/>
        <v>0</v>
      </c>
      <c r="Q17" s="24">
        <f t="shared" si="4"/>
        <v>45.463741810000002</v>
      </c>
      <c r="R17" s="25">
        <f t="shared" si="4"/>
        <v>45.463741810000002</v>
      </c>
      <c r="S17" s="29">
        <f t="shared" si="4"/>
        <v>246.0131738</v>
      </c>
      <c r="T17" s="30">
        <f t="shared" si="5"/>
        <v>18.297798902250836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ลำพูน</v>
      </c>
      <c r="C18" s="23">
        <f>IF(ISERROR(VLOOKUP($U18,[1]BEx6_1!$A:$Z,3,0)),0,VLOOKUP($U18,[1]BEx6_1!$A:$Z,3,0))</f>
        <v>522.79639959999997</v>
      </c>
      <c r="D18" s="24">
        <f>IF(ISERROR(VLOOKUP($U18,[1]BEx6_1!$A:$Z,4,0)),0,VLOOKUP($U18,[1]BEx6_1!$A:$Z,4,0))</f>
        <v>0</v>
      </c>
      <c r="E18" s="24">
        <f>IF(ISERROR(VLOOKUP($U18,[1]BEx6_1!$A:$Z,5,0)),0,VLOOKUP($U18,[1]BEx6_1!$A:$Z,5,0))</f>
        <v>5.8902987299999996</v>
      </c>
      <c r="F18" s="25">
        <f t="shared" si="0"/>
        <v>5.8902987299999996</v>
      </c>
      <c r="G18" s="26">
        <f>IF(ISERROR(VLOOKUP($U18,[1]BEx6_1!$A:$Z,6,0)),0,VLOOKUP($U18,[1]BEx6_1!$A:$Z,6,0))</f>
        <v>278.01205698000001</v>
      </c>
      <c r="H18" s="37">
        <f t="shared" si="1"/>
        <v>53.177882860844406</v>
      </c>
      <c r="I18" s="23">
        <f>IF(ISERROR(VLOOKUP($U18,[1]BEx6_1!$A:$Z,8,0)),0,VLOOKUP($U18,[1]BEx6_1!$A:$Z,8,0))</f>
        <v>1100.5833270400001</v>
      </c>
      <c r="J18" s="24">
        <f>IF(ISERROR(VLOOKUP($U18,[1]BEx6_1!$A:$Z,9,0)),0,VLOOKUP($U18,[1]BEx6_1!$A:$Z,9,0))</f>
        <v>0</v>
      </c>
      <c r="K18" s="24">
        <f>IF(ISERROR(VLOOKUP($U18,[1]BEx6_1!$A:$Z,10,0)),0,VLOOKUP($U18,[1]BEx6_1!$A:$Z,10,0))</f>
        <v>135.00530637</v>
      </c>
      <c r="L18" s="25">
        <f t="shared" si="2"/>
        <v>135.00530637</v>
      </c>
      <c r="M18" s="26">
        <f>IF(ISERROR(VLOOKUP($U18,[1]BEx6_1!$A:$Z,11,0)),0,VLOOKUP($U18,[1]BEx6_1!$A:$Z,11,0))</f>
        <v>20.750279320000001</v>
      </c>
      <c r="N18" s="28">
        <f t="shared" si="3"/>
        <v>1.8853892122650557</v>
      </c>
      <c r="O18" s="23">
        <f t="shared" si="4"/>
        <v>1623.3797266400002</v>
      </c>
      <c r="P18" s="24">
        <f t="shared" si="4"/>
        <v>0</v>
      </c>
      <c r="Q18" s="24">
        <f t="shared" si="4"/>
        <v>140.89560510000001</v>
      </c>
      <c r="R18" s="25">
        <f t="shared" si="4"/>
        <v>140.89560510000001</v>
      </c>
      <c r="S18" s="29">
        <f t="shared" si="4"/>
        <v>298.76233630000002</v>
      </c>
      <c r="T18" s="30">
        <f t="shared" si="5"/>
        <v>18.403724735331341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นครพนม</v>
      </c>
      <c r="C19" s="23">
        <f>IF(ISERROR(VLOOKUP($U19,[1]BEx6_1!$A:$Z,3,0)),0,VLOOKUP($U19,[1]BEx6_1!$A:$Z,3,0))</f>
        <v>1185.89010534</v>
      </c>
      <c r="D19" s="24">
        <f>IF(ISERROR(VLOOKUP($U19,[1]BEx6_1!$A:$Z,4,0)),0,VLOOKUP($U19,[1]BEx6_1!$A:$Z,4,0))</f>
        <v>0</v>
      </c>
      <c r="E19" s="24">
        <f>IF(ISERROR(VLOOKUP($U19,[1]BEx6_1!$A:$Z,5,0)),0,VLOOKUP($U19,[1]BEx6_1!$A:$Z,5,0))</f>
        <v>5.4518736399999996</v>
      </c>
      <c r="F19" s="25">
        <f t="shared" si="0"/>
        <v>5.4518736399999996</v>
      </c>
      <c r="G19" s="26">
        <f>IF(ISERROR(VLOOKUP($U19,[1]BEx6_1!$A:$Z,6,0)),0,VLOOKUP($U19,[1]BEx6_1!$A:$Z,6,0))</f>
        <v>615.39151960000004</v>
      </c>
      <c r="H19" s="37">
        <f t="shared" si="1"/>
        <v>51.892794857544125</v>
      </c>
      <c r="I19" s="23">
        <f>IF(ISERROR(VLOOKUP($U19,[1]BEx6_1!$A:$Z,8,0)),0,VLOOKUP($U19,[1]BEx6_1!$A:$Z,8,0))</f>
        <v>3005.5989524000001</v>
      </c>
      <c r="J19" s="24">
        <f>IF(ISERROR(VLOOKUP($U19,[1]BEx6_1!$A:$Z,9,0)),0,VLOOKUP($U19,[1]BEx6_1!$A:$Z,9,0))</f>
        <v>0</v>
      </c>
      <c r="K19" s="24">
        <f>IF(ISERROR(VLOOKUP($U19,[1]BEx6_1!$A:$Z,10,0)),0,VLOOKUP($U19,[1]BEx6_1!$A:$Z,10,0))</f>
        <v>877.18734730999995</v>
      </c>
      <c r="L19" s="25">
        <f t="shared" si="2"/>
        <v>877.18734730999995</v>
      </c>
      <c r="M19" s="26">
        <f>IF(ISERROR(VLOOKUP($U19,[1]BEx6_1!$A:$Z,11,0)),0,VLOOKUP($U19,[1]BEx6_1!$A:$Z,11,0))</f>
        <v>163.68833609000001</v>
      </c>
      <c r="N19" s="28">
        <f t="shared" si="3"/>
        <v>5.4461136925567954</v>
      </c>
      <c r="O19" s="23">
        <f t="shared" si="4"/>
        <v>4191.4890577400001</v>
      </c>
      <c r="P19" s="24">
        <f t="shared" si="4"/>
        <v>0</v>
      </c>
      <c r="Q19" s="24">
        <f t="shared" si="4"/>
        <v>882.63922094999998</v>
      </c>
      <c r="R19" s="25">
        <f t="shared" si="4"/>
        <v>882.63922094999998</v>
      </c>
      <c r="S19" s="29">
        <f t="shared" si="4"/>
        <v>779.07985569000004</v>
      </c>
      <c r="T19" s="30">
        <f t="shared" si="5"/>
        <v>18.587185722251899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ยโสธร</v>
      </c>
      <c r="C20" s="23">
        <f>IF(ISERROR(VLOOKUP($U20,[1]BEx6_1!$A:$Z,3,0)),0,VLOOKUP($U20,[1]BEx6_1!$A:$Z,3,0))</f>
        <v>656.67186213000002</v>
      </c>
      <c r="D20" s="24">
        <f>IF(ISERROR(VLOOKUP($U20,[1]BEx6_1!$A:$Z,4,0)),0,VLOOKUP($U20,[1]BEx6_1!$A:$Z,4,0))</f>
        <v>0</v>
      </c>
      <c r="E20" s="24">
        <f>IF(ISERROR(VLOOKUP($U20,[1]BEx6_1!$A:$Z,5,0)),0,VLOOKUP($U20,[1]BEx6_1!$A:$Z,5,0))</f>
        <v>9.43103202</v>
      </c>
      <c r="F20" s="25">
        <f t="shared" si="0"/>
        <v>9.43103202</v>
      </c>
      <c r="G20" s="26">
        <f>IF(ISERROR(VLOOKUP($U20,[1]BEx6_1!$A:$Z,6,0)),0,VLOOKUP($U20,[1]BEx6_1!$A:$Z,6,0))</f>
        <v>340.23143213999998</v>
      </c>
      <c r="H20" s="37">
        <f t="shared" si="1"/>
        <v>51.811483293408578</v>
      </c>
      <c r="I20" s="23">
        <f>IF(ISERROR(VLOOKUP($U20,[1]BEx6_1!$A:$Z,8,0)),0,VLOOKUP($U20,[1]BEx6_1!$A:$Z,8,0))</f>
        <v>1486.7818053999999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126.82048587</v>
      </c>
      <c r="L20" s="25">
        <f t="shared" si="2"/>
        <v>126.82048587</v>
      </c>
      <c r="M20" s="26">
        <f>IF(ISERROR(VLOOKUP($U20,[1]BEx6_1!$A:$Z,11,0)),0,VLOOKUP($U20,[1]BEx6_1!$A:$Z,11,0))</f>
        <v>60.649150589999998</v>
      </c>
      <c r="N20" s="28">
        <f t="shared" si="3"/>
        <v>4.0792233513836349</v>
      </c>
      <c r="O20" s="23">
        <f t="shared" si="4"/>
        <v>2143.4536675300001</v>
      </c>
      <c r="P20" s="24">
        <f t="shared" si="4"/>
        <v>0</v>
      </c>
      <c r="Q20" s="24">
        <f t="shared" si="4"/>
        <v>136.25151789</v>
      </c>
      <c r="R20" s="25">
        <f t="shared" si="4"/>
        <v>136.25151789</v>
      </c>
      <c r="S20" s="29">
        <f t="shared" si="4"/>
        <v>400.88058272999996</v>
      </c>
      <c r="T20" s="30">
        <f t="shared" si="5"/>
        <v>18.702554144403457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อุทัยธานี</v>
      </c>
      <c r="C21" s="23">
        <f>IF(ISERROR(VLOOKUP($U21,[1]BEx6_1!$A:$Z,3,0)),0,VLOOKUP($U21,[1]BEx6_1!$A:$Z,3,0))</f>
        <v>458.31724673000002</v>
      </c>
      <c r="D21" s="24">
        <f>IF(ISERROR(VLOOKUP($U21,[1]BEx6_1!$A:$Z,4,0)),0,VLOOKUP($U21,[1]BEx6_1!$A:$Z,4,0))</f>
        <v>0</v>
      </c>
      <c r="E21" s="24">
        <f>IF(ISERROR(VLOOKUP($U21,[1]BEx6_1!$A:$Z,5,0)),0,VLOOKUP($U21,[1]BEx6_1!$A:$Z,5,0))</f>
        <v>3.0802561499999999</v>
      </c>
      <c r="F21" s="25">
        <f t="shared" si="0"/>
        <v>3.0802561499999999</v>
      </c>
      <c r="G21" s="26">
        <f>IF(ISERROR(VLOOKUP($U21,[1]BEx6_1!$A:$Z,6,0)),0,VLOOKUP($U21,[1]BEx6_1!$A:$Z,6,0))</f>
        <v>230.22119615</v>
      </c>
      <c r="H21" s="37">
        <f t="shared" si="1"/>
        <v>50.23184219938944</v>
      </c>
      <c r="I21" s="23">
        <f>IF(ISERROR(VLOOKUP($U21,[1]BEx6_1!$A:$Z,8,0)),0,VLOOKUP($U21,[1]BEx6_1!$A:$Z,8,0))</f>
        <v>1394.0275191999999</v>
      </c>
      <c r="J21" s="24">
        <f>IF(ISERROR(VLOOKUP($U21,[1]BEx6_1!$A:$Z,9,0)),0,VLOOKUP($U21,[1]BEx6_1!$A:$Z,9,0))</f>
        <v>0</v>
      </c>
      <c r="K21" s="24">
        <f>IF(ISERROR(VLOOKUP($U21,[1]BEx6_1!$A:$Z,10,0)),0,VLOOKUP($U21,[1]BEx6_1!$A:$Z,10,0))</f>
        <v>253.34075013</v>
      </c>
      <c r="L21" s="25">
        <f t="shared" si="2"/>
        <v>253.34075013</v>
      </c>
      <c r="M21" s="26">
        <f>IF(ISERROR(VLOOKUP($U21,[1]BEx6_1!$A:$Z,11,0)),0,VLOOKUP($U21,[1]BEx6_1!$A:$Z,11,0))</f>
        <v>120.6167858</v>
      </c>
      <c r="N21" s="28">
        <f t="shared" si="3"/>
        <v>8.6523963220768536</v>
      </c>
      <c r="O21" s="23">
        <f t="shared" si="4"/>
        <v>1852.34476593</v>
      </c>
      <c r="P21" s="24">
        <f t="shared" si="4"/>
        <v>0</v>
      </c>
      <c r="Q21" s="24">
        <f t="shared" si="4"/>
        <v>256.42100628000003</v>
      </c>
      <c r="R21" s="25">
        <f t="shared" si="4"/>
        <v>256.42100628000003</v>
      </c>
      <c r="S21" s="29">
        <f t="shared" si="4"/>
        <v>350.83798194999997</v>
      </c>
      <c r="T21" s="30">
        <f t="shared" si="5"/>
        <v>18.940209641473306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เพชรบุรี</v>
      </c>
      <c r="C22" s="23">
        <f>IF(ISERROR(VLOOKUP($U22,[1]BEx6_1!$A:$Z,3,0)),0,VLOOKUP($U22,[1]BEx6_1!$A:$Z,3,0))</f>
        <v>1525.8249097400001</v>
      </c>
      <c r="D22" s="24">
        <f>IF(ISERROR(VLOOKUP($U22,[1]BEx6_1!$A:$Z,4,0)),0,VLOOKUP($U22,[1]BEx6_1!$A:$Z,4,0))</f>
        <v>0</v>
      </c>
      <c r="E22" s="24">
        <f>IF(ISERROR(VLOOKUP($U22,[1]BEx6_1!$A:$Z,5,0)),0,VLOOKUP($U22,[1]BEx6_1!$A:$Z,5,0))</f>
        <v>7.8155327699999999</v>
      </c>
      <c r="F22" s="25">
        <f t="shared" si="0"/>
        <v>7.8155327699999999</v>
      </c>
      <c r="G22" s="26">
        <f>IF(ISERROR(VLOOKUP($U22,[1]BEx6_1!$A:$Z,6,0)),0,VLOOKUP($U22,[1]BEx6_1!$A:$Z,6,0))</f>
        <v>773.55303716000003</v>
      </c>
      <c r="H22" s="37">
        <f t="shared" si="1"/>
        <v>50.697365878750347</v>
      </c>
      <c r="I22" s="23">
        <f>IF(ISERROR(VLOOKUP($U22,[1]BEx6_1!$A:$Z,8,0)),0,VLOOKUP($U22,[1]BEx6_1!$A:$Z,8,0))</f>
        <v>3274.7554890000001</v>
      </c>
      <c r="J22" s="24">
        <f>IF(ISERROR(VLOOKUP($U22,[1]BEx6_1!$A:$Z,9,0)),0,VLOOKUP($U22,[1]BEx6_1!$A:$Z,9,0))</f>
        <v>0</v>
      </c>
      <c r="K22" s="24">
        <f>IF(ISERROR(VLOOKUP($U22,[1]BEx6_1!$A:$Z,10,0)),0,VLOOKUP($U22,[1]BEx6_1!$A:$Z,10,0))</f>
        <v>350.05860711000003</v>
      </c>
      <c r="L22" s="25">
        <f t="shared" si="2"/>
        <v>350.05860711000003</v>
      </c>
      <c r="M22" s="26">
        <f>IF(ISERROR(VLOOKUP($U22,[1]BEx6_1!$A:$Z,11,0)),0,VLOOKUP($U22,[1]BEx6_1!$A:$Z,11,0))</f>
        <v>138.04700771</v>
      </c>
      <c r="N22" s="28">
        <f t="shared" si="3"/>
        <v>4.2154905358187493</v>
      </c>
      <c r="O22" s="23">
        <f t="shared" si="4"/>
        <v>4800.5803987400004</v>
      </c>
      <c r="P22" s="24">
        <f t="shared" si="4"/>
        <v>0</v>
      </c>
      <c r="Q22" s="24">
        <f t="shared" si="4"/>
        <v>357.87413988000003</v>
      </c>
      <c r="R22" s="25">
        <f t="shared" si="4"/>
        <v>357.87413988000003</v>
      </c>
      <c r="S22" s="29">
        <f t="shared" si="4"/>
        <v>911.60004487000003</v>
      </c>
      <c r="T22" s="30">
        <f t="shared" si="5"/>
        <v>18.989371474942196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ตรัง</v>
      </c>
      <c r="C23" s="23">
        <f>IF(ISERROR(VLOOKUP($U23,[1]BEx6_1!$A:$Z,3,0)),0,VLOOKUP($U23,[1]BEx6_1!$A:$Z,3,0))</f>
        <v>992.26331387000005</v>
      </c>
      <c r="D23" s="24">
        <f>IF(ISERROR(VLOOKUP($U23,[1]BEx6_1!$A:$Z,4,0)),0,VLOOKUP($U23,[1]BEx6_1!$A:$Z,4,0))</f>
        <v>0</v>
      </c>
      <c r="E23" s="24">
        <f>IF(ISERROR(VLOOKUP($U23,[1]BEx6_1!$A:$Z,5,0)),0,VLOOKUP($U23,[1]BEx6_1!$A:$Z,5,0))</f>
        <v>6.3455162500000002</v>
      </c>
      <c r="F23" s="25">
        <f t="shared" si="0"/>
        <v>6.3455162500000002</v>
      </c>
      <c r="G23" s="26">
        <f>IF(ISERROR(VLOOKUP($U23,[1]BEx6_1!$A:$Z,6,0)),0,VLOOKUP($U23,[1]BEx6_1!$A:$Z,6,0))</f>
        <v>555.67546899000001</v>
      </c>
      <c r="H23" s="37">
        <f t="shared" si="1"/>
        <v>56.000807570197139</v>
      </c>
      <c r="I23" s="23">
        <f>IF(ISERROR(VLOOKUP($U23,[1]BEx6_1!$A:$Z,8,0)),0,VLOOKUP($U23,[1]BEx6_1!$A:$Z,8,0))</f>
        <v>2169.2667652499999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607.05937365</v>
      </c>
      <c r="L23" s="25">
        <f t="shared" si="2"/>
        <v>607.05937365</v>
      </c>
      <c r="M23" s="26">
        <f>IF(ISERROR(VLOOKUP($U23,[1]BEx6_1!$A:$Z,11,0)),0,VLOOKUP($U23,[1]BEx6_1!$A:$Z,11,0))</f>
        <v>49.400916010000003</v>
      </c>
      <c r="N23" s="28">
        <f t="shared" si="3"/>
        <v>2.2773094024840566</v>
      </c>
      <c r="O23" s="23">
        <f t="shared" si="4"/>
        <v>3161.5300791199998</v>
      </c>
      <c r="P23" s="24">
        <f t="shared" si="4"/>
        <v>0</v>
      </c>
      <c r="Q23" s="24">
        <f t="shared" si="4"/>
        <v>613.40488989999994</v>
      </c>
      <c r="R23" s="25">
        <f t="shared" si="4"/>
        <v>613.40488989999994</v>
      </c>
      <c r="S23" s="29">
        <f t="shared" si="4"/>
        <v>605.07638500000007</v>
      </c>
      <c r="T23" s="30">
        <f t="shared" si="5"/>
        <v>19.138719855811743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สุราษฏร์ธานี</v>
      </c>
      <c r="C24" s="23">
        <f>IF(ISERROR(VLOOKUP($U24,[1]BEx6_1!$A:$Z,3,0)),0,VLOOKUP($U24,[1]BEx6_1!$A:$Z,3,0))</f>
        <v>2223.8058282000002</v>
      </c>
      <c r="D24" s="24">
        <f>IF(ISERROR(VLOOKUP($U24,[1]BEx6_1!$A:$Z,4,0)),0,VLOOKUP($U24,[1]BEx6_1!$A:$Z,4,0))</f>
        <v>0</v>
      </c>
      <c r="E24" s="24">
        <f>IF(ISERROR(VLOOKUP($U24,[1]BEx6_1!$A:$Z,5,0)),0,VLOOKUP($U24,[1]BEx6_1!$A:$Z,5,0))</f>
        <v>13.71889519</v>
      </c>
      <c r="F24" s="25">
        <f t="shared" si="0"/>
        <v>13.71889519</v>
      </c>
      <c r="G24" s="26">
        <f>IF(ISERROR(VLOOKUP($U24,[1]BEx6_1!$A:$Z,6,0)),0,VLOOKUP($U24,[1]BEx6_1!$A:$Z,6,0))</f>
        <v>1133.2918898800001</v>
      </c>
      <c r="H24" s="37">
        <f t="shared" si="1"/>
        <v>50.961818496415788</v>
      </c>
      <c r="I24" s="23">
        <f>IF(ISERROR(VLOOKUP($U24,[1]BEx6_1!$A:$Z,8,0)),0,VLOOKUP($U24,[1]BEx6_1!$A:$Z,8,0))</f>
        <v>5393.1405219999997</v>
      </c>
      <c r="J24" s="24">
        <f>IF(ISERROR(VLOOKUP($U24,[1]BEx6_1!$A:$Z,9,0)),0,VLOOKUP($U24,[1]BEx6_1!$A:$Z,9,0))</f>
        <v>0</v>
      </c>
      <c r="K24" s="24">
        <f>IF(ISERROR(VLOOKUP($U24,[1]BEx6_1!$A:$Z,10,0)),0,VLOOKUP($U24,[1]BEx6_1!$A:$Z,10,0))</f>
        <v>1391.6597763300001</v>
      </c>
      <c r="L24" s="25">
        <f t="shared" si="2"/>
        <v>1391.6597763300001</v>
      </c>
      <c r="M24" s="26">
        <f>IF(ISERROR(VLOOKUP($U24,[1]BEx6_1!$A:$Z,11,0)),0,VLOOKUP($U24,[1]BEx6_1!$A:$Z,11,0))</f>
        <v>348.17552888</v>
      </c>
      <c r="N24" s="28">
        <f t="shared" si="3"/>
        <v>6.4558957338438141</v>
      </c>
      <c r="O24" s="23">
        <f t="shared" si="4"/>
        <v>7616.9463501999999</v>
      </c>
      <c r="P24" s="24">
        <f t="shared" si="4"/>
        <v>0</v>
      </c>
      <c r="Q24" s="24">
        <f t="shared" si="4"/>
        <v>1405.3786715200001</v>
      </c>
      <c r="R24" s="25">
        <f t="shared" si="4"/>
        <v>1405.3786715200001</v>
      </c>
      <c r="S24" s="29">
        <f t="shared" si="4"/>
        <v>1481.4674187600001</v>
      </c>
      <c r="T24" s="30">
        <f t="shared" si="5"/>
        <v>19.449623912883421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เพชรบูรณ์</v>
      </c>
      <c r="C25" s="23">
        <f>IF(ISERROR(VLOOKUP($U25,[1]BEx6_1!$A:$Z,3,0)),0,VLOOKUP($U25,[1]BEx6_1!$A:$Z,3,0))</f>
        <v>1227.0193244300001</v>
      </c>
      <c r="D25" s="24">
        <f>IF(ISERROR(VLOOKUP($U25,[1]BEx6_1!$A:$Z,4,0)),0,VLOOKUP($U25,[1]BEx6_1!$A:$Z,4,0))</f>
        <v>0</v>
      </c>
      <c r="E25" s="24">
        <f>IF(ISERROR(VLOOKUP($U25,[1]BEx6_1!$A:$Z,5,0)),0,VLOOKUP($U25,[1]BEx6_1!$A:$Z,5,0))</f>
        <v>4.0831724600000001</v>
      </c>
      <c r="F25" s="25">
        <f t="shared" si="0"/>
        <v>4.0831724600000001</v>
      </c>
      <c r="G25" s="26">
        <f>IF(ISERROR(VLOOKUP($U25,[1]BEx6_1!$A:$Z,6,0)),0,VLOOKUP($U25,[1]BEx6_1!$A:$Z,6,0))</f>
        <v>573.45327601999998</v>
      </c>
      <c r="H25" s="37">
        <f t="shared" si="1"/>
        <v>46.735472262133456</v>
      </c>
      <c r="I25" s="23">
        <f>IF(ISERROR(VLOOKUP($U25,[1]BEx6_1!$A:$Z,8,0)),0,VLOOKUP($U25,[1]BEx6_1!$A:$Z,8,0))</f>
        <v>1993.9592691</v>
      </c>
      <c r="J25" s="24">
        <f>IF(ISERROR(VLOOKUP($U25,[1]BEx6_1!$A:$Z,9,0)),0,VLOOKUP($U25,[1]BEx6_1!$A:$Z,9,0))</f>
        <v>0</v>
      </c>
      <c r="K25" s="24">
        <f>IF(ISERROR(VLOOKUP($U25,[1]BEx6_1!$A:$Z,10,0)),0,VLOOKUP($U25,[1]BEx6_1!$A:$Z,10,0))</f>
        <v>120.58539393</v>
      </c>
      <c r="L25" s="25">
        <f t="shared" si="2"/>
        <v>120.58539393</v>
      </c>
      <c r="M25" s="26">
        <f>IF(ISERROR(VLOOKUP($U25,[1]BEx6_1!$A:$Z,11,0)),0,VLOOKUP($U25,[1]BEx6_1!$A:$Z,11,0))</f>
        <v>55.77015815</v>
      </c>
      <c r="N25" s="28">
        <f t="shared" si="3"/>
        <v>2.7969557359701036</v>
      </c>
      <c r="O25" s="23">
        <f t="shared" si="4"/>
        <v>3220.9785935300001</v>
      </c>
      <c r="P25" s="24">
        <f t="shared" si="4"/>
        <v>0</v>
      </c>
      <c r="Q25" s="24">
        <f t="shared" si="4"/>
        <v>124.66856639</v>
      </c>
      <c r="R25" s="25">
        <f t="shared" si="4"/>
        <v>124.66856639</v>
      </c>
      <c r="S25" s="29">
        <f t="shared" si="4"/>
        <v>629.22343417000002</v>
      </c>
      <c r="T25" s="30">
        <f t="shared" si="5"/>
        <v>19.53516348832386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นครสวรรค์</v>
      </c>
      <c r="C26" s="23">
        <f>IF(ISERROR(VLOOKUP($U26,[1]BEx6_1!$A:$Z,3,0)),0,VLOOKUP($U26,[1]BEx6_1!$A:$Z,3,0))</f>
        <v>1716.3890658600001</v>
      </c>
      <c r="D26" s="24">
        <f>IF(ISERROR(VLOOKUP($U26,[1]BEx6_1!$A:$Z,4,0)),0,VLOOKUP($U26,[1]BEx6_1!$A:$Z,4,0))</f>
        <v>0</v>
      </c>
      <c r="E26" s="24">
        <f>IF(ISERROR(VLOOKUP($U26,[1]BEx6_1!$A:$Z,5,0)),0,VLOOKUP($U26,[1]BEx6_1!$A:$Z,5,0))</f>
        <v>6.8357186600000004</v>
      </c>
      <c r="F26" s="25">
        <f t="shared" si="0"/>
        <v>6.8357186600000004</v>
      </c>
      <c r="G26" s="26">
        <f>IF(ISERROR(VLOOKUP($U26,[1]BEx6_1!$A:$Z,6,0)),0,VLOOKUP($U26,[1]BEx6_1!$A:$Z,6,0))</f>
        <v>867.51298879000001</v>
      </c>
      <c r="H26" s="37">
        <f t="shared" si="1"/>
        <v>50.542910465077505</v>
      </c>
      <c r="I26" s="23">
        <f>IF(ISERROR(VLOOKUP($U26,[1]BEx6_1!$A:$Z,8,0)),0,VLOOKUP($U26,[1]BEx6_1!$A:$Z,8,0))</f>
        <v>3291.1546394000002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499.3921603</v>
      </c>
      <c r="L26" s="25">
        <f t="shared" si="2"/>
        <v>499.3921603</v>
      </c>
      <c r="M26" s="26">
        <f>IF(ISERROR(VLOOKUP($U26,[1]BEx6_1!$A:$Z,11,0)),0,VLOOKUP($U26,[1]BEx6_1!$A:$Z,11,0))</f>
        <v>119.70002717</v>
      </c>
      <c r="N26" s="38">
        <f t="shared" si="3"/>
        <v>3.6370222698445467</v>
      </c>
      <c r="O26" s="23">
        <f t="shared" si="4"/>
        <v>5007.54370526</v>
      </c>
      <c r="P26" s="24">
        <f t="shared" si="4"/>
        <v>0</v>
      </c>
      <c r="Q26" s="24">
        <f t="shared" si="4"/>
        <v>506.22787896</v>
      </c>
      <c r="R26" s="25">
        <f t="shared" si="4"/>
        <v>506.22787896</v>
      </c>
      <c r="S26" s="29">
        <f t="shared" si="4"/>
        <v>987.21301596000001</v>
      </c>
      <c r="T26" s="30">
        <f t="shared" si="5"/>
        <v>19.714516219259686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กระบี่</v>
      </c>
      <c r="C27" s="23">
        <f>IF(ISERROR(VLOOKUP($U27,[1]BEx6_1!$A:$Z,3,0)),0,VLOOKUP($U27,[1]BEx6_1!$A:$Z,3,0))</f>
        <v>599.25995512999998</v>
      </c>
      <c r="D27" s="24">
        <f>IF(ISERROR(VLOOKUP($U27,[1]BEx6_1!$A:$Z,4,0)),0,VLOOKUP($U27,[1]BEx6_1!$A:$Z,4,0))</f>
        <v>0</v>
      </c>
      <c r="E27" s="24">
        <f>IF(ISERROR(VLOOKUP($U27,[1]BEx6_1!$A:$Z,5,0)),0,VLOOKUP($U27,[1]BEx6_1!$A:$Z,5,0))</f>
        <v>3.7352808500000001</v>
      </c>
      <c r="F27" s="25">
        <f t="shared" si="0"/>
        <v>3.7352808500000001</v>
      </c>
      <c r="G27" s="26">
        <f>IF(ISERROR(VLOOKUP($U27,[1]BEx6_1!$A:$Z,6,0)),0,VLOOKUP($U27,[1]BEx6_1!$A:$Z,6,0))</f>
        <v>283.46026267000002</v>
      </c>
      <c r="H27" s="37">
        <f t="shared" si="1"/>
        <v>47.30171943635176</v>
      </c>
      <c r="I27" s="23">
        <f>IF(ISERROR(VLOOKUP($U27,[1]BEx6_1!$A:$Z,8,0)),0,VLOOKUP($U27,[1]BEx6_1!$A:$Z,8,0))</f>
        <v>1210.72197575</v>
      </c>
      <c r="J27" s="24">
        <f>IF(ISERROR(VLOOKUP($U27,[1]BEx6_1!$A:$Z,9,0)),0,VLOOKUP($U27,[1]BEx6_1!$A:$Z,9,0))</f>
        <v>0</v>
      </c>
      <c r="K27" s="24">
        <f>IF(ISERROR(VLOOKUP($U27,[1]BEx6_1!$A:$Z,10,0)),0,VLOOKUP($U27,[1]BEx6_1!$A:$Z,10,0))</f>
        <v>109.57019868</v>
      </c>
      <c r="L27" s="25">
        <f t="shared" si="2"/>
        <v>109.57019868</v>
      </c>
      <c r="M27" s="26">
        <f>IF(ISERROR(VLOOKUP($U27,[1]BEx6_1!$A:$Z,11,0)),0,VLOOKUP($U27,[1]BEx6_1!$A:$Z,11,0))</f>
        <v>73.396479420000006</v>
      </c>
      <c r="N27" s="38">
        <f t="shared" si="3"/>
        <v>6.0622075827551951</v>
      </c>
      <c r="O27" s="23">
        <f t="shared" si="4"/>
        <v>1809.9819308799999</v>
      </c>
      <c r="P27" s="24">
        <f t="shared" si="4"/>
        <v>0</v>
      </c>
      <c r="Q27" s="24">
        <f t="shared" si="4"/>
        <v>113.30547953</v>
      </c>
      <c r="R27" s="25">
        <f t="shared" si="4"/>
        <v>113.30547953</v>
      </c>
      <c r="S27" s="29">
        <f t="shared" si="4"/>
        <v>356.85674209000001</v>
      </c>
      <c r="T27" s="30">
        <f t="shared" si="5"/>
        <v>19.716038928438302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กำแพงเพชร</v>
      </c>
      <c r="C28" s="23">
        <f>IF(ISERROR(VLOOKUP($U28,[1]BEx6_1!$A:$Z,3,0)),0,VLOOKUP($U28,[1]BEx6_1!$A:$Z,3,0))</f>
        <v>947.24679483</v>
      </c>
      <c r="D28" s="24">
        <f>IF(ISERROR(VLOOKUP($U28,[1]BEx6_1!$A:$Z,4,0)),0,VLOOKUP($U28,[1]BEx6_1!$A:$Z,4,0))</f>
        <v>0</v>
      </c>
      <c r="E28" s="24">
        <f>IF(ISERROR(VLOOKUP($U28,[1]BEx6_1!$A:$Z,5,0)),0,VLOOKUP($U28,[1]BEx6_1!$A:$Z,5,0))</f>
        <v>2.0357795099999998</v>
      </c>
      <c r="F28" s="25">
        <f t="shared" si="0"/>
        <v>2.0357795099999998</v>
      </c>
      <c r="G28" s="26">
        <f>IF(ISERROR(VLOOKUP($U28,[1]BEx6_1!$A:$Z,6,0)),0,VLOOKUP($U28,[1]BEx6_1!$A:$Z,6,0))</f>
        <v>508.42458692999998</v>
      </c>
      <c r="H28" s="37">
        <f t="shared" si="1"/>
        <v>53.673930564341013</v>
      </c>
      <c r="I28" s="23">
        <f>IF(ISERROR(VLOOKUP($U28,[1]BEx6_1!$A:$Z,8,0)),0,VLOOKUP($U28,[1]BEx6_1!$A:$Z,8,0))</f>
        <v>1870.0010636</v>
      </c>
      <c r="J28" s="24">
        <f>IF(ISERROR(VLOOKUP($U28,[1]BEx6_1!$A:$Z,9,0)),0,VLOOKUP($U28,[1]BEx6_1!$A:$Z,9,0))</f>
        <v>0</v>
      </c>
      <c r="K28" s="24">
        <f>IF(ISERROR(VLOOKUP($U28,[1]BEx6_1!$A:$Z,10,0)),0,VLOOKUP($U28,[1]BEx6_1!$A:$Z,10,0))</f>
        <v>117.05458444999999</v>
      </c>
      <c r="L28" s="25">
        <f t="shared" si="2"/>
        <v>117.05458444999999</v>
      </c>
      <c r="M28" s="26">
        <f>IF(ISERROR(VLOOKUP($U28,[1]BEx6_1!$A:$Z,11,0)),0,VLOOKUP($U28,[1]BEx6_1!$A:$Z,11,0))</f>
        <v>49.472794970000002</v>
      </c>
      <c r="N28" s="38">
        <f t="shared" si="3"/>
        <v>2.6456025043514315</v>
      </c>
      <c r="O28" s="23">
        <f t="shared" si="4"/>
        <v>2817.2478584299997</v>
      </c>
      <c r="P28" s="24">
        <f t="shared" si="4"/>
        <v>0</v>
      </c>
      <c r="Q28" s="24">
        <f t="shared" si="4"/>
        <v>119.09036395999999</v>
      </c>
      <c r="R28" s="25">
        <f t="shared" si="4"/>
        <v>119.09036395999999</v>
      </c>
      <c r="S28" s="29">
        <f t="shared" si="4"/>
        <v>557.89738190000003</v>
      </c>
      <c r="T28" s="30">
        <f t="shared" si="5"/>
        <v>19.802921501230848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ตราด</v>
      </c>
      <c r="C29" s="23">
        <f>IF(ISERROR(VLOOKUP($U29,[1]BEx6_1!$A:$Z,3,0)),0,VLOOKUP($U29,[1]BEx6_1!$A:$Z,3,0))</f>
        <v>350.23671058000002</v>
      </c>
      <c r="D29" s="24">
        <f>IF(ISERROR(VLOOKUP($U29,[1]BEx6_1!$A:$Z,4,0)),0,VLOOKUP($U29,[1]BEx6_1!$A:$Z,4,0))</f>
        <v>0</v>
      </c>
      <c r="E29" s="24">
        <f>IF(ISERROR(VLOOKUP($U29,[1]BEx6_1!$A:$Z,5,0)),0,VLOOKUP($U29,[1]BEx6_1!$A:$Z,5,0))</f>
        <v>2.2807556400000002</v>
      </c>
      <c r="F29" s="25">
        <f t="shared" si="0"/>
        <v>2.2807556400000002</v>
      </c>
      <c r="G29" s="26">
        <f>IF(ISERROR(VLOOKUP($U29,[1]BEx6_1!$A:$Z,6,0)),0,VLOOKUP($U29,[1]BEx6_1!$A:$Z,6,0))</f>
        <v>174.74526779000001</v>
      </c>
      <c r="H29" s="37">
        <f t="shared" si="1"/>
        <v>49.893475615568065</v>
      </c>
      <c r="I29" s="23">
        <f>IF(ISERROR(VLOOKUP($U29,[1]BEx6_1!$A:$Z,8,0)),0,VLOOKUP($U29,[1]BEx6_1!$A:$Z,8,0))</f>
        <v>684.78962809999996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32.238648159999997</v>
      </c>
      <c r="L29" s="25">
        <f t="shared" si="2"/>
        <v>32.238648159999997</v>
      </c>
      <c r="M29" s="26">
        <f>IF(ISERROR(VLOOKUP($U29,[1]BEx6_1!$A:$Z,11,0)),0,VLOOKUP($U29,[1]BEx6_1!$A:$Z,11,0))</f>
        <v>30.39272416</v>
      </c>
      <c r="N29" s="38">
        <f t="shared" si="3"/>
        <v>4.4382570811311624</v>
      </c>
      <c r="O29" s="23">
        <f t="shared" si="4"/>
        <v>1035.02633868</v>
      </c>
      <c r="P29" s="24">
        <f t="shared" si="4"/>
        <v>0</v>
      </c>
      <c r="Q29" s="24">
        <f t="shared" si="4"/>
        <v>34.519403799999999</v>
      </c>
      <c r="R29" s="25">
        <f t="shared" si="4"/>
        <v>34.519403799999999</v>
      </c>
      <c r="S29" s="29">
        <f t="shared" si="4"/>
        <v>205.13799195000001</v>
      </c>
      <c r="T29" s="30">
        <f t="shared" si="5"/>
        <v>19.81959147161594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จันทบุรี</v>
      </c>
      <c r="C30" s="23">
        <f>IF(ISERROR(VLOOKUP($U30,[1]BEx6_1!$A:$Z,3,0)),0,VLOOKUP($U30,[1]BEx6_1!$A:$Z,3,0))</f>
        <v>1116.1309737900001</v>
      </c>
      <c r="D30" s="24">
        <f>IF(ISERROR(VLOOKUP($U30,[1]BEx6_1!$A:$Z,4,0)),0,VLOOKUP($U30,[1]BEx6_1!$A:$Z,4,0))</f>
        <v>0</v>
      </c>
      <c r="E30" s="24">
        <f>IF(ISERROR(VLOOKUP($U30,[1]BEx6_1!$A:$Z,5,0)),0,VLOOKUP($U30,[1]BEx6_1!$A:$Z,5,0))</f>
        <v>5.2657892200000003</v>
      </c>
      <c r="F30" s="25">
        <f t="shared" si="0"/>
        <v>5.2657892200000003</v>
      </c>
      <c r="G30" s="26">
        <f>IF(ISERROR(VLOOKUP($U30,[1]BEx6_1!$A:$Z,6,0)),0,VLOOKUP($U30,[1]BEx6_1!$A:$Z,6,0))</f>
        <v>611.55733041999997</v>
      </c>
      <c r="H30" s="37">
        <f t="shared" si="1"/>
        <v>54.792613481853294</v>
      </c>
      <c r="I30" s="23">
        <f>IF(ISERROR(VLOOKUP($U30,[1]BEx6_1!$A:$Z,8,0)),0,VLOOKUP($U30,[1]BEx6_1!$A:$Z,8,0))</f>
        <v>2061.2850764</v>
      </c>
      <c r="J30" s="24">
        <f>IF(ISERROR(VLOOKUP($U30,[1]BEx6_1!$A:$Z,9,0)),0,VLOOKUP($U30,[1]BEx6_1!$A:$Z,9,0))</f>
        <v>0</v>
      </c>
      <c r="K30" s="24">
        <f>IF(ISERROR(VLOOKUP($U30,[1]BEx6_1!$A:$Z,10,0)),0,VLOOKUP($U30,[1]BEx6_1!$A:$Z,10,0))</f>
        <v>164.83296712999999</v>
      </c>
      <c r="L30" s="25">
        <f t="shared" si="2"/>
        <v>164.83296712999999</v>
      </c>
      <c r="M30" s="26">
        <f>IF(ISERROR(VLOOKUP($U30,[1]BEx6_1!$A:$Z,11,0)),0,VLOOKUP($U30,[1]BEx6_1!$A:$Z,11,0))</f>
        <v>25.74335452</v>
      </c>
      <c r="N30" s="38">
        <f t="shared" si="3"/>
        <v>1.248898311773563</v>
      </c>
      <c r="O30" s="23">
        <f t="shared" si="4"/>
        <v>3177.4160501900001</v>
      </c>
      <c r="P30" s="24">
        <f t="shared" si="4"/>
        <v>0</v>
      </c>
      <c r="Q30" s="24">
        <f t="shared" si="4"/>
        <v>170.09875634999997</v>
      </c>
      <c r="R30" s="25">
        <f t="shared" si="4"/>
        <v>170.09875634999997</v>
      </c>
      <c r="S30" s="29">
        <f t="shared" si="4"/>
        <v>637.30068494</v>
      </c>
      <c r="T30" s="30">
        <f t="shared" si="5"/>
        <v>20.057199777218074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ร้อยเอ็ด</v>
      </c>
      <c r="C31" s="23">
        <f>IF(ISERROR(VLOOKUP($U31,[1]BEx6_1!$A:$Z,3,0)),0,VLOOKUP($U31,[1]BEx6_1!$A:$Z,3,0))</f>
        <v>1545.7893095300001</v>
      </c>
      <c r="D31" s="24">
        <f>IF(ISERROR(VLOOKUP($U31,[1]BEx6_1!$A:$Z,4,0)),0,VLOOKUP($U31,[1]BEx6_1!$A:$Z,4,0))</f>
        <v>0</v>
      </c>
      <c r="E31" s="24">
        <f>IF(ISERROR(VLOOKUP($U31,[1]BEx6_1!$A:$Z,5,0)),0,VLOOKUP($U31,[1]BEx6_1!$A:$Z,5,0))</f>
        <v>12.01127718</v>
      </c>
      <c r="F31" s="25">
        <f t="shared" si="0"/>
        <v>12.01127718</v>
      </c>
      <c r="G31" s="26">
        <f>IF(ISERROR(VLOOKUP($U31,[1]BEx6_1!$A:$Z,6,0)),0,VLOOKUP($U31,[1]BEx6_1!$A:$Z,6,0))</f>
        <v>786.32632005000005</v>
      </c>
      <c r="H31" s="37">
        <f t="shared" si="1"/>
        <v>50.868919535294488</v>
      </c>
      <c r="I31" s="23">
        <f>IF(ISERROR(VLOOKUP($U31,[1]BEx6_1!$A:$Z,8,0)),0,VLOOKUP($U31,[1]BEx6_1!$A:$Z,8,0))</f>
        <v>2882.0391801999999</v>
      </c>
      <c r="J31" s="24">
        <f>IF(ISERROR(VLOOKUP($U31,[1]BEx6_1!$A:$Z,9,0)),0,VLOOKUP($U31,[1]BEx6_1!$A:$Z,9,0))</f>
        <v>0</v>
      </c>
      <c r="K31" s="24">
        <f>IF(ISERROR(VLOOKUP($U31,[1]BEx6_1!$A:$Z,10,0)),0,VLOOKUP($U31,[1]BEx6_1!$A:$Z,10,0))</f>
        <v>284.56639698999999</v>
      </c>
      <c r="L31" s="25">
        <f t="shared" si="2"/>
        <v>284.56639698999999</v>
      </c>
      <c r="M31" s="26">
        <f>IF(ISERROR(VLOOKUP($U31,[1]BEx6_1!$A:$Z,11,0)),0,VLOOKUP($U31,[1]BEx6_1!$A:$Z,11,0))</f>
        <v>103.72381684</v>
      </c>
      <c r="N31" s="38">
        <f t="shared" si="3"/>
        <v>3.5989731698512877</v>
      </c>
      <c r="O31" s="23">
        <f t="shared" si="4"/>
        <v>4427.82848973</v>
      </c>
      <c r="P31" s="24">
        <f t="shared" si="4"/>
        <v>0</v>
      </c>
      <c r="Q31" s="24">
        <f t="shared" si="4"/>
        <v>296.57767416999997</v>
      </c>
      <c r="R31" s="25">
        <f t="shared" si="4"/>
        <v>296.57767416999997</v>
      </c>
      <c r="S31" s="29">
        <f t="shared" si="4"/>
        <v>890.05013689000009</v>
      </c>
      <c r="T31" s="30">
        <f t="shared" si="5"/>
        <v>20.101278515064468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เลย</v>
      </c>
      <c r="C32" s="23">
        <f>IF(ISERROR(VLOOKUP($U32,[1]BEx6_1!$A:$Z,3,0)),0,VLOOKUP($U32,[1]BEx6_1!$A:$Z,3,0))</f>
        <v>1206.4086433099999</v>
      </c>
      <c r="D32" s="24">
        <f>IF(ISERROR(VLOOKUP($U32,[1]BEx6_1!$A:$Z,4,0)),0,VLOOKUP($U32,[1]BEx6_1!$A:$Z,4,0))</f>
        <v>0</v>
      </c>
      <c r="E32" s="24">
        <f>IF(ISERROR(VLOOKUP($U32,[1]BEx6_1!$A:$Z,5,0)),0,VLOOKUP($U32,[1]BEx6_1!$A:$Z,5,0))</f>
        <v>2.54075352</v>
      </c>
      <c r="F32" s="25">
        <f t="shared" si="0"/>
        <v>2.54075352</v>
      </c>
      <c r="G32" s="26">
        <f>IF(ISERROR(VLOOKUP($U32,[1]BEx6_1!$A:$Z,6,0)),0,VLOOKUP($U32,[1]BEx6_1!$A:$Z,6,0))</f>
        <v>643.48406767999995</v>
      </c>
      <c r="H32" s="37">
        <f t="shared" si="1"/>
        <v>53.338814443046864</v>
      </c>
      <c r="I32" s="23">
        <f>IF(ISERROR(VLOOKUP($U32,[1]BEx6_1!$A:$Z,8,0)),0,VLOOKUP($U32,[1]BEx6_1!$A:$Z,8,0))</f>
        <v>2246.69369022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333.17989151</v>
      </c>
      <c r="L32" s="25">
        <f t="shared" si="2"/>
        <v>333.17989151</v>
      </c>
      <c r="M32" s="26">
        <f>IF(ISERROR(VLOOKUP($U32,[1]BEx6_1!$A:$Z,11,0)),0,VLOOKUP($U32,[1]BEx6_1!$A:$Z,11,0))</f>
        <v>51.385117630000003</v>
      </c>
      <c r="N32" s="38">
        <f t="shared" si="3"/>
        <v>2.2871438974383858</v>
      </c>
      <c r="O32" s="23">
        <f t="shared" si="4"/>
        <v>3453.1023335299997</v>
      </c>
      <c r="P32" s="24">
        <f t="shared" si="4"/>
        <v>0</v>
      </c>
      <c r="Q32" s="24">
        <f t="shared" si="4"/>
        <v>335.72064503000001</v>
      </c>
      <c r="R32" s="25">
        <f t="shared" si="4"/>
        <v>335.72064503000001</v>
      </c>
      <c r="S32" s="29">
        <f t="shared" si="4"/>
        <v>694.86918530999992</v>
      </c>
      <c r="T32" s="30">
        <f t="shared" si="5"/>
        <v>20.123040622420728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บุรีรัมย์</v>
      </c>
      <c r="C33" s="23">
        <f>IF(ISERROR(VLOOKUP($U33,[1]BEx6_1!$A:$Z,3,0)),0,VLOOKUP($U33,[1]BEx6_1!$A:$Z,3,0))</f>
        <v>1863.2638690599999</v>
      </c>
      <c r="D33" s="24">
        <f>IF(ISERROR(VLOOKUP($U33,[1]BEx6_1!$A:$Z,4,0)),0,VLOOKUP($U33,[1]BEx6_1!$A:$Z,4,0))</f>
        <v>0</v>
      </c>
      <c r="E33" s="24">
        <f>IF(ISERROR(VLOOKUP($U33,[1]BEx6_1!$A:$Z,5,0)),0,VLOOKUP($U33,[1]BEx6_1!$A:$Z,5,0))</f>
        <v>11.7059473</v>
      </c>
      <c r="F33" s="25">
        <f t="shared" si="0"/>
        <v>11.7059473</v>
      </c>
      <c r="G33" s="26">
        <f>IF(ISERROR(VLOOKUP($U33,[1]BEx6_1!$A:$Z,6,0)),0,VLOOKUP($U33,[1]BEx6_1!$A:$Z,6,0))</f>
        <v>931.26955312999996</v>
      </c>
      <c r="H33" s="37">
        <f t="shared" si="1"/>
        <v>49.980551257070054</v>
      </c>
      <c r="I33" s="23">
        <f>IF(ISERROR(VLOOKUP($U33,[1]BEx6_1!$A:$Z,8,0)),0,VLOOKUP($U33,[1]BEx6_1!$A:$Z,8,0))</f>
        <v>3098.4448719000002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373.87007706000003</v>
      </c>
      <c r="L33" s="25">
        <f t="shared" si="2"/>
        <v>373.87007706000003</v>
      </c>
      <c r="M33" s="26">
        <f>IF(ISERROR(VLOOKUP($U33,[1]BEx6_1!$A:$Z,11,0)),0,VLOOKUP($U33,[1]BEx6_1!$A:$Z,11,0))</f>
        <v>77.101368249999993</v>
      </c>
      <c r="N33" s="38">
        <f t="shared" si="3"/>
        <v>2.4883892222591197</v>
      </c>
      <c r="O33" s="23">
        <f t="shared" si="4"/>
        <v>4961.7087409599999</v>
      </c>
      <c r="P33" s="24">
        <f t="shared" si="4"/>
        <v>0</v>
      </c>
      <c r="Q33" s="24">
        <f t="shared" si="4"/>
        <v>385.57602436000002</v>
      </c>
      <c r="R33" s="25">
        <f t="shared" si="4"/>
        <v>385.57602436000002</v>
      </c>
      <c r="S33" s="29">
        <f t="shared" si="4"/>
        <v>1008.3709213799999</v>
      </c>
      <c r="T33" s="30">
        <f t="shared" si="5"/>
        <v>20.323057519593512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ประจวบคีรีขันธ์</v>
      </c>
      <c r="C34" s="23">
        <f>IF(ISERROR(VLOOKUP($U34,[1]BEx6_1!$A:$Z,3,0)),0,VLOOKUP($U34,[1]BEx6_1!$A:$Z,3,0))</f>
        <v>702.67962972999999</v>
      </c>
      <c r="D34" s="24">
        <f>IF(ISERROR(VLOOKUP($U34,[1]BEx6_1!$A:$Z,4,0)),0,VLOOKUP($U34,[1]BEx6_1!$A:$Z,4,0))</f>
        <v>0</v>
      </c>
      <c r="E34" s="24">
        <f>IF(ISERROR(VLOOKUP($U34,[1]BEx6_1!$A:$Z,5,0)),0,VLOOKUP($U34,[1]BEx6_1!$A:$Z,5,0))</f>
        <v>5.6709313200000002</v>
      </c>
      <c r="F34" s="25">
        <f t="shared" si="0"/>
        <v>5.6709313200000002</v>
      </c>
      <c r="G34" s="26">
        <f>IF(ISERROR(VLOOKUP($U34,[1]BEx6_1!$A:$Z,6,0)),0,VLOOKUP($U34,[1]BEx6_1!$A:$Z,6,0))</f>
        <v>375.93474945999998</v>
      </c>
      <c r="H34" s="37">
        <f t="shared" si="1"/>
        <v>53.500163311187833</v>
      </c>
      <c r="I34" s="23">
        <f>IF(ISERROR(VLOOKUP($U34,[1]BEx6_1!$A:$Z,8,0)),0,VLOOKUP($U34,[1]BEx6_1!$A:$Z,8,0))</f>
        <v>2246.3588802700001</v>
      </c>
      <c r="J34" s="24">
        <f>IF(ISERROR(VLOOKUP($U34,[1]BEx6_1!$A:$Z,9,0)),0,VLOOKUP($U34,[1]BEx6_1!$A:$Z,9,0))</f>
        <v>0</v>
      </c>
      <c r="K34" s="24">
        <f>IF(ISERROR(VLOOKUP($U34,[1]BEx6_1!$A:$Z,10,0)),0,VLOOKUP($U34,[1]BEx6_1!$A:$Z,10,0))</f>
        <v>79.76720358</v>
      </c>
      <c r="L34" s="25">
        <f t="shared" si="2"/>
        <v>79.76720358</v>
      </c>
      <c r="M34" s="26">
        <f>IF(ISERROR(VLOOKUP($U34,[1]BEx6_1!$A:$Z,11,0)),0,VLOOKUP($U34,[1]BEx6_1!$A:$Z,11,0))</f>
        <v>239.12663427999999</v>
      </c>
      <c r="N34" s="38">
        <f t="shared" si="3"/>
        <v>10.645077079191294</v>
      </c>
      <c r="O34" s="23">
        <f t="shared" si="4"/>
        <v>2949.0385100000003</v>
      </c>
      <c r="P34" s="24">
        <f t="shared" si="4"/>
        <v>0</v>
      </c>
      <c r="Q34" s="24">
        <f t="shared" si="4"/>
        <v>85.438134899999994</v>
      </c>
      <c r="R34" s="25">
        <f t="shared" si="4"/>
        <v>85.438134899999994</v>
      </c>
      <c r="S34" s="29">
        <f t="shared" si="4"/>
        <v>615.06138374</v>
      </c>
      <c r="T34" s="30">
        <f t="shared" si="5"/>
        <v>20.856336112748828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น่าน</v>
      </c>
      <c r="C35" s="23">
        <f>IF(ISERROR(VLOOKUP($U35,[1]BEx6_1!$A:$Z,3,0)),0,VLOOKUP($U35,[1]BEx6_1!$A:$Z,3,0))</f>
        <v>862.16800085</v>
      </c>
      <c r="D35" s="24">
        <f>IF(ISERROR(VLOOKUP($U35,[1]BEx6_1!$A:$Z,4,0)),0,VLOOKUP($U35,[1]BEx6_1!$A:$Z,4,0))</f>
        <v>0</v>
      </c>
      <c r="E35" s="24">
        <f>IF(ISERROR(VLOOKUP($U35,[1]BEx6_1!$A:$Z,5,0)),0,VLOOKUP($U35,[1]BEx6_1!$A:$Z,5,0))</f>
        <v>4.4486810800000001</v>
      </c>
      <c r="F35" s="25">
        <f t="shared" si="0"/>
        <v>4.4486810800000001</v>
      </c>
      <c r="G35" s="26">
        <f>IF(ISERROR(VLOOKUP($U35,[1]BEx6_1!$A:$Z,6,0)),0,VLOOKUP($U35,[1]BEx6_1!$A:$Z,6,0))</f>
        <v>380.56912914999998</v>
      </c>
      <c r="H35" s="37">
        <f t="shared" si="1"/>
        <v>44.140948025767827</v>
      </c>
      <c r="I35" s="23">
        <f>IF(ISERROR(VLOOKUP($U35,[1]BEx6_1!$A:$Z,8,0)),0,VLOOKUP($U35,[1]BEx6_1!$A:$Z,8,0))</f>
        <v>1727.558137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62.986262050000001</v>
      </c>
      <c r="L35" s="25">
        <f t="shared" si="2"/>
        <v>62.986262050000001</v>
      </c>
      <c r="M35" s="26">
        <f>IF(ISERROR(VLOOKUP($U35,[1]BEx6_1!$A:$Z,11,0)),0,VLOOKUP($U35,[1]BEx6_1!$A:$Z,11,0))</f>
        <v>163.95504503999999</v>
      </c>
      <c r="N35" s="38">
        <f t="shared" si="3"/>
        <v>9.4905659918755028</v>
      </c>
      <c r="O35" s="23">
        <f t="shared" si="4"/>
        <v>2589.7261378499998</v>
      </c>
      <c r="P35" s="24">
        <f t="shared" si="4"/>
        <v>0</v>
      </c>
      <c r="Q35" s="24">
        <f t="shared" si="4"/>
        <v>67.434943129999994</v>
      </c>
      <c r="R35" s="25">
        <f t="shared" si="4"/>
        <v>67.434943129999994</v>
      </c>
      <c r="S35" s="29">
        <f t="shared" si="4"/>
        <v>544.52417418999994</v>
      </c>
      <c r="T35" s="30">
        <f t="shared" si="5"/>
        <v>21.026322676808828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สตูล</v>
      </c>
      <c r="C36" s="23">
        <f>IF(ISERROR(VLOOKUP($U36,[1]BEx6_1!$A:$Z,3,0)),0,VLOOKUP($U36,[1]BEx6_1!$A:$Z,3,0))</f>
        <v>537.56653071999995</v>
      </c>
      <c r="D36" s="24">
        <f>IF(ISERROR(VLOOKUP($U36,[1]BEx6_1!$A:$Z,4,0)),0,VLOOKUP($U36,[1]BEx6_1!$A:$Z,4,0))</f>
        <v>0</v>
      </c>
      <c r="E36" s="24">
        <f>IF(ISERROR(VLOOKUP($U36,[1]BEx6_1!$A:$Z,5,0)),0,VLOOKUP($U36,[1]BEx6_1!$A:$Z,5,0))</f>
        <v>4.4275783799999999</v>
      </c>
      <c r="F36" s="25">
        <f t="shared" si="0"/>
        <v>4.4275783799999999</v>
      </c>
      <c r="G36" s="26">
        <f>IF(ISERROR(VLOOKUP($U36,[1]BEx6_1!$A:$Z,6,0)),0,VLOOKUP($U36,[1]BEx6_1!$A:$Z,6,0))</f>
        <v>305.74875951000001</v>
      </c>
      <c r="H36" s="37">
        <f t="shared" si="1"/>
        <v>56.876450083395177</v>
      </c>
      <c r="I36" s="23">
        <f>IF(ISERROR(VLOOKUP($U36,[1]BEx6_1!$A:$Z,8,0)),0,VLOOKUP($U36,[1]BEx6_1!$A:$Z,8,0))</f>
        <v>1004.5496419999999</v>
      </c>
      <c r="J36" s="24">
        <f>IF(ISERROR(VLOOKUP($U36,[1]BEx6_1!$A:$Z,9,0)),0,VLOOKUP($U36,[1]BEx6_1!$A:$Z,9,0))</f>
        <v>0</v>
      </c>
      <c r="K36" s="24">
        <f>IF(ISERROR(VLOOKUP($U36,[1]BEx6_1!$A:$Z,10,0)),0,VLOOKUP($U36,[1]BEx6_1!$A:$Z,10,0))</f>
        <v>152.24604406</v>
      </c>
      <c r="L36" s="25">
        <f t="shared" si="2"/>
        <v>152.24604406</v>
      </c>
      <c r="M36" s="26">
        <f>IF(ISERROR(VLOOKUP($U36,[1]BEx6_1!$A:$Z,11,0)),0,VLOOKUP($U36,[1]BEx6_1!$A:$Z,11,0))</f>
        <v>20.526591190000001</v>
      </c>
      <c r="N36" s="38">
        <f t="shared" si="3"/>
        <v>2.0433625509171205</v>
      </c>
      <c r="O36" s="23">
        <f t="shared" si="4"/>
        <v>1542.1161727199999</v>
      </c>
      <c r="P36" s="24">
        <f t="shared" si="4"/>
        <v>0</v>
      </c>
      <c r="Q36" s="24">
        <f t="shared" si="4"/>
        <v>156.67362244</v>
      </c>
      <c r="R36" s="25">
        <f t="shared" si="4"/>
        <v>156.67362244</v>
      </c>
      <c r="S36" s="29">
        <f t="shared" si="4"/>
        <v>326.27535069999999</v>
      </c>
      <c r="T36" s="30">
        <f t="shared" si="5"/>
        <v>21.157637567895566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แม่ฮ่องสอน</v>
      </c>
      <c r="C37" s="23">
        <f>IF(ISERROR(VLOOKUP($U37,[1]BEx6_1!$A:$Z,3,0)),0,VLOOKUP($U37,[1]BEx6_1!$A:$Z,3,0))</f>
        <v>597.40283207000004</v>
      </c>
      <c r="D37" s="24">
        <f>IF(ISERROR(VLOOKUP($U37,[1]BEx6_1!$A:$Z,4,0)),0,VLOOKUP($U37,[1]BEx6_1!$A:$Z,4,0))</f>
        <v>0</v>
      </c>
      <c r="E37" s="24">
        <f>IF(ISERROR(VLOOKUP($U37,[1]BEx6_1!$A:$Z,5,0)),0,VLOOKUP($U37,[1]BEx6_1!$A:$Z,5,0))</f>
        <v>4.0624896699999997</v>
      </c>
      <c r="F37" s="25">
        <f t="shared" si="0"/>
        <v>4.0624896699999997</v>
      </c>
      <c r="G37" s="26">
        <f>IF(ISERROR(VLOOKUP($U37,[1]BEx6_1!$A:$Z,6,0)),0,VLOOKUP($U37,[1]BEx6_1!$A:$Z,6,0))</f>
        <v>295.38257361000001</v>
      </c>
      <c r="H37" s="37">
        <f t="shared" si="1"/>
        <v>49.444454855779604</v>
      </c>
      <c r="I37" s="23">
        <f>IF(ISERROR(VLOOKUP($U37,[1]BEx6_1!$A:$Z,8,0)),0,VLOOKUP($U37,[1]BEx6_1!$A:$Z,8,0))</f>
        <v>929.54584167999997</v>
      </c>
      <c r="J37" s="24">
        <f>IF(ISERROR(VLOOKUP($U37,[1]BEx6_1!$A:$Z,9,0)),0,VLOOKUP($U37,[1]BEx6_1!$A:$Z,9,0))</f>
        <v>0</v>
      </c>
      <c r="K37" s="24">
        <f>IF(ISERROR(VLOOKUP($U37,[1]BEx6_1!$A:$Z,10,0)),0,VLOOKUP($U37,[1]BEx6_1!$A:$Z,10,0))</f>
        <v>104.83861347</v>
      </c>
      <c r="L37" s="25">
        <f t="shared" si="2"/>
        <v>104.83861347</v>
      </c>
      <c r="M37" s="26">
        <f>IF(ISERROR(VLOOKUP($U37,[1]BEx6_1!$A:$Z,11,0)),0,VLOOKUP($U37,[1]BEx6_1!$A:$Z,11,0))</f>
        <v>27.874871479999999</v>
      </c>
      <c r="N37" s="38">
        <f t="shared" si="3"/>
        <v>2.9987624310836343</v>
      </c>
      <c r="O37" s="23">
        <f t="shared" si="4"/>
        <v>1526.9486737500001</v>
      </c>
      <c r="P37" s="24">
        <f t="shared" si="4"/>
        <v>0</v>
      </c>
      <c r="Q37" s="24">
        <f t="shared" si="4"/>
        <v>108.90110314</v>
      </c>
      <c r="R37" s="25">
        <f t="shared" si="4"/>
        <v>108.90110314</v>
      </c>
      <c r="S37" s="29">
        <f t="shared" si="4"/>
        <v>323.25744509000003</v>
      </c>
      <c r="T37" s="30">
        <f t="shared" si="5"/>
        <v>21.170157887240514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นครนายก</v>
      </c>
      <c r="C38" s="23">
        <f>IF(ISERROR(VLOOKUP($U38,[1]BEx6_1!$A:$Z,3,0)),0,VLOOKUP($U38,[1]BEx6_1!$A:$Z,3,0))</f>
        <v>543.79505804999997</v>
      </c>
      <c r="D38" s="24">
        <f>IF(ISERROR(VLOOKUP($U38,[1]BEx6_1!$A:$Z,4,0)),0,VLOOKUP($U38,[1]BEx6_1!$A:$Z,4,0))</f>
        <v>0</v>
      </c>
      <c r="E38" s="24">
        <f>IF(ISERROR(VLOOKUP($U38,[1]BEx6_1!$A:$Z,5,0)),0,VLOOKUP($U38,[1]BEx6_1!$A:$Z,5,0))</f>
        <v>3.9896318000000002</v>
      </c>
      <c r="F38" s="25">
        <f t="shared" si="0"/>
        <v>3.9896318000000002</v>
      </c>
      <c r="G38" s="26">
        <f>IF(ISERROR(VLOOKUP($U38,[1]BEx6_1!$A:$Z,6,0)),0,VLOOKUP($U38,[1]BEx6_1!$A:$Z,6,0))</f>
        <v>253.09065067</v>
      </c>
      <c r="H38" s="37">
        <f t="shared" si="1"/>
        <v>46.541550336547786</v>
      </c>
      <c r="I38" s="23">
        <f>IF(ISERROR(VLOOKUP($U38,[1]BEx6_1!$A:$Z,8,0)),0,VLOOKUP($U38,[1]BEx6_1!$A:$Z,8,0))</f>
        <v>840.58548350000001</v>
      </c>
      <c r="J38" s="24">
        <f>IF(ISERROR(VLOOKUP($U38,[1]BEx6_1!$A:$Z,9,0)),0,VLOOKUP($U38,[1]BEx6_1!$A:$Z,9,0))</f>
        <v>0</v>
      </c>
      <c r="K38" s="24">
        <f>IF(ISERROR(VLOOKUP($U38,[1]BEx6_1!$A:$Z,10,0)),0,VLOOKUP($U38,[1]BEx6_1!$A:$Z,10,0))</f>
        <v>109.49811694</v>
      </c>
      <c r="L38" s="25">
        <f t="shared" si="2"/>
        <v>109.49811694</v>
      </c>
      <c r="M38" s="26">
        <f>IF(ISERROR(VLOOKUP($U38,[1]BEx6_1!$A:$Z,11,0)),0,VLOOKUP($U38,[1]BEx6_1!$A:$Z,11,0))</f>
        <v>41.54290744</v>
      </c>
      <c r="N38" s="38">
        <f t="shared" si="3"/>
        <v>4.9421395272049091</v>
      </c>
      <c r="O38" s="23">
        <f t="shared" ref="O38:S69" si="7">C38+I38</f>
        <v>1384.3805415500001</v>
      </c>
      <c r="P38" s="24">
        <f t="shared" si="7"/>
        <v>0</v>
      </c>
      <c r="Q38" s="24">
        <f t="shared" si="7"/>
        <v>113.48774874</v>
      </c>
      <c r="R38" s="25">
        <f t="shared" si="7"/>
        <v>113.48774874</v>
      </c>
      <c r="S38" s="29">
        <f t="shared" si="7"/>
        <v>294.63355811000002</v>
      </c>
      <c r="T38" s="30">
        <f t="shared" si="5"/>
        <v>21.282700042873916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หนองคาย</v>
      </c>
      <c r="C39" s="23">
        <f>IF(ISERROR(VLOOKUP($U39,[1]BEx6_1!$A:$Z,3,0)),0,VLOOKUP($U39,[1]BEx6_1!$A:$Z,3,0))</f>
        <v>786.34772135000003</v>
      </c>
      <c r="D39" s="24">
        <f>IF(ISERROR(VLOOKUP($U39,[1]BEx6_1!$A:$Z,4,0)),0,VLOOKUP($U39,[1]BEx6_1!$A:$Z,4,0))</f>
        <v>0</v>
      </c>
      <c r="E39" s="24">
        <f>IF(ISERROR(VLOOKUP($U39,[1]BEx6_1!$A:$Z,5,0)),0,VLOOKUP($U39,[1]BEx6_1!$A:$Z,5,0))</f>
        <v>3.0384378000000001</v>
      </c>
      <c r="F39" s="25">
        <f t="shared" si="0"/>
        <v>3.0384378000000001</v>
      </c>
      <c r="G39" s="26">
        <f>IF(ISERROR(VLOOKUP($U39,[1]BEx6_1!$A:$Z,6,0)),0,VLOOKUP($U39,[1]BEx6_1!$A:$Z,6,0))</f>
        <v>462.84779365000003</v>
      </c>
      <c r="H39" s="37">
        <f t="shared" si="1"/>
        <v>58.860448257595756</v>
      </c>
      <c r="I39" s="23">
        <f>IF(ISERROR(VLOOKUP($U39,[1]BEx6_1!$A:$Z,8,0)),0,VLOOKUP($U39,[1]BEx6_1!$A:$Z,8,0))</f>
        <v>1603.4000633000001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417.38874418</v>
      </c>
      <c r="L39" s="25">
        <f t="shared" si="2"/>
        <v>417.38874418</v>
      </c>
      <c r="M39" s="26">
        <f>IF(ISERROR(VLOOKUP($U39,[1]BEx6_1!$A:$Z,11,0)),0,VLOOKUP($U39,[1]BEx6_1!$A:$Z,11,0))</f>
        <v>55.573196879999998</v>
      </c>
      <c r="N39" s="38">
        <f t="shared" si="3"/>
        <v>3.4659595039321216</v>
      </c>
      <c r="O39" s="23">
        <f t="shared" si="7"/>
        <v>2389.7477846500001</v>
      </c>
      <c r="P39" s="24">
        <f t="shared" si="7"/>
        <v>0</v>
      </c>
      <c r="Q39" s="24">
        <f t="shared" si="7"/>
        <v>420.42718198</v>
      </c>
      <c r="R39" s="25">
        <f t="shared" si="7"/>
        <v>420.42718198</v>
      </c>
      <c r="S39" s="29">
        <f t="shared" si="7"/>
        <v>518.42099053000004</v>
      </c>
      <c r="T39" s="30">
        <f t="shared" si="5"/>
        <v>21.693544141350777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สุพรรณบุรี</v>
      </c>
      <c r="C40" s="23">
        <f>IF(ISERROR(VLOOKUP($U40,[1]BEx6_1!$A:$Z,3,0)),0,VLOOKUP($U40,[1]BEx6_1!$A:$Z,3,0))</f>
        <v>1028.7131430300001</v>
      </c>
      <c r="D40" s="24">
        <f>IF(ISERROR(VLOOKUP($U40,[1]BEx6_1!$A:$Z,4,0)),0,VLOOKUP($U40,[1]BEx6_1!$A:$Z,4,0))</f>
        <v>0</v>
      </c>
      <c r="E40" s="24">
        <f>IF(ISERROR(VLOOKUP($U40,[1]BEx6_1!$A:$Z,5,0)),0,VLOOKUP($U40,[1]BEx6_1!$A:$Z,5,0))</f>
        <v>11.42856521</v>
      </c>
      <c r="F40" s="25">
        <f t="shared" si="0"/>
        <v>11.42856521</v>
      </c>
      <c r="G40" s="26">
        <f>IF(ISERROR(VLOOKUP($U40,[1]BEx6_1!$A:$Z,6,0)),0,VLOOKUP($U40,[1]BEx6_1!$A:$Z,6,0))</f>
        <v>469.14312708</v>
      </c>
      <c r="H40" s="37">
        <f t="shared" si="1"/>
        <v>45.604854011894211</v>
      </c>
      <c r="I40" s="23">
        <f>IF(ISERROR(VLOOKUP($U40,[1]BEx6_1!$A:$Z,8,0)),0,VLOOKUP($U40,[1]BEx6_1!$A:$Z,8,0))</f>
        <v>3045.96799556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447.58594484999998</v>
      </c>
      <c r="L40" s="25">
        <f t="shared" si="2"/>
        <v>447.58594484999998</v>
      </c>
      <c r="M40" s="26">
        <f>IF(ISERROR(VLOOKUP($U40,[1]BEx6_1!$A:$Z,11,0)),0,VLOOKUP($U40,[1]BEx6_1!$A:$Z,11,0))</f>
        <v>437.16183059999997</v>
      </c>
      <c r="N40" s="38">
        <f t="shared" si="3"/>
        <v>14.352147863576878</v>
      </c>
      <c r="O40" s="23">
        <f t="shared" si="7"/>
        <v>4074.68113859</v>
      </c>
      <c r="P40" s="24">
        <f t="shared" si="7"/>
        <v>0</v>
      </c>
      <c r="Q40" s="24">
        <f t="shared" si="7"/>
        <v>459.01451005999996</v>
      </c>
      <c r="R40" s="25">
        <f t="shared" si="7"/>
        <v>459.01451005999996</v>
      </c>
      <c r="S40" s="29">
        <f t="shared" si="7"/>
        <v>906.30495767999992</v>
      </c>
      <c r="T40" s="30">
        <f t="shared" si="5"/>
        <v>22.24235288245443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ระยอง</v>
      </c>
      <c r="C41" s="23">
        <f>IF(ISERROR(VLOOKUP($U41,[1]BEx6_1!$A:$Z,3,0)),0,VLOOKUP($U41,[1]BEx6_1!$A:$Z,3,0))</f>
        <v>2825.6161569599999</v>
      </c>
      <c r="D41" s="24">
        <f>IF(ISERROR(VLOOKUP($U41,[1]BEx6_1!$A:$Z,4,0)),0,VLOOKUP($U41,[1]BEx6_1!$A:$Z,4,0))</f>
        <v>0</v>
      </c>
      <c r="E41" s="24">
        <f>IF(ISERROR(VLOOKUP($U41,[1]BEx6_1!$A:$Z,5,0)),0,VLOOKUP($U41,[1]BEx6_1!$A:$Z,5,0))</f>
        <v>17.070326340000001</v>
      </c>
      <c r="F41" s="25">
        <f t="shared" si="0"/>
        <v>17.070326340000001</v>
      </c>
      <c r="G41" s="26">
        <f>IF(ISERROR(VLOOKUP($U41,[1]BEx6_1!$A:$Z,6,0)),0,VLOOKUP($U41,[1]BEx6_1!$A:$Z,6,0))</f>
        <v>1124.83636213</v>
      </c>
      <c r="H41" s="37">
        <f t="shared" si="1"/>
        <v>39.808533772689756</v>
      </c>
      <c r="I41" s="23">
        <f>IF(ISERROR(VLOOKUP($U41,[1]BEx6_1!$A:$Z,8,0)),0,VLOOKUP($U41,[1]BEx6_1!$A:$Z,8,0))</f>
        <v>2415.8916783999998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462.61147732000001</v>
      </c>
      <c r="L41" s="25">
        <f t="shared" si="2"/>
        <v>462.61147732000001</v>
      </c>
      <c r="M41" s="26">
        <f>IF(ISERROR(VLOOKUP($U41,[1]BEx6_1!$A:$Z,11,0)),0,VLOOKUP($U41,[1]BEx6_1!$A:$Z,11,0))</f>
        <v>48.826209169999998</v>
      </c>
      <c r="N41" s="38">
        <f t="shared" si="3"/>
        <v>2.0210429799707197</v>
      </c>
      <c r="O41" s="23">
        <f t="shared" si="7"/>
        <v>5241.5078353600002</v>
      </c>
      <c r="P41" s="24">
        <f t="shared" si="7"/>
        <v>0</v>
      </c>
      <c r="Q41" s="24">
        <f t="shared" si="7"/>
        <v>479.68180366000001</v>
      </c>
      <c r="R41" s="25">
        <f t="shared" si="7"/>
        <v>479.68180366000001</v>
      </c>
      <c r="S41" s="29">
        <f t="shared" si="7"/>
        <v>1173.6625713000001</v>
      </c>
      <c r="T41" s="30">
        <f t="shared" si="5"/>
        <v>22.391697354381421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พิจิตร</v>
      </c>
      <c r="C42" s="23">
        <f>IF(ISERROR(VLOOKUP($U42,[1]BEx6_1!$A:$Z,3,0)),0,VLOOKUP($U42,[1]BEx6_1!$A:$Z,3,0))</f>
        <v>717.19651442999998</v>
      </c>
      <c r="D42" s="24">
        <f>IF(ISERROR(VLOOKUP($U42,[1]BEx6_1!$A:$Z,4,0)),0,VLOOKUP($U42,[1]BEx6_1!$A:$Z,4,0))</f>
        <v>0</v>
      </c>
      <c r="E42" s="24">
        <f>IF(ISERROR(VLOOKUP($U42,[1]BEx6_1!$A:$Z,5,0)),0,VLOOKUP($U42,[1]BEx6_1!$A:$Z,5,0))</f>
        <v>3.7797451999999998</v>
      </c>
      <c r="F42" s="25">
        <f t="shared" si="0"/>
        <v>3.7797451999999998</v>
      </c>
      <c r="G42" s="26">
        <f>IF(ISERROR(VLOOKUP($U42,[1]BEx6_1!$A:$Z,6,0)),0,VLOOKUP($U42,[1]BEx6_1!$A:$Z,6,0))</f>
        <v>402.90276827000002</v>
      </c>
      <c r="H42" s="37">
        <f t="shared" si="1"/>
        <v>56.177457665171659</v>
      </c>
      <c r="I42" s="23">
        <f>IF(ISERROR(VLOOKUP($U42,[1]BEx6_1!$A:$Z,8,0)),0,VLOOKUP($U42,[1]BEx6_1!$A:$Z,8,0))</f>
        <v>1475.33287415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209.6756369</v>
      </c>
      <c r="L42" s="25">
        <f t="shared" si="2"/>
        <v>209.6756369</v>
      </c>
      <c r="M42" s="26">
        <f>IF(ISERROR(VLOOKUP($U42,[1]BEx6_1!$A:$Z,11,0)),0,VLOOKUP($U42,[1]BEx6_1!$A:$Z,11,0))</f>
        <v>89.092940440000007</v>
      </c>
      <c r="N42" s="38">
        <f t="shared" si="3"/>
        <v>6.0388365230002838</v>
      </c>
      <c r="O42" s="23">
        <f t="shared" si="7"/>
        <v>2192.5293885800002</v>
      </c>
      <c r="P42" s="24">
        <f t="shared" si="7"/>
        <v>0</v>
      </c>
      <c r="Q42" s="24">
        <f t="shared" si="7"/>
        <v>213.45538210000001</v>
      </c>
      <c r="R42" s="25">
        <f t="shared" si="7"/>
        <v>213.45538210000001</v>
      </c>
      <c r="S42" s="29">
        <f t="shared" si="7"/>
        <v>491.99570871000003</v>
      </c>
      <c r="T42" s="30">
        <f t="shared" si="5"/>
        <v>22.439640320107312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หนองบัวลำภู</v>
      </c>
      <c r="C43" s="23">
        <f>IF(ISERROR(VLOOKUP($U43,[1]BEx6_1!$A:$Z,3,0)),0,VLOOKUP($U43,[1]BEx6_1!$A:$Z,3,0))</f>
        <v>488.64674596999998</v>
      </c>
      <c r="D43" s="24">
        <f>IF(ISERROR(VLOOKUP($U43,[1]BEx6_1!$A:$Z,4,0)),0,VLOOKUP($U43,[1]BEx6_1!$A:$Z,4,0))</f>
        <v>0</v>
      </c>
      <c r="E43" s="24">
        <f>IF(ISERROR(VLOOKUP($U43,[1]BEx6_1!$A:$Z,5,0)),0,VLOOKUP($U43,[1]BEx6_1!$A:$Z,5,0))</f>
        <v>1.3205169999999999</v>
      </c>
      <c r="F43" s="25">
        <f t="shared" si="0"/>
        <v>1.3205169999999999</v>
      </c>
      <c r="G43" s="26">
        <f>IF(ISERROR(VLOOKUP($U43,[1]BEx6_1!$A:$Z,6,0)),0,VLOOKUP($U43,[1]BEx6_1!$A:$Z,6,0))</f>
        <v>227.56394553000001</v>
      </c>
      <c r="H43" s="37">
        <f t="shared" si="1"/>
        <v>46.570236557754768</v>
      </c>
      <c r="I43" s="23">
        <f>IF(ISERROR(VLOOKUP($U43,[1]BEx6_1!$A:$Z,8,0)),0,VLOOKUP($U43,[1]BEx6_1!$A:$Z,8,0))</f>
        <v>1310.6364352000001</v>
      </c>
      <c r="J43" s="24">
        <f>IF(ISERROR(VLOOKUP($U43,[1]BEx6_1!$A:$Z,9,0)),0,VLOOKUP($U43,[1]BEx6_1!$A:$Z,9,0))</f>
        <v>0</v>
      </c>
      <c r="K43" s="24">
        <f>IF(ISERROR(VLOOKUP($U43,[1]BEx6_1!$A:$Z,10,0)),0,VLOOKUP($U43,[1]BEx6_1!$A:$Z,10,0))</f>
        <v>80.414396859999997</v>
      </c>
      <c r="L43" s="25">
        <f t="shared" si="2"/>
        <v>80.414396859999997</v>
      </c>
      <c r="M43" s="26">
        <f>IF(ISERROR(VLOOKUP($U43,[1]BEx6_1!$A:$Z,11,0)),0,VLOOKUP($U43,[1]BEx6_1!$A:$Z,11,0))</f>
        <v>178.98027389000001</v>
      </c>
      <c r="N43" s="38">
        <f t="shared" si="3"/>
        <v>13.655981863703342</v>
      </c>
      <c r="O43" s="23">
        <f t="shared" si="7"/>
        <v>1799.28318117</v>
      </c>
      <c r="P43" s="24">
        <f t="shared" si="7"/>
        <v>0</v>
      </c>
      <c r="Q43" s="24">
        <f t="shared" si="7"/>
        <v>81.734913859999992</v>
      </c>
      <c r="R43" s="25">
        <f t="shared" si="7"/>
        <v>81.734913859999992</v>
      </c>
      <c r="S43" s="29">
        <f t="shared" si="7"/>
        <v>406.54421941999999</v>
      </c>
      <c r="T43" s="30">
        <f t="shared" si="5"/>
        <v>22.59478795081278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สระบุรี</v>
      </c>
      <c r="C44" s="23">
        <f>IF(ISERROR(VLOOKUP($U44,[1]BEx6_1!$A:$Z,3,0)),0,VLOOKUP($U44,[1]BEx6_1!$A:$Z,3,0))</f>
        <v>1131.5258198399999</v>
      </c>
      <c r="D44" s="24">
        <f>IF(ISERROR(VLOOKUP($U44,[1]BEx6_1!$A:$Z,4,0)),0,VLOOKUP($U44,[1]BEx6_1!$A:$Z,4,0))</f>
        <v>0</v>
      </c>
      <c r="E44" s="24">
        <f>IF(ISERROR(VLOOKUP($U44,[1]BEx6_1!$A:$Z,5,0)),0,VLOOKUP($U44,[1]BEx6_1!$A:$Z,5,0))</f>
        <v>6.6228515999999997</v>
      </c>
      <c r="F44" s="25">
        <f t="shared" si="0"/>
        <v>6.6228515999999997</v>
      </c>
      <c r="G44" s="26">
        <f>IF(ISERROR(VLOOKUP($U44,[1]BEx6_1!$A:$Z,6,0)),0,VLOOKUP($U44,[1]BEx6_1!$A:$Z,6,0))</f>
        <v>584.42217142000004</v>
      </c>
      <c r="H44" s="37">
        <f t="shared" si="1"/>
        <v>51.649035415085663</v>
      </c>
      <c r="I44" s="23">
        <f>IF(ISERROR(VLOOKUP($U44,[1]BEx6_1!$A:$Z,8,0)),0,VLOOKUP($U44,[1]BEx6_1!$A:$Z,8,0))</f>
        <v>1584.3936914000001</v>
      </c>
      <c r="J44" s="24">
        <f>IF(ISERROR(VLOOKUP($U44,[1]BEx6_1!$A:$Z,9,0)),0,VLOOKUP($U44,[1]BEx6_1!$A:$Z,9,0))</f>
        <v>0</v>
      </c>
      <c r="K44" s="24">
        <f>IF(ISERROR(VLOOKUP($U44,[1]BEx6_1!$A:$Z,10,0)),0,VLOOKUP($U44,[1]BEx6_1!$A:$Z,10,0))</f>
        <v>712.18031089999999</v>
      </c>
      <c r="L44" s="25">
        <f t="shared" si="2"/>
        <v>712.18031089999999</v>
      </c>
      <c r="M44" s="26">
        <f>IF(ISERROR(VLOOKUP($U44,[1]BEx6_1!$A:$Z,11,0)),0,VLOOKUP($U44,[1]BEx6_1!$A:$Z,11,0))</f>
        <v>37.732034659999997</v>
      </c>
      <c r="N44" s="38">
        <f t="shared" si="3"/>
        <v>2.3814809958413341</v>
      </c>
      <c r="O44" s="23">
        <f t="shared" si="7"/>
        <v>2715.9195112400002</v>
      </c>
      <c r="P44" s="24">
        <f t="shared" si="7"/>
        <v>0</v>
      </c>
      <c r="Q44" s="24">
        <f t="shared" si="7"/>
        <v>718.80316249999998</v>
      </c>
      <c r="R44" s="25">
        <f t="shared" si="7"/>
        <v>718.80316249999998</v>
      </c>
      <c r="S44" s="29">
        <f t="shared" si="7"/>
        <v>622.15420607999999</v>
      </c>
      <c r="T44" s="30">
        <f t="shared" si="5"/>
        <v>22.907682039367387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ราชบุรี</v>
      </c>
      <c r="C45" s="23">
        <f>IF(ISERROR(VLOOKUP($U45,[1]BEx6_1!$A:$Z,3,0)),0,VLOOKUP($U45,[1]BEx6_1!$A:$Z,3,0))</f>
        <v>1702.8026809099999</v>
      </c>
      <c r="D45" s="24">
        <f>IF(ISERROR(VLOOKUP($U45,[1]BEx6_1!$A:$Z,4,0)),0,VLOOKUP($U45,[1]BEx6_1!$A:$Z,4,0))</f>
        <v>0</v>
      </c>
      <c r="E45" s="24">
        <f>IF(ISERROR(VLOOKUP($U45,[1]BEx6_1!$A:$Z,5,0)),0,VLOOKUP($U45,[1]BEx6_1!$A:$Z,5,0))</f>
        <v>11.95020978</v>
      </c>
      <c r="F45" s="25">
        <f t="shared" si="0"/>
        <v>11.95020978</v>
      </c>
      <c r="G45" s="26">
        <f>IF(ISERROR(VLOOKUP($U45,[1]BEx6_1!$A:$Z,6,0)),0,VLOOKUP($U45,[1]BEx6_1!$A:$Z,6,0))</f>
        <v>836.13114034</v>
      </c>
      <c r="H45" s="37">
        <f t="shared" si="1"/>
        <v>49.103231379290563</v>
      </c>
      <c r="I45" s="23">
        <f>IF(ISERROR(VLOOKUP($U45,[1]BEx6_1!$A:$Z,8,0)),0,VLOOKUP($U45,[1]BEx6_1!$A:$Z,8,0))</f>
        <v>2932.2435015000001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810.66676937</v>
      </c>
      <c r="L45" s="25">
        <f t="shared" si="2"/>
        <v>810.66676937</v>
      </c>
      <c r="M45" s="26">
        <f>IF(ISERROR(VLOOKUP($U45,[1]BEx6_1!$A:$Z,11,0)),0,VLOOKUP($U45,[1]BEx6_1!$A:$Z,11,0))</f>
        <v>228.79570604</v>
      </c>
      <c r="N45" s="38">
        <f t="shared" si="3"/>
        <v>7.8027525996036378</v>
      </c>
      <c r="O45" s="23">
        <f t="shared" si="7"/>
        <v>4635.0461824100003</v>
      </c>
      <c r="P45" s="24">
        <f t="shared" si="7"/>
        <v>0</v>
      </c>
      <c r="Q45" s="24">
        <f t="shared" si="7"/>
        <v>822.61697915000002</v>
      </c>
      <c r="R45" s="25">
        <f t="shared" si="7"/>
        <v>822.61697915000002</v>
      </c>
      <c r="S45" s="29">
        <f t="shared" si="7"/>
        <v>1064.9268463799999</v>
      </c>
      <c r="T45" s="30">
        <f t="shared" si="5"/>
        <v>22.975539066285837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ปทุมธานี</v>
      </c>
      <c r="C46" s="23">
        <f>IF(ISERROR(VLOOKUP($U46,[1]BEx6_1!$A:$Z,3,0)),0,VLOOKUP($U46,[1]BEx6_1!$A:$Z,3,0))</f>
        <v>1932.3166493399999</v>
      </c>
      <c r="D46" s="24">
        <f>IF(ISERROR(VLOOKUP($U46,[1]BEx6_1!$A:$Z,4,0)),0,VLOOKUP($U46,[1]BEx6_1!$A:$Z,4,0))</f>
        <v>0</v>
      </c>
      <c r="E46" s="24">
        <f>IF(ISERROR(VLOOKUP($U46,[1]BEx6_1!$A:$Z,5,0)),0,VLOOKUP($U46,[1]BEx6_1!$A:$Z,5,0))</f>
        <v>28.308393089999999</v>
      </c>
      <c r="F46" s="25">
        <f t="shared" si="0"/>
        <v>28.308393089999999</v>
      </c>
      <c r="G46" s="26">
        <f>IF(ISERROR(VLOOKUP($U46,[1]BEx6_1!$A:$Z,6,0)),0,VLOOKUP($U46,[1]BEx6_1!$A:$Z,6,0))</f>
        <v>887.61953469000002</v>
      </c>
      <c r="H46" s="37">
        <f t="shared" si="1"/>
        <v>45.935511397325818</v>
      </c>
      <c r="I46" s="23">
        <f>IF(ISERROR(VLOOKUP($U46,[1]BEx6_1!$A:$Z,8,0)),0,VLOOKUP($U46,[1]BEx6_1!$A:$Z,8,0))</f>
        <v>2067.7690579999999</v>
      </c>
      <c r="J46" s="24">
        <f>IF(ISERROR(VLOOKUP($U46,[1]BEx6_1!$A:$Z,9,0)),0,VLOOKUP($U46,[1]BEx6_1!$A:$Z,9,0))</f>
        <v>0</v>
      </c>
      <c r="K46" s="24">
        <f>IF(ISERROR(VLOOKUP($U46,[1]BEx6_1!$A:$Z,10,0)),0,VLOOKUP($U46,[1]BEx6_1!$A:$Z,10,0))</f>
        <v>199.64901735999999</v>
      </c>
      <c r="L46" s="25">
        <f t="shared" si="2"/>
        <v>199.64901735999999</v>
      </c>
      <c r="M46" s="26">
        <f>IF(ISERROR(VLOOKUP($U46,[1]BEx6_1!$A:$Z,11,0)),0,VLOOKUP($U46,[1]BEx6_1!$A:$Z,11,0))</f>
        <v>31.70961703</v>
      </c>
      <c r="N46" s="38">
        <f t="shared" si="3"/>
        <v>1.5335183059886954</v>
      </c>
      <c r="O46" s="23">
        <f t="shared" si="7"/>
        <v>4000.0857073399998</v>
      </c>
      <c r="P46" s="24">
        <f t="shared" si="7"/>
        <v>0</v>
      </c>
      <c r="Q46" s="24">
        <f t="shared" si="7"/>
        <v>227.95741045</v>
      </c>
      <c r="R46" s="25">
        <f t="shared" si="7"/>
        <v>227.95741045</v>
      </c>
      <c r="S46" s="29">
        <f t="shared" si="7"/>
        <v>919.32915172000003</v>
      </c>
      <c r="T46" s="30">
        <f t="shared" si="5"/>
        <v>22.982736345700474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แพร่</v>
      </c>
      <c r="C47" s="23">
        <f>IF(ISERROR(VLOOKUP($U47,[1]BEx6_1!$A:$Z,3,0)),0,VLOOKUP($U47,[1]BEx6_1!$A:$Z,3,0))</f>
        <v>881.08260509000002</v>
      </c>
      <c r="D47" s="24">
        <f>IF(ISERROR(VLOOKUP($U47,[1]BEx6_1!$A:$Z,4,0)),0,VLOOKUP($U47,[1]BEx6_1!$A:$Z,4,0))</f>
        <v>0</v>
      </c>
      <c r="E47" s="24">
        <f>IF(ISERROR(VLOOKUP($U47,[1]BEx6_1!$A:$Z,5,0)),0,VLOOKUP($U47,[1]BEx6_1!$A:$Z,5,0))</f>
        <v>4.2576642400000004</v>
      </c>
      <c r="F47" s="25">
        <f t="shared" si="0"/>
        <v>4.2576642400000004</v>
      </c>
      <c r="G47" s="26">
        <f>IF(ISERROR(VLOOKUP($U47,[1]BEx6_1!$A:$Z,6,0)),0,VLOOKUP($U47,[1]BEx6_1!$A:$Z,6,0))</f>
        <v>446.16431503000001</v>
      </c>
      <c r="H47" s="37">
        <f t="shared" si="1"/>
        <v>50.638193564657385</v>
      </c>
      <c r="I47" s="23">
        <f>IF(ISERROR(VLOOKUP($U47,[1]BEx6_1!$A:$Z,8,0)),0,VLOOKUP($U47,[1]BEx6_1!$A:$Z,8,0))</f>
        <v>1494.3422078999999</v>
      </c>
      <c r="J47" s="24">
        <f>IF(ISERROR(VLOOKUP($U47,[1]BEx6_1!$A:$Z,9,0)),0,VLOOKUP($U47,[1]BEx6_1!$A:$Z,9,0))</f>
        <v>0</v>
      </c>
      <c r="K47" s="24">
        <f>IF(ISERROR(VLOOKUP($U47,[1]BEx6_1!$A:$Z,10,0)),0,VLOOKUP($U47,[1]BEx6_1!$A:$Z,10,0))</f>
        <v>181.79674958999999</v>
      </c>
      <c r="L47" s="25">
        <f t="shared" si="2"/>
        <v>181.79674958999999</v>
      </c>
      <c r="M47" s="26">
        <f>IF(ISERROR(VLOOKUP($U47,[1]BEx6_1!$A:$Z,11,0)),0,VLOOKUP($U47,[1]BEx6_1!$A:$Z,11,0))</f>
        <v>100.31718085</v>
      </c>
      <c r="N47" s="38">
        <f t="shared" si="3"/>
        <v>6.713133064144376</v>
      </c>
      <c r="O47" s="23">
        <f t="shared" si="7"/>
        <v>2375.4248129899997</v>
      </c>
      <c r="P47" s="24">
        <f t="shared" si="7"/>
        <v>0</v>
      </c>
      <c r="Q47" s="24">
        <f t="shared" si="7"/>
        <v>186.05441382999999</v>
      </c>
      <c r="R47" s="25">
        <f t="shared" si="7"/>
        <v>186.05441382999999</v>
      </c>
      <c r="S47" s="29">
        <f t="shared" si="7"/>
        <v>546.48149588000001</v>
      </c>
      <c r="T47" s="30">
        <f t="shared" si="5"/>
        <v>23.00563220909239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อุดรธานี</v>
      </c>
      <c r="C48" s="23">
        <f>IF(ISERROR(VLOOKUP($U48,[1]BEx6_1!$A:$Z,3,0)),0,VLOOKUP($U48,[1]BEx6_1!$A:$Z,3,0))</f>
        <v>2347.5911388999998</v>
      </c>
      <c r="D48" s="24">
        <f>IF(ISERROR(VLOOKUP($U48,[1]BEx6_1!$A:$Z,4,0)),0,VLOOKUP($U48,[1]BEx6_1!$A:$Z,4,0))</f>
        <v>0</v>
      </c>
      <c r="E48" s="24">
        <f>IF(ISERROR(VLOOKUP($U48,[1]BEx6_1!$A:$Z,5,0)),0,VLOOKUP($U48,[1]BEx6_1!$A:$Z,5,0))</f>
        <v>24.28694076</v>
      </c>
      <c r="F48" s="25">
        <f t="shared" si="0"/>
        <v>24.28694076</v>
      </c>
      <c r="G48" s="26">
        <f>IF(ISERROR(VLOOKUP($U48,[1]BEx6_1!$A:$Z,6,0)),0,VLOOKUP($U48,[1]BEx6_1!$A:$Z,6,0))</f>
        <v>1254.9039239199999</v>
      </c>
      <c r="H48" s="37">
        <f t="shared" si="1"/>
        <v>53.454960837346</v>
      </c>
      <c r="I48" s="23">
        <f>IF(ISERROR(VLOOKUP($U48,[1]BEx6_1!$A:$Z,8,0)),0,VLOOKUP($U48,[1]BEx6_1!$A:$Z,8,0))</f>
        <v>3921.4906007999998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337.71183633999999</v>
      </c>
      <c r="L48" s="25">
        <f t="shared" si="2"/>
        <v>337.71183633999999</v>
      </c>
      <c r="M48" s="26">
        <f>IF(ISERROR(VLOOKUP($U48,[1]BEx6_1!$A:$Z,11,0)),0,VLOOKUP($U48,[1]BEx6_1!$A:$Z,11,0))</f>
        <v>189.94850627</v>
      </c>
      <c r="N48" s="38">
        <f t="shared" si="3"/>
        <v>4.8437832856529024</v>
      </c>
      <c r="O48" s="23">
        <f t="shared" si="7"/>
        <v>6269.0817396999992</v>
      </c>
      <c r="P48" s="24">
        <f t="shared" si="7"/>
        <v>0</v>
      </c>
      <c r="Q48" s="24">
        <f t="shared" si="7"/>
        <v>361.99877709999998</v>
      </c>
      <c r="R48" s="25">
        <f t="shared" si="7"/>
        <v>361.99877709999998</v>
      </c>
      <c r="S48" s="29">
        <f t="shared" si="7"/>
        <v>1444.85243019</v>
      </c>
      <c r="T48" s="30">
        <f t="shared" si="5"/>
        <v>23.047273750479793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ฉะเชิงเทรา</v>
      </c>
      <c r="C49" s="23">
        <f>IF(ISERROR(VLOOKUP($U49,[1]BEx6_1!$A:$Z,3,0)),0,VLOOKUP($U49,[1]BEx6_1!$A:$Z,3,0))</f>
        <v>1076.0286133</v>
      </c>
      <c r="D49" s="24">
        <f>IF(ISERROR(VLOOKUP($U49,[1]BEx6_1!$A:$Z,4,0)),0,VLOOKUP($U49,[1]BEx6_1!$A:$Z,4,0))</f>
        <v>0</v>
      </c>
      <c r="E49" s="24">
        <f>IF(ISERROR(VLOOKUP($U49,[1]BEx6_1!$A:$Z,5,0)),0,VLOOKUP($U49,[1]BEx6_1!$A:$Z,5,0))</f>
        <v>9.9536478099999997</v>
      </c>
      <c r="F49" s="25">
        <f t="shared" si="0"/>
        <v>9.9536478099999997</v>
      </c>
      <c r="G49" s="26">
        <f>IF(ISERROR(VLOOKUP($U49,[1]BEx6_1!$A:$Z,6,0)),0,VLOOKUP($U49,[1]BEx6_1!$A:$Z,6,0))</f>
        <v>567.39970158000006</v>
      </c>
      <c r="H49" s="37">
        <f t="shared" si="1"/>
        <v>52.730912037727315</v>
      </c>
      <c r="I49" s="23">
        <f>IF(ISERROR(VLOOKUP($U49,[1]BEx6_1!$A:$Z,8,0)),0,VLOOKUP($U49,[1]BEx6_1!$A:$Z,8,0))</f>
        <v>1991.9428248199999</v>
      </c>
      <c r="J49" s="24">
        <f>IF(ISERROR(VLOOKUP($U49,[1]BEx6_1!$A:$Z,9,0)),0,VLOOKUP($U49,[1]BEx6_1!$A:$Z,9,0))</f>
        <v>0</v>
      </c>
      <c r="K49" s="24">
        <f>IF(ISERROR(VLOOKUP($U49,[1]BEx6_1!$A:$Z,10,0)),0,VLOOKUP($U49,[1]BEx6_1!$A:$Z,10,0))</f>
        <v>283.56611900000001</v>
      </c>
      <c r="L49" s="25">
        <f t="shared" si="2"/>
        <v>283.56611900000001</v>
      </c>
      <c r="M49" s="26">
        <f>IF(ISERROR(VLOOKUP($U49,[1]BEx6_1!$A:$Z,11,0)),0,VLOOKUP($U49,[1]BEx6_1!$A:$Z,11,0))</f>
        <v>149.98660279000001</v>
      </c>
      <c r="N49" s="38">
        <f t="shared" si="3"/>
        <v>7.5296640506513235</v>
      </c>
      <c r="O49" s="23">
        <f t="shared" si="7"/>
        <v>3067.9714381200001</v>
      </c>
      <c r="P49" s="24">
        <f t="shared" si="7"/>
        <v>0</v>
      </c>
      <c r="Q49" s="24">
        <f t="shared" si="7"/>
        <v>293.51976681000002</v>
      </c>
      <c r="R49" s="25">
        <f t="shared" si="7"/>
        <v>293.51976681000002</v>
      </c>
      <c r="S49" s="29">
        <f t="shared" si="7"/>
        <v>717.38630437000006</v>
      </c>
      <c r="T49" s="30">
        <f t="shared" si="5"/>
        <v>23.383082888463981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กาฬสินธุ์</v>
      </c>
      <c r="C50" s="23">
        <f>IF(ISERROR(VLOOKUP($U50,[1]BEx6_1!$A:$Z,3,0)),0,VLOOKUP($U50,[1]BEx6_1!$A:$Z,3,0))</f>
        <v>1348.03431875</v>
      </c>
      <c r="D50" s="24">
        <f>IF(ISERROR(VLOOKUP($U50,[1]BEx6_1!$A:$Z,4,0)),0,VLOOKUP($U50,[1]BEx6_1!$A:$Z,4,0))</f>
        <v>0</v>
      </c>
      <c r="E50" s="24">
        <f>IF(ISERROR(VLOOKUP($U50,[1]BEx6_1!$A:$Z,5,0)),0,VLOOKUP($U50,[1]BEx6_1!$A:$Z,5,0))</f>
        <v>2.6252480299999998</v>
      </c>
      <c r="F50" s="25">
        <f t="shared" si="0"/>
        <v>2.6252480299999998</v>
      </c>
      <c r="G50" s="26">
        <f>IF(ISERROR(VLOOKUP($U50,[1]BEx6_1!$A:$Z,6,0)),0,VLOOKUP($U50,[1]BEx6_1!$A:$Z,6,0))</f>
        <v>756.06829321999999</v>
      </c>
      <c r="H50" s="37">
        <f t="shared" si="1"/>
        <v>56.086724403358225</v>
      </c>
      <c r="I50" s="23">
        <f>IF(ISERROR(VLOOKUP($U50,[1]BEx6_1!$A:$Z,8,0)),0,VLOOKUP($U50,[1]BEx6_1!$A:$Z,8,0))</f>
        <v>2403.6813040400002</v>
      </c>
      <c r="J50" s="24">
        <f>IF(ISERROR(VLOOKUP($U50,[1]BEx6_1!$A:$Z,9,0)),0,VLOOKUP($U50,[1]BEx6_1!$A:$Z,9,0))</f>
        <v>0</v>
      </c>
      <c r="K50" s="24">
        <f>IF(ISERROR(VLOOKUP($U50,[1]BEx6_1!$A:$Z,10,0)),0,VLOOKUP($U50,[1]BEx6_1!$A:$Z,10,0))</f>
        <v>185.84009176000001</v>
      </c>
      <c r="L50" s="25">
        <f t="shared" si="2"/>
        <v>185.84009176000001</v>
      </c>
      <c r="M50" s="26">
        <f>IF(ISERROR(VLOOKUP($U50,[1]BEx6_1!$A:$Z,11,0)),0,VLOOKUP($U50,[1]BEx6_1!$A:$Z,11,0))</f>
        <v>122.13309175000001</v>
      </c>
      <c r="N50" s="38">
        <f t="shared" si="3"/>
        <v>5.0810850650094146</v>
      </c>
      <c r="O50" s="23">
        <f t="shared" si="7"/>
        <v>3751.7156227900005</v>
      </c>
      <c r="P50" s="24">
        <f t="shared" si="7"/>
        <v>0</v>
      </c>
      <c r="Q50" s="24">
        <f t="shared" si="7"/>
        <v>188.46533979</v>
      </c>
      <c r="R50" s="25">
        <f t="shared" si="7"/>
        <v>188.46533979</v>
      </c>
      <c r="S50" s="29">
        <f t="shared" si="7"/>
        <v>878.20138496999994</v>
      </c>
      <c r="T50" s="30">
        <f t="shared" si="5"/>
        <v>23.4079944555317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นราธิวาส</v>
      </c>
      <c r="C51" s="23">
        <f>IF(ISERROR(VLOOKUP($U51,[1]BEx6_1!$A:$Z,3,0)),0,VLOOKUP($U51,[1]BEx6_1!$A:$Z,3,0))</f>
        <v>2241.7416291200002</v>
      </c>
      <c r="D51" s="24">
        <f>IF(ISERROR(VLOOKUP($U51,[1]BEx6_1!$A:$Z,4,0)),0,VLOOKUP($U51,[1]BEx6_1!$A:$Z,4,0))</f>
        <v>0</v>
      </c>
      <c r="E51" s="24">
        <f>IF(ISERROR(VLOOKUP($U51,[1]BEx6_1!$A:$Z,5,0)),0,VLOOKUP($U51,[1]BEx6_1!$A:$Z,5,0))</f>
        <v>10.43084211</v>
      </c>
      <c r="F51" s="25">
        <f t="shared" si="0"/>
        <v>10.43084211</v>
      </c>
      <c r="G51" s="26">
        <f>IF(ISERROR(VLOOKUP($U51,[1]BEx6_1!$A:$Z,6,0)),0,VLOOKUP($U51,[1]BEx6_1!$A:$Z,6,0))</f>
        <v>1052.75902326</v>
      </c>
      <c r="H51" s="37">
        <f t="shared" si="1"/>
        <v>46.961657382133843</v>
      </c>
      <c r="I51" s="23">
        <f>IF(ISERROR(VLOOKUP($U51,[1]BEx6_1!$A:$Z,8,0)),0,VLOOKUP($U51,[1]BEx6_1!$A:$Z,8,0))</f>
        <v>3020.0931475000002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631.21172325999999</v>
      </c>
      <c r="L51" s="25">
        <f t="shared" si="2"/>
        <v>631.21172325999999</v>
      </c>
      <c r="M51" s="26">
        <f>IF(ISERROR(VLOOKUP($U51,[1]BEx6_1!$A:$Z,11,0)),0,VLOOKUP($U51,[1]BEx6_1!$A:$Z,11,0))</f>
        <v>180.41905725000001</v>
      </c>
      <c r="N51" s="38">
        <f t="shared" si="3"/>
        <v>5.9739567105520868</v>
      </c>
      <c r="O51" s="23">
        <f t="shared" si="7"/>
        <v>5261.8347766200004</v>
      </c>
      <c r="P51" s="24">
        <f t="shared" si="7"/>
        <v>0</v>
      </c>
      <c r="Q51" s="24">
        <f t="shared" si="7"/>
        <v>641.64256536999994</v>
      </c>
      <c r="R51" s="25">
        <f t="shared" si="7"/>
        <v>641.64256536999994</v>
      </c>
      <c r="S51" s="29">
        <f t="shared" si="7"/>
        <v>1233.17808051</v>
      </c>
      <c r="T51" s="30">
        <f t="shared" si="5"/>
        <v>23.436275232156682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มุกดาหาร</v>
      </c>
      <c r="C52" s="23">
        <f>IF(ISERROR(VLOOKUP($U52,[1]BEx6_1!$A:$Z,3,0)),0,VLOOKUP($U52,[1]BEx6_1!$A:$Z,3,0))</f>
        <v>503.53994196000002</v>
      </c>
      <c r="D52" s="24">
        <f>IF(ISERROR(VLOOKUP($U52,[1]BEx6_1!$A:$Z,4,0)),0,VLOOKUP($U52,[1]BEx6_1!$A:$Z,4,0))</f>
        <v>0</v>
      </c>
      <c r="E52" s="24">
        <f>IF(ISERROR(VLOOKUP($U52,[1]BEx6_1!$A:$Z,5,0)),0,VLOOKUP($U52,[1]BEx6_1!$A:$Z,5,0))</f>
        <v>5.7806846299999997</v>
      </c>
      <c r="F52" s="25">
        <f t="shared" si="0"/>
        <v>5.7806846299999997</v>
      </c>
      <c r="G52" s="26">
        <f>IF(ISERROR(VLOOKUP($U52,[1]BEx6_1!$A:$Z,6,0)),0,VLOOKUP($U52,[1]BEx6_1!$A:$Z,6,0))</f>
        <v>227.21805373000001</v>
      </c>
      <c r="H52" s="37">
        <f t="shared" si="1"/>
        <v>45.124137093388647</v>
      </c>
      <c r="I52" s="23">
        <f>IF(ISERROR(VLOOKUP($U52,[1]BEx6_1!$A:$Z,8,0)),0,VLOOKUP($U52,[1]BEx6_1!$A:$Z,8,0))</f>
        <v>1280.2897700000001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191.82318054999999</v>
      </c>
      <c r="L52" s="25">
        <f t="shared" si="2"/>
        <v>191.82318054999999</v>
      </c>
      <c r="M52" s="26">
        <f>IF(ISERROR(VLOOKUP($U52,[1]BEx6_1!$A:$Z,11,0)),0,VLOOKUP($U52,[1]BEx6_1!$A:$Z,11,0))</f>
        <v>193.69389326999999</v>
      </c>
      <c r="N52" s="38">
        <f t="shared" si="3"/>
        <v>15.128910486412773</v>
      </c>
      <c r="O52" s="23">
        <f t="shared" si="7"/>
        <v>1783.8297119600002</v>
      </c>
      <c r="P52" s="24">
        <f t="shared" si="7"/>
        <v>0</v>
      </c>
      <c r="Q52" s="24">
        <f t="shared" si="7"/>
        <v>197.60386517999999</v>
      </c>
      <c r="R52" s="25">
        <f t="shared" si="7"/>
        <v>197.60386517999999</v>
      </c>
      <c r="S52" s="29">
        <f t="shared" si="7"/>
        <v>420.911947</v>
      </c>
      <c r="T52" s="30">
        <f t="shared" si="5"/>
        <v>23.595971307009957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อุบลราชธานี</v>
      </c>
      <c r="C53" s="23">
        <f>IF(ISERROR(VLOOKUP($U53,[1]BEx6_1!$A:$Z,3,0)),0,VLOOKUP($U53,[1]BEx6_1!$A:$Z,3,0))</f>
        <v>3369.9924696799999</v>
      </c>
      <c r="D53" s="24">
        <f>IF(ISERROR(VLOOKUP($U53,[1]BEx6_1!$A:$Z,4,0)),0,VLOOKUP($U53,[1]BEx6_1!$A:$Z,4,0))</f>
        <v>0</v>
      </c>
      <c r="E53" s="24">
        <f>IF(ISERROR(VLOOKUP($U53,[1]BEx6_1!$A:$Z,5,0)),0,VLOOKUP($U53,[1]BEx6_1!$A:$Z,5,0))</f>
        <v>12.250450219999999</v>
      </c>
      <c r="F53" s="25">
        <f t="shared" si="0"/>
        <v>12.250450219999999</v>
      </c>
      <c r="G53" s="26">
        <f>IF(ISERROR(VLOOKUP($U53,[1]BEx6_1!$A:$Z,6,0)),0,VLOOKUP($U53,[1]BEx6_1!$A:$Z,6,0))</f>
        <v>1735.27596449</v>
      </c>
      <c r="H53" s="37">
        <f t="shared" si="1"/>
        <v>51.491983442169953</v>
      </c>
      <c r="I53" s="23">
        <f>IF(ISERROR(VLOOKUP($U53,[1]BEx6_1!$A:$Z,8,0)),0,VLOOKUP($U53,[1]BEx6_1!$A:$Z,8,0))</f>
        <v>5260.9442375299996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525.15968984999995</v>
      </c>
      <c r="L53" s="25">
        <f t="shared" si="2"/>
        <v>525.15968984999995</v>
      </c>
      <c r="M53" s="26">
        <f>IF(ISERROR(VLOOKUP($U53,[1]BEx6_1!$A:$Z,11,0)),0,VLOOKUP($U53,[1]BEx6_1!$A:$Z,11,0))</f>
        <v>396.89260302000002</v>
      </c>
      <c r="N53" s="38">
        <f t="shared" si="3"/>
        <v>7.5441324807947439</v>
      </c>
      <c r="O53" s="23">
        <f t="shared" si="7"/>
        <v>8630.9367072099994</v>
      </c>
      <c r="P53" s="24">
        <f t="shared" si="7"/>
        <v>0</v>
      </c>
      <c r="Q53" s="24">
        <f t="shared" si="7"/>
        <v>537.4101400699999</v>
      </c>
      <c r="R53" s="25">
        <f t="shared" si="7"/>
        <v>537.4101400699999</v>
      </c>
      <c r="S53" s="29">
        <f t="shared" si="7"/>
        <v>2132.1685675099998</v>
      </c>
      <c r="T53" s="30">
        <f t="shared" si="5"/>
        <v>24.703791023387492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ปัตตานี</v>
      </c>
      <c r="C54" s="23">
        <f>IF(ISERROR(VLOOKUP($U54,[1]BEx6_1!$A:$Z,3,0)),0,VLOOKUP($U54,[1]BEx6_1!$A:$Z,3,0))</f>
        <v>2426.8076412800001</v>
      </c>
      <c r="D54" s="24">
        <f>IF(ISERROR(VLOOKUP($U54,[1]BEx6_1!$A:$Z,4,0)),0,VLOOKUP($U54,[1]BEx6_1!$A:$Z,4,0))</f>
        <v>0</v>
      </c>
      <c r="E54" s="24">
        <f>IF(ISERROR(VLOOKUP($U54,[1]BEx6_1!$A:$Z,5,0)),0,VLOOKUP($U54,[1]BEx6_1!$A:$Z,5,0))</f>
        <v>8.1408494099999995</v>
      </c>
      <c r="F54" s="25">
        <f t="shared" si="0"/>
        <v>8.1408494099999995</v>
      </c>
      <c r="G54" s="26">
        <f>IF(ISERROR(VLOOKUP($U54,[1]BEx6_1!$A:$Z,6,0)),0,VLOOKUP($U54,[1]BEx6_1!$A:$Z,6,0))</f>
        <v>1038.5061834099999</v>
      </c>
      <c r="H54" s="37">
        <f t="shared" si="1"/>
        <v>42.793098461740804</v>
      </c>
      <c r="I54" s="23">
        <f>IF(ISERROR(VLOOKUP($U54,[1]BEx6_1!$A:$Z,8,0)),0,VLOOKUP($U54,[1]BEx6_1!$A:$Z,8,0))</f>
        <v>2127.2785869999998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380.06663801000002</v>
      </c>
      <c r="L54" s="25">
        <f t="shared" si="2"/>
        <v>380.06663801000002</v>
      </c>
      <c r="M54" s="26">
        <f>IF(ISERROR(VLOOKUP($U54,[1]BEx6_1!$A:$Z,11,0)),0,VLOOKUP($U54,[1]BEx6_1!$A:$Z,11,0))</f>
        <v>90.3647153</v>
      </c>
      <c r="N54" s="38">
        <f t="shared" si="3"/>
        <v>4.2479022659386176</v>
      </c>
      <c r="O54" s="23">
        <f t="shared" si="7"/>
        <v>4554.0862282799999</v>
      </c>
      <c r="P54" s="24">
        <f t="shared" si="7"/>
        <v>0</v>
      </c>
      <c r="Q54" s="24">
        <f t="shared" si="7"/>
        <v>388.20748742000001</v>
      </c>
      <c r="R54" s="25">
        <f t="shared" si="7"/>
        <v>388.20748742000001</v>
      </c>
      <c r="S54" s="29">
        <f t="shared" si="7"/>
        <v>1128.8708987099999</v>
      </c>
      <c r="T54" s="30">
        <f t="shared" si="5"/>
        <v>24.788087930789025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สิงห์บุรี</v>
      </c>
      <c r="C55" s="23">
        <f>IF(ISERROR(VLOOKUP($U55,[1]BEx6_1!$A:$Z,3,0)),0,VLOOKUP($U55,[1]BEx6_1!$A:$Z,3,0))</f>
        <v>464.98345479</v>
      </c>
      <c r="D55" s="24">
        <f>IF(ISERROR(VLOOKUP($U55,[1]BEx6_1!$A:$Z,4,0)),0,VLOOKUP($U55,[1]BEx6_1!$A:$Z,4,0))</f>
        <v>0</v>
      </c>
      <c r="E55" s="24">
        <f>IF(ISERROR(VLOOKUP($U55,[1]BEx6_1!$A:$Z,5,0)),0,VLOOKUP($U55,[1]BEx6_1!$A:$Z,5,0))</f>
        <v>5.4158287899999999</v>
      </c>
      <c r="F55" s="25">
        <f t="shared" si="0"/>
        <v>5.4158287899999999</v>
      </c>
      <c r="G55" s="26">
        <f>IF(ISERROR(VLOOKUP($U55,[1]BEx6_1!$A:$Z,6,0)),0,VLOOKUP($U55,[1]BEx6_1!$A:$Z,6,0))</f>
        <v>263.08888561999999</v>
      </c>
      <c r="H55" s="37">
        <f t="shared" si="1"/>
        <v>56.580268160039914</v>
      </c>
      <c r="I55" s="23">
        <f>IF(ISERROR(VLOOKUP($U55,[1]BEx6_1!$A:$Z,8,0)),0,VLOOKUP($U55,[1]BEx6_1!$A:$Z,8,0))</f>
        <v>685.01327554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32.84551252</v>
      </c>
      <c r="L55" s="25">
        <f t="shared" si="2"/>
        <v>32.84551252</v>
      </c>
      <c r="M55" s="26">
        <f>IF(ISERROR(VLOOKUP($U55,[1]BEx6_1!$A:$Z,11,0)),0,VLOOKUP($U55,[1]BEx6_1!$A:$Z,11,0))</f>
        <v>23.946170899999998</v>
      </c>
      <c r="N55" s="38">
        <f t="shared" si="3"/>
        <v>3.4957236239141634</v>
      </c>
      <c r="O55" s="23">
        <f t="shared" si="7"/>
        <v>1149.99673033</v>
      </c>
      <c r="P55" s="24">
        <f t="shared" si="7"/>
        <v>0</v>
      </c>
      <c r="Q55" s="24">
        <f t="shared" si="7"/>
        <v>38.261341309999999</v>
      </c>
      <c r="R55" s="25">
        <f t="shared" si="7"/>
        <v>38.261341309999999</v>
      </c>
      <c r="S55" s="29">
        <f t="shared" si="7"/>
        <v>287.03505652000001</v>
      </c>
      <c r="T55" s="30">
        <f t="shared" si="5"/>
        <v>24.95964109720844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ตาก</v>
      </c>
      <c r="C56" s="23">
        <f>IF(ISERROR(VLOOKUP($U56,[1]BEx6_1!$A:$Z,3,0)),0,VLOOKUP($U56,[1]BEx6_1!$A:$Z,3,0))</f>
        <v>1163.8835799200001</v>
      </c>
      <c r="D56" s="24">
        <f>IF(ISERROR(VLOOKUP($U56,[1]BEx6_1!$A:$Z,4,0)),0,VLOOKUP($U56,[1]BEx6_1!$A:$Z,4,0))</f>
        <v>0</v>
      </c>
      <c r="E56" s="24">
        <f>IF(ISERROR(VLOOKUP($U56,[1]BEx6_1!$A:$Z,5,0)),0,VLOOKUP($U56,[1]BEx6_1!$A:$Z,5,0))</f>
        <v>4.2160906999999996</v>
      </c>
      <c r="F56" s="25">
        <f t="shared" si="0"/>
        <v>4.2160906999999996</v>
      </c>
      <c r="G56" s="26">
        <f>IF(ISERROR(VLOOKUP($U56,[1]BEx6_1!$A:$Z,6,0)),0,VLOOKUP($U56,[1]BEx6_1!$A:$Z,6,0))</f>
        <v>607.28927435000003</v>
      </c>
      <c r="H56" s="37">
        <f t="shared" si="1"/>
        <v>52.177836755093864</v>
      </c>
      <c r="I56" s="23">
        <f>IF(ISERROR(VLOOKUP($U56,[1]BEx6_1!$A:$Z,8,0)),0,VLOOKUP($U56,[1]BEx6_1!$A:$Z,8,0))</f>
        <v>1403.6513749999999</v>
      </c>
      <c r="J56" s="24">
        <f>IF(ISERROR(VLOOKUP($U56,[1]BEx6_1!$A:$Z,9,0)),0,VLOOKUP($U56,[1]BEx6_1!$A:$Z,9,0))</f>
        <v>0</v>
      </c>
      <c r="K56" s="24">
        <f>IF(ISERROR(VLOOKUP($U56,[1]BEx6_1!$A:$Z,10,0)),0,VLOOKUP($U56,[1]BEx6_1!$A:$Z,10,0))</f>
        <v>122.44163863999999</v>
      </c>
      <c r="L56" s="25">
        <f t="shared" si="2"/>
        <v>122.44163863999999</v>
      </c>
      <c r="M56" s="26">
        <f>IF(ISERROR(VLOOKUP($U56,[1]BEx6_1!$A:$Z,11,0)),0,VLOOKUP($U56,[1]BEx6_1!$A:$Z,11,0))</f>
        <v>39.83505375</v>
      </c>
      <c r="N56" s="38">
        <f t="shared" si="3"/>
        <v>2.8379592297268261</v>
      </c>
      <c r="O56" s="23">
        <f t="shared" si="7"/>
        <v>2567.53495492</v>
      </c>
      <c r="P56" s="24">
        <f t="shared" si="7"/>
        <v>0</v>
      </c>
      <c r="Q56" s="24">
        <f t="shared" si="7"/>
        <v>126.65772933999999</v>
      </c>
      <c r="R56" s="25">
        <f t="shared" si="7"/>
        <v>126.65772933999999</v>
      </c>
      <c r="S56" s="29">
        <f t="shared" si="7"/>
        <v>647.12432810000007</v>
      </c>
      <c r="T56" s="30">
        <f t="shared" si="5"/>
        <v>25.204109757491633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พระนครศรีอยุธยา</v>
      </c>
      <c r="C57" s="23">
        <f>IF(ISERROR(VLOOKUP($U57,[1]BEx6_1!$A:$Z,3,0)),0,VLOOKUP($U57,[1]BEx6_1!$A:$Z,3,0))</f>
        <v>1650.17261175</v>
      </c>
      <c r="D57" s="24">
        <f>IF(ISERROR(VLOOKUP($U57,[1]BEx6_1!$A:$Z,4,0)),0,VLOOKUP($U57,[1]BEx6_1!$A:$Z,4,0))</f>
        <v>0</v>
      </c>
      <c r="E57" s="24">
        <f>IF(ISERROR(VLOOKUP($U57,[1]BEx6_1!$A:$Z,5,0)),0,VLOOKUP($U57,[1]BEx6_1!$A:$Z,5,0))</f>
        <v>10.28026148</v>
      </c>
      <c r="F57" s="25">
        <f t="shared" si="0"/>
        <v>10.28026148</v>
      </c>
      <c r="G57" s="26">
        <f>IF(ISERROR(VLOOKUP($U57,[1]BEx6_1!$A:$Z,6,0)),0,VLOOKUP($U57,[1]BEx6_1!$A:$Z,6,0))</f>
        <v>851.49410807000004</v>
      </c>
      <c r="H57" s="37">
        <f t="shared" si="1"/>
        <v>51.600305447258307</v>
      </c>
      <c r="I57" s="23">
        <f>IF(ISERROR(VLOOKUP($U57,[1]BEx6_1!$A:$Z,8,0)),0,VLOOKUP($U57,[1]BEx6_1!$A:$Z,8,0))</f>
        <v>4117.8103932000004</v>
      </c>
      <c r="J57" s="24">
        <f>IF(ISERROR(VLOOKUP($U57,[1]BEx6_1!$A:$Z,9,0)),0,VLOOKUP($U57,[1]BEx6_1!$A:$Z,9,0))</f>
        <v>0</v>
      </c>
      <c r="K57" s="24">
        <f>IF(ISERROR(VLOOKUP($U57,[1]BEx6_1!$A:$Z,10,0)),0,VLOOKUP($U57,[1]BEx6_1!$A:$Z,10,0))</f>
        <v>1354.91040937</v>
      </c>
      <c r="L57" s="25">
        <f t="shared" si="2"/>
        <v>1354.91040937</v>
      </c>
      <c r="M57" s="26">
        <f>IF(ISERROR(VLOOKUP($U57,[1]BEx6_1!$A:$Z,11,0)),0,VLOOKUP($U57,[1]BEx6_1!$A:$Z,11,0))</f>
        <v>604.44544313999995</v>
      </c>
      <c r="N57" s="38">
        <f t="shared" si="3"/>
        <v>14.678807070334244</v>
      </c>
      <c r="O57" s="23">
        <f t="shared" si="7"/>
        <v>5767.9830049500006</v>
      </c>
      <c r="P57" s="24">
        <f t="shared" si="7"/>
        <v>0</v>
      </c>
      <c r="Q57" s="24">
        <f t="shared" si="7"/>
        <v>1365.1906708500001</v>
      </c>
      <c r="R57" s="25">
        <f t="shared" si="7"/>
        <v>1365.1906708500001</v>
      </c>
      <c r="S57" s="29">
        <f t="shared" si="7"/>
        <v>1455.93955121</v>
      </c>
      <c r="T57" s="30">
        <f t="shared" si="5"/>
        <v>25.241744817218315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สระแก้ว</v>
      </c>
      <c r="C58" s="23">
        <f>IF(ISERROR(VLOOKUP($U58,[1]BEx6_1!$A:$Z,3,0)),0,VLOOKUP($U58,[1]BEx6_1!$A:$Z,3,0))</f>
        <v>1046.6568970599999</v>
      </c>
      <c r="D58" s="24">
        <f>IF(ISERROR(VLOOKUP($U58,[1]BEx6_1!$A:$Z,4,0)),0,VLOOKUP($U58,[1]BEx6_1!$A:$Z,4,0))</f>
        <v>0</v>
      </c>
      <c r="E58" s="24">
        <f>IF(ISERROR(VLOOKUP($U58,[1]BEx6_1!$A:$Z,5,0)),0,VLOOKUP($U58,[1]BEx6_1!$A:$Z,5,0))</f>
        <v>2.6768288299999998</v>
      </c>
      <c r="F58" s="25">
        <f t="shared" si="0"/>
        <v>2.6768288299999998</v>
      </c>
      <c r="G58" s="26">
        <f>IF(ISERROR(VLOOKUP($U58,[1]BEx6_1!$A:$Z,6,0)),0,VLOOKUP($U58,[1]BEx6_1!$A:$Z,6,0))</f>
        <v>562.60056884999995</v>
      </c>
      <c r="H58" s="37">
        <f t="shared" si="1"/>
        <v>53.752148428994559</v>
      </c>
      <c r="I58" s="23">
        <f>IF(ISERROR(VLOOKUP($U58,[1]BEx6_1!$A:$Z,8,0)),0,VLOOKUP($U58,[1]BEx6_1!$A:$Z,8,0))</f>
        <v>1348.5016611000001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252.84122877999999</v>
      </c>
      <c r="L58" s="25">
        <f t="shared" si="2"/>
        <v>252.84122877999999</v>
      </c>
      <c r="M58" s="26">
        <f>IF(ISERROR(VLOOKUP($U58,[1]BEx6_1!$A:$Z,11,0)),0,VLOOKUP($U58,[1]BEx6_1!$A:$Z,11,0))</f>
        <v>50.641475540000002</v>
      </c>
      <c r="N58" s="38">
        <f t="shared" si="3"/>
        <v>3.7553884433995233</v>
      </c>
      <c r="O58" s="23">
        <f t="shared" si="7"/>
        <v>2395.1585581600002</v>
      </c>
      <c r="P58" s="24">
        <f t="shared" si="7"/>
        <v>0</v>
      </c>
      <c r="Q58" s="24">
        <f t="shared" si="7"/>
        <v>255.51805761</v>
      </c>
      <c r="R58" s="25">
        <f t="shared" si="7"/>
        <v>255.51805761</v>
      </c>
      <c r="S58" s="29">
        <f t="shared" si="7"/>
        <v>613.24204438999993</v>
      </c>
      <c r="T58" s="30">
        <f t="shared" si="5"/>
        <v>25.60340075611121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พิษณุโลก</v>
      </c>
      <c r="C59" s="23">
        <f>IF(ISERROR(VLOOKUP($U59,[1]BEx6_1!$A:$Z,3,0)),0,VLOOKUP($U59,[1]BEx6_1!$A:$Z,3,0))</f>
        <v>2896.4255716799998</v>
      </c>
      <c r="D59" s="24">
        <f>IF(ISERROR(VLOOKUP($U59,[1]BEx6_1!$A:$Z,4,0)),0,VLOOKUP($U59,[1]BEx6_1!$A:$Z,4,0))</f>
        <v>0</v>
      </c>
      <c r="E59" s="24">
        <f>IF(ISERROR(VLOOKUP($U59,[1]BEx6_1!$A:$Z,5,0)),0,VLOOKUP($U59,[1]BEx6_1!$A:$Z,5,0))</f>
        <v>16.186859999999999</v>
      </c>
      <c r="F59" s="25">
        <f t="shared" si="0"/>
        <v>16.186859999999999</v>
      </c>
      <c r="G59" s="26">
        <f>IF(ISERROR(VLOOKUP($U59,[1]BEx6_1!$A:$Z,6,0)),0,VLOOKUP($U59,[1]BEx6_1!$A:$Z,6,0))</f>
        <v>1316.1836377</v>
      </c>
      <c r="H59" s="37">
        <f t="shared" si="1"/>
        <v>45.441652309973918</v>
      </c>
      <c r="I59" s="23">
        <f>IF(ISERROR(VLOOKUP($U59,[1]BEx6_1!$A:$Z,8,0)),0,VLOOKUP($U59,[1]BEx6_1!$A:$Z,8,0))</f>
        <v>3418.9407099999999</v>
      </c>
      <c r="J59" s="24">
        <f>IF(ISERROR(VLOOKUP($U59,[1]BEx6_1!$A:$Z,9,0)),0,VLOOKUP($U59,[1]BEx6_1!$A:$Z,9,0))</f>
        <v>0</v>
      </c>
      <c r="K59" s="24">
        <f>IF(ISERROR(VLOOKUP($U59,[1]BEx6_1!$A:$Z,10,0)),0,VLOOKUP($U59,[1]BEx6_1!$A:$Z,10,0))</f>
        <v>666.90204288999996</v>
      </c>
      <c r="L59" s="25">
        <f t="shared" si="2"/>
        <v>666.90204288999996</v>
      </c>
      <c r="M59" s="26">
        <f>IF(ISERROR(VLOOKUP($U59,[1]BEx6_1!$A:$Z,11,0)),0,VLOOKUP($U59,[1]BEx6_1!$A:$Z,11,0))</f>
        <v>311.94758591999999</v>
      </c>
      <c r="N59" s="38">
        <f t="shared" si="3"/>
        <v>9.1241004854980368</v>
      </c>
      <c r="O59" s="23">
        <f t="shared" si="7"/>
        <v>6315.3662816799997</v>
      </c>
      <c r="P59" s="24">
        <f t="shared" si="7"/>
        <v>0</v>
      </c>
      <c r="Q59" s="24">
        <f t="shared" si="7"/>
        <v>683.08890288999999</v>
      </c>
      <c r="R59" s="25">
        <f t="shared" si="7"/>
        <v>683.08890288999999</v>
      </c>
      <c r="S59" s="29">
        <f t="shared" si="7"/>
        <v>1628.1312236199999</v>
      </c>
      <c r="T59" s="30">
        <f t="shared" si="5"/>
        <v>25.780471804825989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ศรีษะเกษ</v>
      </c>
      <c r="C60" s="23">
        <f>IF(ISERROR(VLOOKUP($U60,[1]BEx6_1!$A:$Z,3,0)),0,VLOOKUP($U60,[1]BEx6_1!$A:$Z,3,0))</f>
        <v>1971.4143260200001</v>
      </c>
      <c r="D60" s="24">
        <f>IF(ISERROR(VLOOKUP($U60,[1]BEx6_1!$A:$Z,4,0)),0,VLOOKUP($U60,[1]BEx6_1!$A:$Z,4,0))</f>
        <v>0</v>
      </c>
      <c r="E60" s="24">
        <f>IF(ISERROR(VLOOKUP($U60,[1]BEx6_1!$A:$Z,5,0)),0,VLOOKUP($U60,[1]BEx6_1!$A:$Z,5,0))</f>
        <v>5.6561018499999998</v>
      </c>
      <c r="F60" s="25">
        <f t="shared" si="0"/>
        <v>5.6561018499999998</v>
      </c>
      <c r="G60" s="26">
        <f>IF(ISERROR(VLOOKUP($U60,[1]BEx6_1!$A:$Z,6,0)),0,VLOOKUP($U60,[1]BEx6_1!$A:$Z,6,0))</f>
        <v>1162.6130526100001</v>
      </c>
      <c r="H60" s="37">
        <f t="shared" si="1"/>
        <v>58.973551995898667</v>
      </c>
      <c r="I60" s="23">
        <f>IF(ISERROR(VLOOKUP($U60,[1]BEx6_1!$A:$Z,8,0)),0,VLOOKUP($U60,[1]BEx6_1!$A:$Z,8,0))</f>
        <v>2646.5499801000001</v>
      </c>
      <c r="J60" s="24">
        <f>IF(ISERROR(VLOOKUP($U60,[1]BEx6_1!$A:$Z,9,0)),0,VLOOKUP($U60,[1]BEx6_1!$A:$Z,9,0))</f>
        <v>0</v>
      </c>
      <c r="K60" s="24">
        <f>IF(ISERROR(VLOOKUP($U60,[1]BEx6_1!$A:$Z,10,0)),0,VLOOKUP($U60,[1]BEx6_1!$A:$Z,10,0))</f>
        <v>408.51639005999999</v>
      </c>
      <c r="L60" s="25">
        <f t="shared" si="2"/>
        <v>408.51639005999999</v>
      </c>
      <c r="M60" s="26">
        <f>IF(ISERROR(VLOOKUP($U60,[1]BEx6_1!$A:$Z,11,0)),0,VLOOKUP($U60,[1]BEx6_1!$A:$Z,11,0))</f>
        <v>42.964296779999998</v>
      </c>
      <c r="N60" s="38">
        <f t="shared" si="3"/>
        <v>1.6234077233779121</v>
      </c>
      <c r="O60" s="23">
        <f t="shared" si="7"/>
        <v>4617.9643061200004</v>
      </c>
      <c r="P60" s="24">
        <f t="shared" si="7"/>
        <v>0</v>
      </c>
      <c r="Q60" s="24">
        <f t="shared" si="7"/>
        <v>414.17249191000002</v>
      </c>
      <c r="R60" s="25">
        <f t="shared" si="7"/>
        <v>414.17249191000002</v>
      </c>
      <c r="S60" s="29">
        <f t="shared" si="7"/>
        <v>1205.5773493900001</v>
      </c>
      <c r="T60" s="30">
        <f t="shared" si="5"/>
        <v>26.106250925159763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ชัยภูมิ</v>
      </c>
      <c r="C61" s="23">
        <f>IF(ISERROR(VLOOKUP($U61,[1]BEx6_1!$A:$Z,3,0)),0,VLOOKUP($U61,[1]BEx6_1!$A:$Z,3,0))</f>
        <v>1340.2519400399999</v>
      </c>
      <c r="D61" s="24">
        <f>IF(ISERROR(VLOOKUP($U61,[1]BEx6_1!$A:$Z,4,0)),0,VLOOKUP($U61,[1]BEx6_1!$A:$Z,4,0))</f>
        <v>0</v>
      </c>
      <c r="E61" s="24">
        <f>IF(ISERROR(VLOOKUP($U61,[1]BEx6_1!$A:$Z,5,0)),0,VLOOKUP($U61,[1]BEx6_1!$A:$Z,5,0))</f>
        <v>3.74939439</v>
      </c>
      <c r="F61" s="25">
        <f t="shared" si="0"/>
        <v>3.74939439</v>
      </c>
      <c r="G61" s="26">
        <f>IF(ISERROR(VLOOKUP($U61,[1]BEx6_1!$A:$Z,6,0)),0,VLOOKUP($U61,[1]BEx6_1!$A:$Z,6,0))</f>
        <v>805.26570661999995</v>
      </c>
      <c r="H61" s="37">
        <f t="shared" si="1"/>
        <v>60.083159185426496</v>
      </c>
      <c r="I61" s="23">
        <f>IF(ISERROR(VLOOKUP($U61,[1]BEx6_1!$A:$Z,8,0)),0,VLOOKUP($U61,[1]BEx6_1!$A:$Z,8,0))</f>
        <v>3123.9149192999998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492.04776894000003</v>
      </c>
      <c r="L61" s="25">
        <f t="shared" si="2"/>
        <v>492.04776894000003</v>
      </c>
      <c r="M61" s="26">
        <f>IF(ISERROR(VLOOKUP($U61,[1]BEx6_1!$A:$Z,11,0)),0,VLOOKUP($U61,[1]BEx6_1!$A:$Z,11,0))</f>
        <v>363.03647946000001</v>
      </c>
      <c r="N61" s="38">
        <f t="shared" si="3"/>
        <v>11.621202524342387</v>
      </c>
      <c r="O61" s="23">
        <f t="shared" si="7"/>
        <v>4464.16685934</v>
      </c>
      <c r="P61" s="24">
        <f t="shared" si="7"/>
        <v>0</v>
      </c>
      <c r="Q61" s="24">
        <f t="shared" si="7"/>
        <v>495.79716333000005</v>
      </c>
      <c r="R61" s="25">
        <f t="shared" si="7"/>
        <v>495.79716333000005</v>
      </c>
      <c r="S61" s="29">
        <f t="shared" si="7"/>
        <v>1168.30218608</v>
      </c>
      <c r="T61" s="30">
        <f t="shared" si="5"/>
        <v>26.170665723116056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ระนอง</v>
      </c>
      <c r="C62" s="23">
        <f>IF(ISERROR(VLOOKUP($U62,[1]BEx6_1!$A:$Z,3,0)),0,VLOOKUP($U62,[1]BEx6_1!$A:$Z,3,0))</f>
        <v>375.15600327999999</v>
      </c>
      <c r="D62" s="24">
        <f>IF(ISERROR(VLOOKUP($U62,[1]BEx6_1!$A:$Z,4,0)),0,VLOOKUP($U62,[1]BEx6_1!$A:$Z,4,0))</f>
        <v>0</v>
      </c>
      <c r="E62" s="24">
        <f>IF(ISERROR(VLOOKUP($U62,[1]BEx6_1!$A:$Z,5,0)),0,VLOOKUP($U62,[1]BEx6_1!$A:$Z,5,0))</f>
        <v>4.2904165599999997</v>
      </c>
      <c r="F62" s="25">
        <f t="shared" si="0"/>
        <v>4.2904165599999997</v>
      </c>
      <c r="G62" s="26">
        <f>IF(ISERROR(VLOOKUP($U62,[1]BEx6_1!$A:$Z,6,0)),0,VLOOKUP($U62,[1]BEx6_1!$A:$Z,6,0))</f>
        <v>204.66627088000001</v>
      </c>
      <c r="H62" s="37">
        <f t="shared" si="1"/>
        <v>54.554976887107429</v>
      </c>
      <c r="I62" s="23">
        <f>IF(ISERROR(VLOOKUP($U62,[1]BEx6_1!$A:$Z,8,0)),0,VLOOKUP($U62,[1]BEx6_1!$A:$Z,8,0))</f>
        <v>510.74912999999998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85.905139320000004</v>
      </c>
      <c r="L62" s="25">
        <f t="shared" si="2"/>
        <v>85.905139320000004</v>
      </c>
      <c r="M62" s="26">
        <f>IF(ISERROR(VLOOKUP($U62,[1]BEx6_1!$A:$Z,11,0)),0,VLOOKUP($U62,[1]BEx6_1!$A:$Z,11,0))</f>
        <v>27.72119696</v>
      </c>
      <c r="N62" s="38">
        <f t="shared" si="3"/>
        <v>5.427556373909046</v>
      </c>
      <c r="O62" s="23">
        <f t="shared" si="7"/>
        <v>885.90513327999997</v>
      </c>
      <c r="P62" s="24">
        <f t="shared" si="7"/>
        <v>0</v>
      </c>
      <c r="Q62" s="24">
        <f t="shared" si="7"/>
        <v>90.195555880000001</v>
      </c>
      <c r="R62" s="25">
        <f t="shared" si="7"/>
        <v>90.195555880000001</v>
      </c>
      <c r="S62" s="29">
        <f t="shared" si="7"/>
        <v>232.38746784</v>
      </c>
      <c r="T62" s="30">
        <f t="shared" si="5"/>
        <v>26.231642543892047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มหาสารคาม</v>
      </c>
      <c r="C63" s="23">
        <f>IF(ISERROR(VLOOKUP($U63,[1]BEx6_1!$A:$Z,3,0)),0,VLOOKUP($U63,[1]BEx6_1!$A:$Z,3,0))</f>
        <v>1846.2131014300001</v>
      </c>
      <c r="D63" s="24">
        <f>IF(ISERROR(VLOOKUP($U63,[1]BEx6_1!$A:$Z,4,0)),0,VLOOKUP($U63,[1]BEx6_1!$A:$Z,4,0))</f>
        <v>0</v>
      </c>
      <c r="E63" s="24">
        <f>IF(ISERROR(VLOOKUP($U63,[1]BEx6_1!$A:$Z,5,0)),0,VLOOKUP($U63,[1]BEx6_1!$A:$Z,5,0))</f>
        <v>2.2407255400000001</v>
      </c>
      <c r="F63" s="25">
        <f t="shared" si="0"/>
        <v>2.2407255400000001</v>
      </c>
      <c r="G63" s="26">
        <f>IF(ISERROR(VLOOKUP($U63,[1]BEx6_1!$A:$Z,6,0)),0,VLOOKUP($U63,[1]BEx6_1!$A:$Z,6,0))</f>
        <v>1003.77347701</v>
      </c>
      <c r="H63" s="37">
        <f t="shared" si="1"/>
        <v>54.369318267350543</v>
      </c>
      <c r="I63" s="23">
        <f>IF(ISERROR(VLOOKUP($U63,[1]BEx6_1!$A:$Z,8,0)),0,VLOOKUP($U63,[1]BEx6_1!$A:$Z,8,0))</f>
        <v>2011.89281478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222.00650576999999</v>
      </c>
      <c r="L63" s="25">
        <f t="shared" si="2"/>
        <v>222.00650576999999</v>
      </c>
      <c r="M63" s="26">
        <f>IF(ISERROR(VLOOKUP($U63,[1]BEx6_1!$A:$Z,11,0)),0,VLOOKUP($U63,[1]BEx6_1!$A:$Z,11,0))</f>
        <v>33.806277170000001</v>
      </c>
      <c r="N63" s="38">
        <f t="shared" si="3"/>
        <v>1.6803219794637374</v>
      </c>
      <c r="O63" s="23">
        <f t="shared" si="7"/>
        <v>3858.10591621</v>
      </c>
      <c r="P63" s="24">
        <f t="shared" si="7"/>
        <v>0</v>
      </c>
      <c r="Q63" s="24">
        <f t="shared" si="7"/>
        <v>224.24723130999999</v>
      </c>
      <c r="R63" s="25">
        <f t="shared" si="7"/>
        <v>224.24723130999999</v>
      </c>
      <c r="S63" s="29">
        <f t="shared" si="7"/>
        <v>1037.57975418</v>
      </c>
      <c r="T63" s="30">
        <f t="shared" si="5"/>
        <v>26.893501026515722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นครปฐม</v>
      </c>
      <c r="C64" s="23">
        <f>IF(ISERROR(VLOOKUP($U64,[1]BEx6_1!$A:$Z,3,0)),0,VLOOKUP($U64,[1]BEx6_1!$A:$Z,3,0))</f>
        <v>1784.1863918900001</v>
      </c>
      <c r="D64" s="24">
        <f>IF(ISERROR(VLOOKUP($U64,[1]BEx6_1!$A:$Z,4,0)),0,VLOOKUP($U64,[1]BEx6_1!$A:$Z,4,0))</f>
        <v>0</v>
      </c>
      <c r="E64" s="24">
        <f>IF(ISERROR(VLOOKUP($U64,[1]BEx6_1!$A:$Z,5,0)),0,VLOOKUP($U64,[1]BEx6_1!$A:$Z,5,0))</f>
        <v>28.376446170000001</v>
      </c>
      <c r="F64" s="25">
        <f t="shared" si="0"/>
        <v>28.376446170000001</v>
      </c>
      <c r="G64" s="26">
        <f>IF(ISERROR(VLOOKUP($U64,[1]BEx6_1!$A:$Z,6,0)),0,VLOOKUP($U64,[1]BEx6_1!$A:$Z,6,0))</f>
        <v>875.66819994000002</v>
      </c>
      <c r="H64" s="37">
        <f t="shared" si="1"/>
        <v>49.079412550187598</v>
      </c>
      <c r="I64" s="23">
        <f>IF(ISERROR(VLOOKUP($U64,[1]BEx6_1!$A:$Z,8,0)),0,VLOOKUP($U64,[1]BEx6_1!$A:$Z,8,0))</f>
        <v>1630.7008600700001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92.269096360000006</v>
      </c>
      <c r="L64" s="25">
        <f t="shared" si="2"/>
        <v>92.269096360000006</v>
      </c>
      <c r="M64" s="26">
        <f>IF(ISERROR(VLOOKUP($U64,[1]BEx6_1!$A:$Z,11,0)),0,VLOOKUP($U64,[1]BEx6_1!$A:$Z,11,0))</f>
        <v>47.295872520000003</v>
      </c>
      <c r="N64" s="38">
        <f t="shared" si="3"/>
        <v>2.9003401959308319</v>
      </c>
      <c r="O64" s="23">
        <f t="shared" si="7"/>
        <v>3414.88725196</v>
      </c>
      <c r="P64" s="24">
        <f t="shared" si="7"/>
        <v>0</v>
      </c>
      <c r="Q64" s="24">
        <f t="shared" si="7"/>
        <v>120.64554253</v>
      </c>
      <c r="R64" s="25">
        <f t="shared" si="7"/>
        <v>120.64554253</v>
      </c>
      <c r="S64" s="29">
        <f t="shared" si="7"/>
        <v>922.96407246000001</v>
      </c>
      <c r="T64" s="30">
        <f t="shared" si="5"/>
        <v>27.027658729589326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สมุทรสงคราม</v>
      </c>
      <c r="C65" s="23">
        <f>IF(ISERROR(VLOOKUP($U65,[1]BEx6_1!$A:$Z,3,0)),0,VLOOKUP($U65,[1]BEx6_1!$A:$Z,3,0))</f>
        <v>337.53910530000002</v>
      </c>
      <c r="D65" s="24">
        <f>IF(ISERROR(VLOOKUP($U65,[1]BEx6_1!$A:$Z,4,0)),0,VLOOKUP($U65,[1]BEx6_1!$A:$Z,4,0))</f>
        <v>0</v>
      </c>
      <c r="E65" s="24">
        <f>IF(ISERROR(VLOOKUP($U65,[1]BEx6_1!$A:$Z,5,0)),0,VLOOKUP($U65,[1]BEx6_1!$A:$Z,5,0))</f>
        <v>1.97663174</v>
      </c>
      <c r="F65" s="25">
        <f t="shared" si="0"/>
        <v>1.97663174</v>
      </c>
      <c r="G65" s="26">
        <f>IF(ISERROR(VLOOKUP($U65,[1]BEx6_1!$A:$Z,6,0)),0,VLOOKUP($U65,[1]BEx6_1!$A:$Z,6,0))</f>
        <v>185.65299282000001</v>
      </c>
      <c r="H65" s="37">
        <f t="shared" si="1"/>
        <v>55.001921230725024</v>
      </c>
      <c r="I65" s="23">
        <f>IF(ISERROR(VLOOKUP($U65,[1]BEx6_1!$A:$Z,8,0)),0,VLOOKUP($U65,[1]BEx6_1!$A:$Z,8,0))</f>
        <v>563.22450400000002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49.063823020000001</v>
      </c>
      <c r="L65" s="25">
        <f t="shared" si="2"/>
        <v>49.063823020000001</v>
      </c>
      <c r="M65" s="26">
        <f>IF(ISERROR(VLOOKUP($U65,[1]BEx6_1!$A:$Z,11,0)),0,VLOOKUP($U65,[1]BEx6_1!$A:$Z,11,0))</f>
        <v>65.113275340000001</v>
      </c>
      <c r="N65" s="38">
        <f t="shared" si="3"/>
        <v>11.560802997307091</v>
      </c>
      <c r="O65" s="23">
        <f t="shared" si="7"/>
        <v>900.7636093000001</v>
      </c>
      <c r="P65" s="24">
        <f t="shared" si="7"/>
        <v>0</v>
      </c>
      <c r="Q65" s="24">
        <f t="shared" si="7"/>
        <v>51.040454760000003</v>
      </c>
      <c r="R65" s="25">
        <f t="shared" si="7"/>
        <v>51.040454760000003</v>
      </c>
      <c r="S65" s="29">
        <f t="shared" si="7"/>
        <v>250.76626816000001</v>
      </c>
      <c r="T65" s="30">
        <f t="shared" si="5"/>
        <v>27.839298298792851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สมุทรปราการ</v>
      </c>
      <c r="C66" s="23">
        <f>IF(ISERROR(VLOOKUP($U66,[1]BEx6_1!$A:$Z,3,0)),0,VLOOKUP($U66,[1]BEx6_1!$A:$Z,3,0))</f>
        <v>1184.51151493</v>
      </c>
      <c r="D66" s="24">
        <f>IF(ISERROR(VLOOKUP($U66,[1]BEx6_1!$A:$Z,4,0)),0,VLOOKUP($U66,[1]BEx6_1!$A:$Z,4,0))</f>
        <v>0</v>
      </c>
      <c r="E66" s="24">
        <f>IF(ISERROR(VLOOKUP($U66,[1]BEx6_1!$A:$Z,5,0)),0,VLOOKUP($U66,[1]BEx6_1!$A:$Z,5,0))</f>
        <v>10.16652513</v>
      </c>
      <c r="F66" s="25">
        <f t="shared" si="0"/>
        <v>10.16652513</v>
      </c>
      <c r="G66" s="26">
        <f>IF(ISERROR(VLOOKUP($U66,[1]BEx6_1!$A:$Z,6,0)),0,VLOOKUP($U66,[1]BEx6_1!$A:$Z,6,0))</f>
        <v>652.29417904000002</v>
      </c>
      <c r="H66" s="37">
        <f t="shared" si="1"/>
        <v>55.06862287265718</v>
      </c>
      <c r="I66" s="23">
        <f>IF(ISERROR(VLOOKUP($U66,[1]BEx6_1!$A:$Z,8,0)),0,VLOOKUP($U66,[1]BEx6_1!$A:$Z,8,0))</f>
        <v>1246.7028780000001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61.463663830000002</v>
      </c>
      <c r="L66" s="25">
        <f t="shared" si="2"/>
        <v>61.463663830000002</v>
      </c>
      <c r="M66" s="26">
        <f>IF(ISERROR(VLOOKUP($U66,[1]BEx6_1!$A:$Z,11,0)),0,VLOOKUP($U66,[1]BEx6_1!$A:$Z,11,0))</f>
        <v>33.98130827</v>
      </c>
      <c r="N66" s="38">
        <f t="shared" si="3"/>
        <v>2.7256942186989961</v>
      </c>
      <c r="O66" s="23">
        <f t="shared" si="7"/>
        <v>2431.21439293</v>
      </c>
      <c r="P66" s="24">
        <f t="shared" si="7"/>
        <v>0</v>
      </c>
      <c r="Q66" s="24">
        <f t="shared" si="7"/>
        <v>71.630188959999998</v>
      </c>
      <c r="R66" s="25">
        <f t="shared" si="7"/>
        <v>71.630188959999998</v>
      </c>
      <c r="S66" s="29">
        <f t="shared" si="7"/>
        <v>686.27548731000002</v>
      </c>
      <c r="T66" s="30">
        <f t="shared" si="5"/>
        <v>28.227682811754374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สกลนคร</v>
      </c>
      <c r="C67" s="23">
        <f>IF(ISERROR(VLOOKUP($U67,[1]BEx6_1!$A:$Z,3,0)),0,VLOOKUP($U67,[1]BEx6_1!$A:$Z,3,0))</f>
        <v>1561.6411521699999</v>
      </c>
      <c r="D67" s="24">
        <f>IF(ISERROR(VLOOKUP($U67,[1]BEx6_1!$A:$Z,4,0)),0,VLOOKUP($U67,[1]BEx6_1!$A:$Z,4,0))</f>
        <v>0</v>
      </c>
      <c r="E67" s="24">
        <f>IF(ISERROR(VLOOKUP($U67,[1]BEx6_1!$A:$Z,5,0)),0,VLOOKUP($U67,[1]BEx6_1!$A:$Z,5,0))</f>
        <v>11.268483829999999</v>
      </c>
      <c r="F67" s="25">
        <f t="shared" si="0"/>
        <v>11.268483829999999</v>
      </c>
      <c r="G67" s="26">
        <f>IF(ISERROR(VLOOKUP($U67,[1]BEx6_1!$A:$Z,6,0)),0,VLOOKUP($U67,[1]BEx6_1!$A:$Z,6,0))</f>
        <v>835.8028802</v>
      </c>
      <c r="H67" s="37">
        <f t="shared" si="1"/>
        <v>53.520802716974934</v>
      </c>
      <c r="I67" s="23">
        <f>IF(ISERROR(VLOOKUP($U67,[1]BEx6_1!$A:$Z,8,0)),0,VLOOKUP($U67,[1]BEx6_1!$A:$Z,8,0))</f>
        <v>4270.4758984700002</v>
      </c>
      <c r="J67" s="24">
        <f>IF(ISERROR(VLOOKUP($U67,[1]BEx6_1!$A:$Z,9,0)),0,VLOOKUP($U67,[1]BEx6_1!$A:$Z,9,0))</f>
        <v>0</v>
      </c>
      <c r="K67" s="24">
        <f>IF(ISERROR(VLOOKUP($U67,[1]BEx6_1!$A:$Z,10,0)),0,VLOOKUP($U67,[1]BEx6_1!$A:$Z,10,0))</f>
        <v>185.99528631999999</v>
      </c>
      <c r="L67" s="25">
        <f t="shared" si="2"/>
        <v>185.99528631999999</v>
      </c>
      <c r="M67" s="26">
        <f>IF(ISERROR(VLOOKUP($U67,[1]BEx6_1!$A:$Z,11,0)),0,VLOOKUP($U67,[1]BEx6_1!$A:$Z,11,0))</f>
        <v>823.87651579999999</v>
      </c>
      <c r="N67" s="38">
        <f t="shared" si="3"/>
        <v>19.292381818503493</v>
      </c>
      <c r="O67" s="23">
        <f t="shared" si="7"/>
        <v>5832.1170506400003</v>
      </c>
      <c r="P67" s="24">
        <f t="shared" si="7"/>
        <v>0</v>
      </c>
      <c r="Q67" s="24">
        <f t="shared" si="7"/>
        <v>197.26377015</v>
      </c>
      <c r="R67" s="25">
        <f t="shared" si="7"/>
        <v>197.26377015</v>
      </c>
      <c r="S67" s="29">
        <f t="shared" si="7"/>
        <v>1659.679396</v>
      </c>
      <c r="T67" s="30">
        <f t="shared" si="5"/>
        <v>28.457580353567685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สุโขทัย</v>
      </c>
      <c r="C68" s="23">
        <f>IF(ISERROR(VLOOKUP($U68,[1]BEx6_1!$A:$Z,3,0)),0,VLOOKUP($U68,[1]BEx6_1!$A:$Z,3,0))</f>
        <v>833.88178004999997</v>
      </c>
      <c r="D68" s="24">
        <f>IF(ISERROR(VLOOKUP($U68,[1]BEx6_1!$A:$Z,4,0)),0,VLOOKUP($U68,[1]BEx6_1!$A:$Z,4,0))</f>
        <v>0</v>
      </c>
      <c r="E68" s="24">
        <f>IF(ISERROR(VLOOKUP($U68,[1]BEx6_1!$A:$Z,5,0)),0,VLOOKUP($U68,[1]BEx6_1!$A:$Z,5,0))</f>
        <v>3.7956240700000001</v>
      </c>
      <c r="F68" s="25">
        <f t="shared" si="0"/>
        <v>3.7956240700000001</v>
      </c>
      <c r="G68" s="26">
        <f>IF(ISERROR(VLOOKUP($U68,[1]BEx6_1!$A:$Z,6,0)),0,VLOOKUP($U68,[1]BEx6_1!$A:$Z,6,0))</f>
        <v>487.38526988000001</v>
      </c>
      <c r="H68" s="37">
        <f t="shared" si="1"/>
        <v>58.44776580329841</v>
      </c>
      <c r="I68" s="23">
        <f>IF(ISERROR(VLOOKUP($U68,[1]BEx6_1!$A:$Z,8,0)),0,VLOOKUP($U68,[1]BEx6_1!$A:$Z,8,0))</f>
        <v>1915.623746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305.00223145000001</v>
      </c>
      <c r="L68" s="25">
        <f t="shared" si="2"/>
        <v>305.00223145000001</v>
      </c>
      <c r="M68" s="26">
        <f>IF(ISERROR(VLOOKUP($U68,[1]BEx6_1!$A:$Z,11,0)),0,VLOOKUP($U68,[1]BEx6_1!$A:$Z,11,0))</f>
        <v>296.64976777999999</v>
      </c>
      <c r="N68" s="38">
        <f t="shared" si="3"/>
        <v>15.485805518929915</v>
      </c>
      <c r="O68" s="23">
        <f t="shared" si="7"/>
        <v>2749.5055260499998</v>
      </c>
      <c r="P68" s="24">
        <f t="shared" si="7"/>
        <v>0</v>
      </c>
      <c r="Q68" s="24">
        <f t="shared" si="7"/>
        <v>308.79785551999998</v>
      </c>
      <c r="R68" s="25">
        <f t="shared" si="7"/>
        <v>308.79785551999998</v>
      </c>
      <c r="S68" s="29">
        <f t="shared" si="7"/>
        <v>784.03503765999994</v>
      </c>
      <c r="T68" s="30">
        <f t="shared" si="5"/>
        <v>28.515492339684872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ลพบุรี</v>
      </c>
      <c r="C69" s="23">
        <f>IF(ISERROR(VLOOKUP($U69,[1]BEx6_1!$A:$Z,3,0)),0,VLOOKUP($U69,[1]BEx6_1!$A:$Z,3,0))</f>
        <v>1606.3687651800001</v>
      </c>
      <c r="D69" s="24">
        <f>IF(ISERROR(VLOOKUP($U69,[1]BEx6_1!$A:$Z,4,0)),0,VLOOKUP($U69,[1]BEx6_1!$A:$Z,4,0))</f>
        <v>0</v>
      </c>
      <c r="E69" s="24">
        <f>IF(ISERROR(VLOOKUP($U69,[1]BEx6_1!$A:$Z,5,0)),0,VLOOKUP($U69,[1]BEx6_1!$A:$Z,5,0))</f>
        <v>13.22505947</v>
      </c>
      <c r="F69" s="25">
        <f t="shared" si="0"/>
        <v>13.22505947</v>
      </c>
      <c r="G69" s="26">
        <f>IF(ISERROR(VLOOKUP($U69,[1]BEx6_1!$A:$Z,6,0)),0,VLOOKUP($U69,[1]BEx6_1!$A:$Z,6,0))</f>
        <v>684.18649597000001</v>
      </c>
      <c r="H69" s="37">
        <f t="shared" si="1"/>
        <v>42.592118995374904</v>
      </c>
      <c r="I69" s="23">
        <f>IF(ISERROR(VLOOKUP($U69,[1]BEx6_1!$A:$Z,8,0)),0,VLOOKUP($U69,[1]BEx6_1!$A:$Z,8,0))</f>
        <v>2378.7801023500001</v>
      </c>
      <c r="J69" s="24">
        <f>IF(ISERROR(VLOOKUP($U69,[1]BEx6_1!$A:$Z,9,0)),0,VLOOKUP($U69,[1]BEx6_1!$A:$Z,9,0))</f>
        <v>0</v>
      </c>
      <c r="K69" s="24">
        <f>IF(ISERROR(VLOOKUP($U69,[1]BEx6_1!$A:$Z,10,0)),0,VLOOKUP($U69,[1]BEx6_1!$A:$Z,10,0))</f>
        <v>140.40050282000001</v>
      </c>
      <c r="L69" s="25">
        <f t="shared" si="2"/>
        <v>140.40050282000001</v>
      </c>
      <c r="M69" s="26">
        <f>IF(ISERROR(VLOOKUP($U69,[1]BEx6_1!$A:$Z,11,0)),0,VLOOKUP($U69,[1]BEx6_1!$A:$Z,11,0))</f>
        <v>465.41001282000002</v>
      </c>
      <c r="N69" s="38">
        <f t="shared" si="3"/>
        <v>19.565070868056313</v>
      </c>
      <c r="O69" s="23">
        <f t="shared" si="7"/>
        <v>3985.1488675300002</v>
      </c>
      <c r="P69" s="24">
        <f t="shared" si="7"/>
        <v>0</v>
      </c>
      <c r="Q69" s="24">
        <f t="shared" si="7"/>
        <v>153.62556229</v>
      </c>
      <c r="R69" s="25">
        <f t="shared" si="7"/>
        <v>153.62556229</v>
      </c>
      <c r="S69" s="29">
        <f t="shared" si="7"/>
        <v>1149.5965087899999</v>
      </c>
      <c r="T69" s="30">
        <f t="shared" si="5"/>
        <v>28.84701543163483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พังงา</v>
      </c>
      <c r="C70" s="23">
        <f>IF(ISERROR(VLOOKUP($U70,[1]BEx6_1!$A:$Z,3,0)),0,VLOOKUP($U70,[1]BEx6_1!$A:$Z,3,0))</f>
        <v>562.70116862999998</v>
      </c>
      <c r="D70" s="24">
        <f>IF(ISERROR(VLOOKUP($U70,[1]BEx6_1!$A:$Z,4,0)),0,VLOOKUP($U70,[1]BEx6_1!$A:$Z,4,0))</f>
        <v>0</v>
      </c>
      <c r="E70" s="24">
        <f>IF(ISERROR(VLOOKUP($U70,[1]BEx6_1!$A:$Z,5,0)),0,VLOOKUP($U70,[1]BEx6_1!$A:$Z,5,0))</f>
        <v>3.4070602800000001</v>
      </c>
      <c r="F70" s="25">
        <f t="shared" ref="F70:F81" si="8">D70+E70</f>
        <v>3.4070602800000001</v>
      </c>
      <c r="G70" s="26">
        <f>IF(ISERROR(VLOOKUP($U70,[1]BEx6_1!$A:$Z,6,0)),0,VLOOKUP($U70,[1]BEx6_1!$A:$Z,6,0))</f>
        <v>314.38004240999999</v>
      </c>
      <c r="H70" s="37">
        <f t="shared" ref="H70:H82" si="9">IF(ISERROR(G70/C70*100),0,G70/C70*100)</f>
        <v>55.869804424863077</v>
      </c>
      <c r="I70" s="23">
        <f>IF(ISERROR(VLOOKUP($U70,[1]BEx6_1!$A:$Z,8,0)),0,VLOOKUP($U70,[1]BEx6_1!$A:$Z,8,0))</f>
        <v>713.67670099999998</v>
      </c>
      <c r="J70" s="24">
        <f>IF(ISERROR(VLOOKUP($U70,[1]BEx6_1!$A:$Z,9,0)),0,VLOOKUP($U70,[1]BEx6_1!$A:$Z,9,0))</f>
        <v>0</v>
      </c>
      <c r="K70" s="24">
        <f>IF(ISERROR(VLOOKUP($U70,[1]BEx6_1!$A:$Z,10,0)),0,VLOOKUP($U70,[1]BEx6_1!$A:$Z,10,0))</f>
        <v>107.82605727000001</v>
      </c>
      <c r="L70" s="25">
        <f t="shared" ref="L70:L81" si="10">J70+K70</f>
        <v>107.82605727000001</v>
      </c>
      <c r="M70" s="26">
        <f>IF(ISERROR(VLOOKUP($U70,[1]BEx6_1!$A:$Z,11,0)),0,VLOOKUP($U70,[1]BEx6_1!$A:$Z,11,0))</f>
        <v>68.208626620000004</v>
      </c>
      <c r="N70" s="38">
        <f t="shared" ref="N70:N82" si="11">IF(ISERROR(M70/I70*100),0,M70/I70*100)</f>
        <v>9.5573565067244655</v>
      </c>
      <c r="O70" s="23">
        <f t="shared" ref="O70:S81" si="12">C70+I70</f>
        <v>1276.3778696300001</v>
      </c>
      <c r="P70" s="24">
        <f t="shared" si="12"/>
        <v>0</v>
      </c>
      <c r="Q70" s="24">
        <f t="shared" si="12"/>
        <v>111.23311755</v>
      </c>
      <c r="R70" s="25">
        <f t="shared" si="12"/>
        <v>111.23311755</v>
      </c>
      <c r="S70" s="29">
        <f t="shared" si="12"/>
        <v>382.58866903000001</v>
      </c>
      <c r="T70" s="30">
        <f t="shared" ref="T70:T82" si="13">IF(ISERROR(S70/O70*100),0,S70/O70*100)</f>
        <v>29.974561462813977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ภูเก็ต</v>
      </c>
      <c r="C71" s="23">
        <f>IF(ISERROR(VLOOKUP($U71,[1]BEx6_1!$A:$Z,3,0)),0,VLOOKUP($U71,[1]BEx6_1!$A:$Z,3,0))</f>
        <v>980.78050740000003</v>
      </c>
      <c r="D71" s="24">
        <f>IF(ISERROR(VLOOKUP($U71,[1]BEx6_1!$A:$Z,4,0)),0,VLOOKUP($U71,[1]BEx6_1!$A:$Z,4,0))</f>
        <v>0</v>
      </c>
      <c r="E71" s="24">
        <f>IF(ISERROR(VLOOKUP($U71,[1]BEx6_1!$A:$Z,5,0)),0,VLOOKUP($U71,[1]BEx6_1!$A:$Z,5,0))</f>
        <v>9.4571701000000008</v>
      </c>
      <c r="F71" s="25">
        <f t="shared" si="8"/>
        <v>9.4571701000000008</v>
      </c>
      <c r="G71" s="26">
        <f>IF(ISERROR(VLOOKUP($U71,[1]BEx6_1!$A:$Z,6,0)),0,VLOOKUP($U71,[1]BEx6_1!$A:$Z,6,0))</f>
        <v>566.13265159000002</v>
      </c>
      <c r="H71" s="37">
        <f t="shared" si="9"/>
        <v>57.722665501457534</v>
      </c>
      <c r="I71" s="23">
        <f>IF(ISERROR(VLOOKUP($U71,[1]BEx6_1!$A:$Z,8,0)),0,VLOOKUP($U71,[1]BEx6_1!$A:$Z,8,0))</f>
        <v>1059.4565359999999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190.18969336999999</v>
      </c>
      <c r="L71" s="25">
        <f t="shared" si="10"/>
        <v>190.18969336999999</v>
      </c>
      <c r="M71" s="26">
        <f>IF(ISERROR(VLOOKUP($U71,[1]BEx6_1!$A:$Z,11,0)),0,VLOOKUP($U71,[1]BEx6_1!$A:$Z,11,0))</f>
        <v>52.75041658</v>
      </c>
      <c r="N71" s="38">
        <f t="shared" si="11"/>
        <v>4.9790071406950105</v>
      </c>
      <c r="O71" s="23">
        <f t="shared" si="12"/>
        <v>2040.2370433999999</v>
      </c>
      <c r="P71" s="24">
        <f t="shared" si="12"/>
        <v>0</v>
      </c>
      <c r="Q71" s="24">
        <f t="shared" si="12"/>
        <v>199.64686347</v>
      </c>
      <c r="R71" s="25">
        <f t="shared" si="12"/>
        <v>199.64686347</v>
      </c>
      <c r="S71" s="29">
        <f t="shared" si="12"/>
        <v>618.88306817</v>
      </c>
      <c r="T71" s="30">
        <f t="shared" si="13"/>
        <v>30.333880573928219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นนทบุรี</v>
      </c>
      <c r="C72" s="23">
        <f>IF(ISERROR(VLOOKUP($U72,[1]BEx6_1!$A:$Z,3,0)),0,VLOOKUP($U72,[1]BEx6_1!$A:$Z,3,0))</f>
        <v>1966.7984296300001</v>
      </c>
      <c r="D72" s="24">
        <f>IF(ISERROR(VLOOKUP($U72,[1]BEx6_1!$A:$Z,4,0)),0,VLOOKUP($U72,[1]BEx6_1!$A:$Z,4,0))</f>
        <v>0</v>
      </c>
      <c r="E72" s="24">
        <f>IF(ISERROR(VLOOKUP($U72,[1]BEx6_1!$A:$Z,5,0)),0,VLOOKUP($U72,[1]BEx6_1!$A:$Z,5,0))</f>
        <v>11.72089001</v>
      </c>
      <c r="F72" s="25">
        <f t="shared" si="8"/>
        <v>11.72089001</v>
      </c>
      <c r="G72" s="26">
        <f>IF(ISERROR(VLOOKUP($U72,[1]BEx6_1!$A:$Z,6,0)),0,VLOOKUP($U72,[1]BEx6_1!$A:$Z,6,0))</f>
        <v>1119.5641556600001</v>
      </c>
      <c r="H72" s="37">
        <f t="shared" si="9"/>
        <v>56.923177220078202</v>
      </c>
      <c r="I72" s="23">
        <f>IF(ISERROR(VLOOKUP($U72,[1]BEx6_1!$A:$Z,8,0)),0,VLOOKUP($U72,[1]BEx6_1!$A:$Z,8,0))</f>
        <v>3027.2845580500002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890.76907770000003</v>
      </c>
      <c r="L72" s="25">
        <f t="shared" si="10"/>
        <v>890.76907770000003</v>
      </c>
      <c r="M72" s="26">
        <f>IF(ISERROR(VLOOKUP($U72,[1]BEx6_1!$A:$Z,11,0)),0,VLOOKUP($U72,[1]BEx6_1!$A:$Z,11,0))</f>
        <v>514.88581214999999</v>
      </c>
      <c r="N72" s="38">
        <f t="shared" si="11"/>
        <v>17.008173571950543</v>
      </c>
      <c r="O72" s="23">
        <f t="shared" si="12"/>
        <v>4994.0829876799999</v>
      </c>
      <c r="P72" s="24">
        <f t="shared" si="12"/>
        <v>0</v>
      </c>
      <c r="Q72" s="24">
        <f t="shared" si="12"/>
        <v>902.48996770999997</v>
      </c>
      <c r="R72" s="25">
        <f t="shared" si="12"/>
        <v>902.48996770999997</v>
      </c>
      <c r="S72" s="29">
        <f t="shared" si="12"/>
        <v>1634.4499678100001</v>
      </c>
      <c r="T72" s="30">
        <f t="shared" si="13"/>
        <v>32.727729431850783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ชลบุรี</v>
      </c>
      <c r="C73" s="23">
        <f>IF(ISERROR(VLOOKUP($U73,[1]BEx6_1!$A:$Z,3,0)),0,VLOOKUP($U73,[1]BEx6_1!$A:$Z,3,0))</f>
        <v>3840.4575579000002</v>
      </c>
      <c r="D73" s="24">
        <f>IF(ISERROR(VLOOKUP($U73,[1]BEx6_1!$A:$Z,4,0)),0,VLOOKUP($U73,[1]BEx6_1!$A:$Z,4,0))</f>
        <v>0</v>
      </c>
      <c r="E73" s="24">
        <f>IF(ISERROR(VLOOKUP($U73,[1]BEx6_1!$A:$Z,5,0)),0,VLOOKUP($U73,[1]BEx6_1!$A:$Z,5,0))</f>
        <v>27.62051761</v>
      </c>
      <c r="F73" s="25">
        <f t="shared" si="8"/>
        <v>27.62051761</v>
      </c>
      <c r="G73" s="26">
        <f>IF(ISERROR(VLOOKUP($U73,[1]BEx6_1!$A:$Z,6,0)),0,VLOOKUP($U73,[1]BEx6_1!$A:$Z,6,0))</f>
        <v>2598.8893794199998</v>
      </c>
      <c r="H73" s="37">
        <f t="shared" si="9"/>
        <v>67.671347495403595</v>
      </c>
      <c r="I73" s="23">
        <f>IF(ISERROR(VLOOKUP($U73,[1]BEx6_1!$A:$Z,8,0)),0,VLOOKUP($U73,[1]BEx6_1!$A:$Z,8,0))</f>
        <v>5615.1071998300004</v>
      </c>
      <c r="J73" s="24">
        <f>IF(ISERROR(VLOOKUP($U73,[1]BEx6_1!$A:$Z,9,0)),0,VLOOKUP($U73,[1]BEx6_1!$A:$Z,9,0))</f>
        <v>0</v>
      </c>
      <c r="K73" s="24">
        <f>IF(ISERROR(VLOOKUP($U73,[1]BEx6_1!$A:$Z,10,0)),0,VLOOKUP($U73,[1]BEx6_1!$A:$Z,10,0))</f>
        <v>673.09265726000001</v>
      </c>
      <c r="L73" s="25">
        <f t="shared" si="10"/>
        <v>673.09265726000001</v>
      </c>
      <c r="M73" s="26">
        <f>IF(ISERROR(VLOOKUP($U73,[1]BEx6_1!$A:$Z,11,0)),0,VLOOKUP($U73,[1]BEx6_1!$A:$Z,11,0))</f>
        <v>628.67275966</v>
      </c>
      <c r="N73" s="38">
        <f t="shared" si="11"/>
        <v>11.196095413441675</v>
      </c>
      <c r="O73" s="23">
        <f t="shared" si="12"/>
        <v>9455.5647577300006</v>
      </c>
      <c r="P73" s="24">
        <f t="shared" si="12"/>
        <v>0</v>
      </c>
      <c r="Q73" s="24">
        <f t="shared" si="12"/>
        <v>700.71317486999999</v>
      </c>
      <c r="R73" s="25">
        <f t="shared" si="12"/>
        <v>700.71317486999999</v>
      </c>
      <c r="S73" s="29">
        <f t="shared" si="12"/>
        <v>3227.5621390799997</v>
      </c>
      <c r="T73" s="30">
        <f t="shared" si="13"/>
        <v>34.133996453690848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สมุทรสาคร</v>
      </c>
      <c r="C74" s="23">
        <f>IF(ISERROR(VLOOKUP($U74,[1]BEx6_1!$A:$Z,3,0)),0,VLOOKUP($U74,[1]BEx6_1!$A:$Z,3,0))</f>
        <v>778.52286918000004</v>
      </c>
      <c r="D74" s="24">
        <f>IF(ISERROR(VLOOKUP($U74,[1]BEx6_1!$A:$Z,4,0)),0,VLOOKUP($U74,[1]BEx6_1!$A:$Z,4,0))</f>
        <v>0</v>
      </c>
      <c r="E74" s="24">
        <f>IF(ISERROR(VLOOKUP($U74,[1]BEx6_1!$A:$Z,5,0)),0,VLOOKUP($U74,[1]BEx6_1!$A:$Z,5,0))</f>
        <v>2.0701265000000002</v>
      </c>
      <c r="F74" s="25">
        <f t="shared" si="8"/>
        <v>2.0701265000000002</v>
      </c>
      <c r="G74" s="26">
        <f>IF(ISERROR(VLOOKUP($U74,[1]BEx6_1!$A:$Z,6,0)),0,VLOOKUP($U74,[1]BEx6_1!$A:$Z,6,0))</f>
        <v>502.04200195999999</v>
      </c>
      <c r="H74" s="37">
        <f t="shared" si="9"/>
        <v>64.486480980165567</v>
      </c>
      <c r="I74" s="23">
        <f>IF(ISERROR(VLOOKUP($U74,[1]BEx6_1!$A:$Z,8,0)),0,VLOOKUP($U74,[1]BEx6_1!$A:$Z,8,0))</f>
        <v>752.65223200000003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51.17174971</v>
      </c>
      <c r="L74" s="25">
        <f t="shared" si="10"/>
        <v>51.17174971</v>
      </c>
      <c r="M74" s="26">
        <f>IF(ISERROR(VLOOKUP($U74,[1]BEx6_1!$A:$Z,11,0)),0,VLOOKUP($U74,[1]BEx6_1!$A:$Z,11,0))</f>
        <v>25.096793439999999</v>
      </c>
      <c r="N74" s="38">
        <f t="shared" si="11"/>
        <v>3.3344474875615591</v>
      </c>
      <c r="O74" s="23">
        <f t="shared" si="12"/>
        <v>1531.1751011800002</v>
      </c>
      <c r="P74" s="24">
        <f t="shared" si="12"/>
        <v>0</v>
      </c>
      <c r="Q74" s="24">
        <f t="shared" si="12"/>
        <v>53.241876210000001</v>
      </c>
      <c r="R74" s="25">
        <f t="shared" si="12"/>
        <v>53.241876210000001</v>
      </c>
      <c r="S74" s="29">
        <f t="shared" si="12"/>
        <v>527.13879539999994</v>
      </c>
      <c r="T74" s="30">
        <f t="shared" si="13"/>
        <v>34.427074669236745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เชียงราย</v>
      </c>
      <c r="C75" s="23">
        <f>IF(ISERROR(VLOOKUP($U75,[1]BEx6_1!$A:$Z,3,0)),0,VLOOKUP($U75,[1]BEx6_1!$A:$Z,3,0))</f>
        <v>2543.4962260100001</v>
      </c>
      <c r="D75" s="24">
        <f>IF(ISERROR(VLOOKUP($U75,[1]BEx6_1!$A:$Z,4,0)),0,VLOOKUP($U75,[1]BEx6_1!$A:$Z,4,0))</f>
        <v>0</v>
      </c>
      <c r="E75" s="24">
        <f>IF(ISERROR(VLOOKUP($U75,[1]BEx6_1!$A:$Z,5,0)),0,VLOOKUP($U75,[1]BEx6_1!$A:$Z,5,0))</f>
        <v>10.178004359999999</v>
      </c>
      <c r="F75" s="25">
        <f t="shared" si="8"/>
        <v>10.178004359999999</v>
      </c>
      <c r="G75" s="26">
        <f>IF(ISERROR(VLOOKUP($U75,[1]BEx6_1!$A:$Z,6,0)),0,VLOOKUP($U75,[1]BEx6_1!$A:$Z,6,0))</f>
        <v>1571.2375348</v>
      </c>
      <c r="H75" s="37">
        <f t="shared" si="9"/>
        <v>61.774714612602786</v>
      </c>
      <c r="I75" s="23">
        <f>IF(ISERROR(VLOOKUP($U75,[1]BEx6_1!$A:$Z,8,0)),0,VLOOKUP($U75,[1]BEx6_1!$A:$Z,8,0))</f>
        <v>4000.2219232299999</v>
      </c>
      <c r="J75" s="24">
        <f>IF(ISERROR(VLOOKUP($U75,[1]BEx6_1!$A:$Z,9,0)),0,VLOOKUP($U75,[1]BEx6_1!$A:$Z,9,0))</f>
        <v>0</v>
      </c>
      <c r="K75" s="24">
        <f>IF(ISERROR(VLOOKUP($U75,[1]BEx6_1!$A:$Z,10,0)),0,VLOOKUP($U75,[1]BEx6_1!$A:$Z,10,0))</f>
        <v>419.00013732000002</v>
      </c>
      <c r="L75" s="25">
        <f t="shared" si="10"/>
        <v>419.00013732000002</v>
      </c>
      <c r="M75" s="26">
        <f>IF(ISERROR(VLOOKUP($U75,[1]BEx6_1!$A:$Z,11,0)),0,VLOOKUP($U75,[1]BEx6_1!$A:$Z,11,0))</f>
        <v>710.83495823999999</v>
      </c>
      <c r="N75" s="38">
        <f t="shared" si="11"/>
        <v>17.769888068260791</v>
      </c>
      <c r="O75" s="23">
        <f t="shared" si="12"/>
        <v>6543.7181492399995</v>
      </c>
      <c r="P75" s="24">
        <f t="shared" si="12"/>
        <v>0</v>
      </c>
      <c r="Q75" s="24">
        <f t="shared" si="12"/>
        <v>429.17814168000001</v>
      </c>
      <c r="R75" s="25">
        <f t="shared" si="12"/>
        <v>429.17814168000001</v>
      </c>
      <c r="S75" s="29">
        <f t="shared" si="12"/>
        <v>2282.0724930400002</v>
      </c>
      <c r="T75" s="30">
        <f t="shared" si="13"/>
        <v>34.874247958021307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นครราชสีมา</v>
      </c>
      <c r="C76" s="23">
        <f>IF(ISERROR(VLOOKUP($U76,[1]BEx6_1!$A:$Z,3,0)),0,VLOOKUP($U76,[1]BEx6_1!$A:$Z,3,0))</f>
        <v>5376.8713879699999</v>
      </c>
      <c r="D76" s="24">
        <f>IF(ISERROR(VLOOKUP($U76,[1]BEx6_1!$A:$Z,4,0)),0,VLOOKUP($U76,[1]BEx6_1!$A:$Z,4,0))</f>
        <v>0</v>
      </c>
      <c r="E76" s="24">
        <f>IF(ISERROR(VLOOKUP($U76,[1]BEx6_1!$A:$Z,5,0)),0,VLOOKUP($U76,[1]BEx6_1!$A:$Z,5,0))</f>
        <v>36.800790210000002</v>
      </c>
      <c r="F76" s="25">
        <f t="shared" si="8"/>
        <v>36.800790210000002</v>
      </c>
      <c r="G76" s="26">
        <f>IF(ISERROR(VLOOKUP($U76,[1]BEx6_1!$A:$Z,6,0)),0,VLOOKUP($U76,[1]BEx6_1!$A:$Z,6,0))</f>
        <v>3106.4551338199999</v>
      </c>
      <c r="H76" s="37">
        <f t="shared" si="9"/>
        <v>57.774399082155107</v>
      </c>
      <c r="I76" s="23">
        <f>IF(ISERROR(VLOOKUP($U76,[1]BEx6_1!$A:$Z,8,0)),0,VLOOKUP($U76,[1]BEx6_1!$A:$Z,8,0))</f>
        <v>7719.1875507200002</v>
      </c>
      <c r="J76" s="24">
        <f>IF(ISERROR(VLOOKUP($U76,[1]BEx6_1!$A:$Z,9,0)),0,VLOOKUP($U76,[1]BEx6_1!$A:$Z,9,0))</f>
        <v>0</v>
      </c>
      <c r="K76" s="24">
        <f>IF(ISERROR(VLOOKUP($U76,[1]BEx6_1!$A:$Z,10,0)),0,VLOOKUP($U76,[1]BEx6_1!$A:$Z,10,0))</f>
        <v>347.99346752000002</v>
      </c>
      <c r="L76" s="25">
        <f t="shared" si="10"/>
        <v>347.99346752000002</v>
      </c>
      <c r="M76" s="26">
        <f>IF(ISERROR(VLOOKUP($U76,[1]BEx6_1!$A:$Z,11,0)),0,VLOOKUP($U76,[1]BEx6_1!$A:$Z,11,0))</f>
        <v>1491.0425947000001</v>
      </c>
      <c r="N76" s="38">
        <f t="shared" si="11"/>
        <v>19.316056060341797</v>
      </c>
      <c r="O76" s="23">
        <f t="shared" si="12"/>
        <v>13096.058938689999</v>
      </c>
      <c r="P76" s="24">
        <f t="shared" si="12"/>
        <v>0</v>
      </c>
      <c r="Q76" s="24">
        <f t="shared" si="12"/>
        <v>384.79425773000003</v>
      </c>
      <c r="R76" s="25">
        <f t="shared" si="12"/>
        <v>384.79425773000003</v>
      </c>
      <c r="S76" s="29">
        <f t="shared" si="12"/>
        <v>4597.4977285200002</v>
      </c>
      <c r="T76" s="30">
        <f t="shared" si="13"/>
        <v>35.105963939559729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พะเยา</v>
      </c>
      <c r="C77" s="23">
        <f>IF(ISERROR(VLOOKUP($U77,[1]BEx6_1!$A:$Z,3,0)),0,VLOOKUP($U77,[1]BEx6_1!$A:$Z,3,0))</f>
        <v>1215.74171778</v>
      </c>
      <c r="D77" s="24">
        <f>IF(ISERROR(VLOOKUP($U77,[1]BEx6_1!$A:$Z,4,0)),0,VLOOKUP($U77,[1]BEx6_1!$A:$Z,4,0))</f>
        <v>0</v>
      </c>
      <c r="E77" s="24">
        <f>IF(ISERROR(VLOOKUP($U77,[1]BEx6_1!$A:$Z,5,0)),0,VLOOKUP($U77,[1]BEx6_1!$A:$Z,5,0))</f>
        <v>5.5243045899999998</v>
      </c>
      <c r="F77" s="25">
        <f t="shared" si="8"/>
        <v>5.5243045899999998</v>
      </c>
      <c r="G77" s="26">
        <f>IF(ISERROR(VLOOKUP($U77,[1]BEx6_1!$A:$Z,6,0)),0,VLOOKUP($U77,[1]BEx6_1!$A:$Z,6,0))</f>
        <v>793.53696837999996</v>
      </c>
      <c r="H77" s="37">
        <f t="shared" si="9"/>
        <v>65.271838316861803</v>
      </c>
      <c r="I77" s="23">
        <f>IF(ISERROR(VLOOKUP($U77,[1]BEx6_1!$A:$Z,8,0)),0,VLOOKUP($U77,[1]BEx6_1!$A:$Z,8,0))</f>
        <v>1574.4474929999999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26.34914002</v>
      </c>
      <c r="L77" s="25">
        <f t="shared" si="10"/>
        <v>26.34914002</v>
      </c>
      <c r="M77" s="26">
        <f>IF(ISERROR(VLOOKUP($U77,[1]BEx6_1!$A:$Z,11,0)),0,VLOOKUP($U77,[1]BEx6_1!$A:$Z,11,0))</f>
        <v>372.85975575999998</v>
      </c>
      <c r="N77" s="38">
        <f t="shared" si="11"/>
        <v>23.681942866798416</v>
      </c>
      <c r="O77" s="23">
        <f t="shared" si="12"/>
        <v>2790.1892107799999</v>
      </c>
      <c r="P77" s="24">
        <f t="shared" si="12"/>
        <v>0</v>
      </c>
      <c r="Q77" s="24">
        <f t="shared" si="12"/>
        <v>31.87344461</v>
      </c>
      <c r="R77" s="25">
        <f t="shared" si="12"/>
        <v>31.87344461</v>
      </c>
      <c r="S77" s="29">
        <f t="shared" si="12"/>
        <v>1166.3967241400001</v>
      </c>
      <c r="T77" s="30">
        <f t="shared" si="13"/>
        <v>41.803499190434209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ขอนแก่น</v>
      </c>
      <c r="C78" s="23">
        <f>IF(ISERROR(VLOOKUP($U78,[1]BEx6_1!$A:$Z,3,0)),0,VLOOKUP($U78,[1]BEx6_1!$A:$Z,3,0))</f>
        <v>5398.4987346799999</v>
      </c>
      <c r="D78" s="24">
        <f>IF(ISERROR(VLOOKUP($U78,[1]BEx6_1!$A:$Z,4,0)),0,VLOOKUP($U78,[1]BEx6_1!$A:$Z,4,0))</f>
        <v>0</v>
      </c>
      <c r="E78" s="24">
        <f>IF(ISERROR(VLOOKUP($U78,[1]BEx6_1!$A:$Z,5,0)),0,VLOOKUP($U78,[1]BEx6_1!$A:$Z,5,0))</f>
        <v>27.53809094</v>
      </c>
      <c r="F78" s="25">
        <f t="shared" si="8"/>
        <v>27.53809094</v>
      </c>
      <c r="G78" s="26">
        <f>IF(ISERROR(VLOOKUP($U78,[1]BEx6_1!$A:$Z,6,0)),0,VLOOKUP($U78,[1]BEx6_1!$A:$Z,6,0))</f>
        <v>3946.2377860000001</v>
      </c>
      <c r="H78" s="37">
        <f t="shared" si="9"/>
        <v>73.098799869106884</v>
      </c>
      <c r="I78" s="23">
        <f>IF(ISERROR(VLOOKUP($U78,[1]BEx6_1!$A:$Z,8,0)),0,VLOOKUP($U78,[1]BEx6_1!$A:$Z,8,0))</f>
        <v>6303.1752383000003</v>
      </c>
      <c r="J78" s="24">
        <f>IF(ISERROR(VLOOKUP($U78,[1]BEx6_1!$A:$Z,9,0)),0,VLOOKUP($U78,[1]BEx6_1!$A:$Z,9,0))</f>
        <v>0</v>
      </c>
      <c r="K78" s="24">
        <f>IF(ISERROR(VLOOKUP($U78,[1]BEx6_1!$A:$Z,10,0)),0,VLOOKUP($U78,[1]BEx6_1!$A:$Z,10,0))</f>
        <v>1126.75164135</v>
      </c>
      <c r="L78" s="25">
        <f t="shared" si="10"/>
        <v>1126.75164135</v>
      </c>
      <c r="M78" s="26">
        <f>IF(ISERROR(VLOOKUP($U78,[1]BEx6_1!$A:$Z,11,0)),0,VLOOKUP($U78,[1]BEx6_1!$A:$Z,11,0))</f>
        <v>1098.0110598599999</v>
      </c>
      <c r="N78" s="38">
        <f t="shared" si="11"/>
        <v>17.419967212527308</v>
      </c>
      <c r="O78" s="23">
        <f t="shared" si="12"/>
        <v>11701.673972979999</v>
      </c>
      <c r="P78" s="24">
        <f t="shared" si="12"/>
        <v>0</v>
      </c>
      <c r="Q78" s="24">
        <f t="shared" si="12"/>
        <v>1154.2897322900001</v>
      </c>
      <c r="R78" s="25">
        <f t="shared" si="12"/>
        <v>1154.2897322900001</v>
      </c>
      <c r="S78" s="29">
        <f t="shared" si="12"/>
        <v>5044.2488458600001</v>
      </c>
      <c r="T78" s="30">
        <f t="shared" si="13"/>
        <v>43.107070471349061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สงขลา</v>
      </c>
      <c r="C79" s="23">
        <f>IF(ISERROR(VLOOKUP($U79,[1]BEx6_1!$A:$Z,3,0)),0,VLOOKUP($U79,[1]BEx6_1!$A:$Z,3,0))</f>
        <v>6641.5735971800004</v>
      </c>
      <c r="D79" s="24">
        <f>IF(ISERROR(VLOOKUP($U79,[1]BEx6_1!$A:$Z,4,0)),0,VLOOKUP($U79,[1]BEx6_1!$A:$Z,4,0))</f>
        <v>0</v>
      </c>
      <c r="E79" s="24">
        <f>IF(ISERROR(VLOOKUP($U79,[1]BEx6_1!$A:$Z,5,0)),0,VLOOKUP($U79,[1]BEx6_1!$A:$Z,5,0))</f>
        <v>38.859406980000003</v>
      </c>
      <c r="F79" s="25">
        <f t="shared" si="8"/>
        <v>38.859406980000003</v>
      </c>
      <c r="G79" s="26">
        <f>IF(ISERROR(VLOOKUP($U79,[1]BEx6_1!$A:$Z,6,0)),0,VLOOKUP($U79,[1]BEx6_1!$A:$Z,6,0))</f>
        <v>4534.48679937</v>
      </c>
      <c r="H79" s="37">
        <f t="shared" si="9"/>
        <v>68.274283692276398</v>
      </c>
      <c r="I79" s="23">
        <f>IF(ISERROR(VLOOKUP($U79,[1]BEx6_1!$A:$Z,8,0)),0,VLOOKUP($U79,[1]BEx6_1!$A:$Z,8,0))</f>
        <v>7661.6684623299998</v>
      </c>
      <c r="J79" s="24">
        <f>IF(ISERROR(VLOOKUP($U79,[1]BEx6_1!$A:$Z,9,0)),0,VLOOKUP($U79,[1]BEx6_1!$A:$Z,9,0))</f>
        <v>0</v>
      </c>
      <c r="K79" s="24">
        <f>IF(ISERROR(VLOOKUP($U79,[1]BEx6_1!$A:$Z,10,0)),0,VLOOKUP($U79,[1]BEx6_1!$A:$Z,10,0))</f>
        <v>1327.1911849400001</v>
      </c>
      <c r="L79" s="25">
        <f t="shared" si="10"/>
        <v>1327.1911849400001</v>
      </c>
      <c r="M79" s="26">
        <f>IF(ISERROR(VLOOKUP($U79,[1]BEx6_1!$A:$Z,11,0)),0,VLOOKUP($U79,[1]BEx6_1!$A:$Z,11,0))</f>
        <v>1707.55748468</v>
      </c>
      <c r="N79" s="39">
        <f t="shared" si="11"/>
        <v>22.287018722821536</v>
      </c>
      <c r="O79" s="23">
        <f t="shared" si="12"/>
        <v>14303.242059510001</v>
      </c>
      <c r="P79" s="24">
        <f t="shared" si="12"/>
        <v>0</v>
      </c>
      <c r="Q79" s="24">
        <f t="shared" si="12"/>
        <v>1366.05059192</v>
      </c>
      <c r="R79" s="25">
        <f t="shared" si="12"/>
        <v>1366.05059192</v>
      </c>
      <c r="S79" s="26">
        <f t="shared" si="12"/>
        <v>6242.04428405</v>
      </c>
      <c r="T79" s="30">
        <f t="shared" si="13"/>
        <v>43.640765206093697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เชียงใหม่</v>
      </c>
      <c r="C80" s="23">
        <f>IF(ISERROR(VLOOKUP($U80,[1]BEx6_1!$A:$Z,3,0)),0,VLOOKUP($U80,[1]BEx6_1!$A:$Z,3,0))</f>
        <v>7344.5838715299997</v>
      </c>
      <c r="D80" s="24">
        <f>IF(ISERROR(VLOOKUP($U80,[1]BEx6_1!$A:$Z,4,0)),0,VLOOKUP($U80,[1]BEx6_1!$A:$Z,4,0))</f>
        <v>0</v>
      </c>
      <c r="E80" s="24">
        <f>IF(ISERROR(VLOOKUP($U80,[1]BEx6_1!$A:$Z,5,0)),0,VLOOKUP($U80,[1]BEx6_1!$A:$Z,5,0))</f>
        <v>53.84394253</v>
      </c>
      <c r="F80" s="25">
        <f t="shared" si="8"/>
        <v>53.84394253</v>
      </c>
      <c r="G80" s="26">
        <f>IF(ISERROR(VLOOKUP($U80,[1]BEx6_1!$A:$Z,6,0)),0,VLOOKUP($U80,[1]BEx6_1!$A:$Z,6,0))</f>
        <v>5033.3814739999998</v>
      </c>
      <c r="H80" s="37">
        <f t="shared" si="9"/>
        <v>68.531880934888989</v>
      </c>
      <c r="I80" s="23">
        <f>IF(ISERROR(VLOOKUP($U80,[1]BEx6_1!$A:$Z,8,0)),0,VLOOKUP($U80,[1]BEx6_1!$A:$Z,8,0))</f>
        <v>7895.6750760000004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1153.0435758199999</v>
      </c>
      <c r="L80" s="25">
        <f t="shared" si="10"/>
        <v>1153.0435758199999</v>
      </c>
      <c r="M80" s="26">
        <f>IF(ISERROR(VLOOKUP($U80,[1]BEx6_1!$A:$Z,11,0)),0,VLOOKUP($U80,[1]BEx6_1!$A:$Z,11,0))</f>
        <v>2176.4818773000002</v>
      </c>
      <c r="N80" s="38">
        <f t="shared" si="11"/>
        <v>27.565494480842034</v>
      </c>
      <c r="O80" s="23">
        <f t="shared" si="12"/>
        <v>15240.258947530001</v>
      </c>
      <c r="P80" s="24">
        <f t="shared" si="12"/>
        <v>0</v>
      </c>
      <c r="Q80" s="24">
        <f t="shared" si="12"/>
        <v>1206.8875183499999</v>
      </c>
      <c r="R80" s="25">
        <f t="shared" si="12"/>
        <v>1206.8875183499999</v>
      </c>
      <c r="S80" s="29">
        <f t="shared" si="12"/>
        <v>7209.8633513000004</v>
      </c>
      <c r="T80" s="30">
        <f t="shared" si="13"/>
        <v>47.308010816105636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นครศรีธรรมราช</v>
      </c>
      <c r="C81" s="23">
        <f>IF(ISERROR(VLOOKUP($U81,[1]BEx6_1!$A:$Z,3,0)),0,VLOOKUP($U81,[1]BEx6_1!$A:$Z,3,0))</f>
        <v>5335.7917471299997</v>
      </c>
      <c r="D81" s="24">
        <f>IF(ISERROR(VLOOKUP($U81,[1]BEx6_1!$A:$Z,4,0)),0,VLOOKUP($U81,[1]BEx6_1!$A:$Z,4,0))</f>
        <v>0</v>
      </c>
      <c r="E81" s="24">
        <f>IF(ISERROR(VLOOKUP($U81,[1]BEx6_1!$A:$Z,5,0)),0,VLOOKUP($U81,[1]BEx6_1!$A:$Z,5,0))</f>
        <v>18.818934160000001</v>
      </c>
      <c r="F81" s="25">
        <f t="shared" si="8"/>
        <v>18.818934160000001</v>
      </c>
      <c r="G81" s="26">
        <f>IF(ISERROR(VLOOKUP($U81,[1]BEx6_1!$A:$Z,6,0)),0,VLOOKUP($U81,[1]BEx6_1!$A:$Z,6,0))</f>
        <v>3793.3016901000001</v>
      </c>
      <c r="H81" s="37">
        <f t="shared" si="9"/>
        <v>71.091636815479731</v>
      </c>
      <c r="I81" s="26">
        <f>IF(ISERROR(VLOOKUP($U81,[1]BEx6_1!$A:$Z,8,0)),0,VLOOKUP($U81,[1]BEx6_1!$A:$Z,8,0))</f>
        <v>4597.1858348799997</v>
      </c>
      <c r="J81" s="40">
        <f>IF(ISERROR(VLOOKUP($U81,[1]BEx6_1!$A:$Z,9,0)),0,VLOOKUP($U81,[1]BEx6_1!$A:$Z,9,0))</f>
        <v>0</v>
      </c>
      <c r="K81" s="40">
        <f>IF(ISERROR(VLOOKUP($U81,[1]BEx6_1!$A:$Z,10,0)),0,VLOOKUP($U81,[1]BEx6_1!$A:$Z,10,0))</f>
        <v>245.88528807</v>
      </c>
      <c r="L81" s="26">
        <f t="shared" si="10"/>
        <v>245.88528807</v>
      </c>
      <c r="M81" s="26">
        <f>IF(ISERROR(VLOOKUP($U81,[1]BEx6_1!$A:$Z,11,0)),0,VLOOKUP($U81,[1]BEx6_1!$A:$Z,11,0))</f>
        <v>1107.6998206200001</v>
      </c>
      <c r="N81" s="38">
        <f t="shared" si="11"/>
        <v>24.095171707343312</v>
      </c>
      <c r="O81" s="23">
        <f t="shared" si="12"/>
        <v>9932.9775820100003</v>
      </c>
      <c r="P81" s="24">
        <f t="shared" si="12"/>
        <v>0</v>
      </c>
      <c r="Q81" s="24">
        <f t="shared" si="12"/>
        <v>264.70422223000003</v>
      </c>
      <c r="R81" s="25">
        <f t="shared" si="12"/>
        <v>264.70422223000003</v>
      </c>
      <c r="S81" s="29">
        <f t="shared" si="12"/>
        <v>4901.0015107199997</v>
      </c>
      <c r="T81" s="30">
        <f t="shared" si="13"/>
        <v>49.340708465872233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120859.19655820001</v>
      </c>
      <c r="D82" s="44">
        <f t="shared" ref="D82:G82" si="15">SUM(D6:D81)</f>
        <v>0</v>
      </c>
      <c r="E82" s="44">
        <f t="shared" si="15"/>
        <v>737.07843400000013</v>
      </c>
      <c r="F82" s="45">
        <f t="shared" si="15"/>
        <v>737.07843400000013</v>
      </c>
      <c r="G82" s="46">
        <f t="shared" si="15"/>
        <v>67073.463100349996</v>
      </c>
      <c r="H82" s="47">
        <f t="shared" si="9"/>
        <v>55.497194264443607</v>
      </c>
      <c r="I82" s="48">
        <f>SUM(I6:I81)</f>
        <v>193210.96045495005</v>
      </c>
      <c r="J82" s="44">
        <f t="shared" ref="J82:M82" si="16">SUM(J6:J81)</f>
        <v>0</v>
      </c>
      <c r="K82" s="44">
        <f t="shared" si="16"/>
        <v>28688.289958199992</v>
      </c>
      <c r="L82" s="45">
        <f t="shared" si="16"/>
        <v>28688.289958199992</v>
      </c>
      <c r="M82" s="46">
        <f t="shared" si="16"/>
        <v>18810.562468070002</v>
      </c>
      <c r="N82" s="49">
        <f t="shared" si="11"/>
        <v>9.7357636563563172</v>
      </c>
      <c r="O82" s="48">
        <f>SUM(O6:O81)</f>
        <v>314070.15701315005</v>
      </c>
      <c r="P82" s="50">
        <f t="shared" ref="P82:S82" si="17">SUM(P6:P81)</f>
        <v>0</v>
      </c>
      <c r="Q82" s="50">
        <f t="shared" si="17"/>
        <v>29425.368392200002</v>
      </c>
      <c r="R82" s="45">
        <f t="shared" si="17"/>
        <v>29425.368392200002</v>
      </c>
      <c r="S82" s="46">
        <f t="shared" si="17"/>
        <v>85884.025568420009</v>
      </c>
      <c r="T82" s="49">
        <f t="shared" si="13"/>
        <v>27.345490697106911</v>
      </c>
      <c r="U82" s="51"/>
    </row>
    <row r="83" spans="1:23" ht="21">
      <c r="A83" s="52"/>
      <c r="B83" s="53" t="str">
        <f>'[1]2. กระทรวง'!B32</f>
        <v>หมายเหตุ : 1. ข้อมูลเบื้องต้น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54"/>
      <c r="O83" s="54"/>
      <c r="P83" s="54"/>
      <c r="Q83" s="54"/>
      <c r="R83" s="54"/>
      <c r="S83" s="54"/>
      <c r="T83" s="54"/>
      <c r="U83" s="51"/>
    </row>
    <row r="84" spans="1:23" ht="21">
      <c r="A84" s="56"/>
      <c r="B84" s="53" t="str">
        <f>'[1]2. กระทรวง'!B34</f>
        <v>ที่มา : ระบบการบริหารการเงินการคลังภาครัฐแบบอิเล็กทรอนิกส์ (GFMIS)</v>
      </c>
      <c r="C84" s="57"/>
      <c r="D84" s="57"/>
      <c r="E84" s="57"/>
      <c r="F84" s="57"/>
      <c r="G84" s="58"/>
      <c r="H84" s="57"/>
      <c r="I84" s="58"/>
      <c r="J84" s="58"/>
      <c r="K84" s="58"/>
      <c r="L84" s="58"/>
      <c r="M84" s="58"/>
      <c r="N84" s="58"/>
      <c r="O84" s="59"/>
      <c r="P84" s="59"/>
      <c r="Q84" s="59"/>
      <c r="R84" s="59"/>
      <c r="S84" s="60"/>
      <c r="T84" s="61"/>
      <c r="U84" s="51"/>
    </row>
    <row r="85" spans="1:23" ht="21">
      <c r="A85" s="56"/>
      <c r="B85" s="53" t="str">
        <f>'[1]2. กระทรวง'!B35</f>
        <v>รวบรวม : กรมบัญชีกลาง</v>
      </c>
      <c r="C85" s="57"/>
      <c r="D85" s="57"/>
      <c r="E85" s="57"/>
      <c r="F85" s="57"/>
      <c r="G85" s="58"/>
      <c r="H85" s="57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62"/>
      <c r="T85" s="62"/>
    </row>
    <row r="86" spans="1:23" ht="21">
      <c r="A86" s="56"/>
      <c r="B86" s="53" t="str">
        <f>'[1]2. กระทรวง'!B36</f>
        <v>ข้อมูล ณ วันที่ 3 ธันวาคม 2564</v>
      </c>
      <c r="C86" s="62"/>
      <c r="D86" s="62"/>
      <c r="E86" s="62"/>
      <c r="F86" s="62"/>
      <c r="G86" s="63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3" ht="21">
      <c r="B87" s="53"/>
      <c r="C87" s="3"/>
      <c r="D87" s="3"/>
      <c r="E87" s="3"/>
      <c r="F87" s="3"/>
      <c r="G87" s="6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6" t="s">
        <v>88</v>
      </c>
      <c r="D88" s="66"/>
      <c r="E88" s="66"/>
      <c r="F88" s="66"/>
      <c r="G88" s="65"/>
      <c r="H88" s="3"/>
      <c r="I88" s="3"/>
      <c r="J88" s="3"/>
      <c r="K88" s="3"/>
      <c r="L88" s="3"/>
      <c r="M88" s="3"/>
      <c r="N88" s="66" t="s">
        <v>89</v>
      </c>
      <c r="O88" s="67">
        <f>O82-[1]BEx6_1!M64</f>
        <v>0</v>
      </c>
      <c r="P88" s="67"/>
      <c r="Q88" s="67">
        <f>Q82-[1]BEx6_1!O64</f>
        <v>0</v>
      </c>
      <c r="R88" s="67"/>
      <c r="S88" s="67">
        <f>S82-[1]BEx6_1!P64</f>
        <v>0</v>
      </c>
      <c r="T88" s="67"/>
    </row>
    <row r="89" spans="1:23" ht="21">
      <c r="B89" s="3"/>
      <c r="C89" s="3"/>
      <c r="D89" s="3"/>
      <c r="E89" s="3"/>
      <c r="F89" s="3"/>
      <c r="G89" s="65"/>
      <c r="H89" s="3"/>
      <c r="I89" s="68" t="s">
        <v>88</v>
      </c>
      <c r="J89" s="68"/>
      <c r="K89" s="68"/>
      <c r="L89" s="68"/>
      <c r="M89" s="3"/>
      <c r="N89" s="3"/>
      <c r="O89" s="67"/>
      <c r="P89" s="67"/>
      <c r="Q89" s="67"/>
      <c r="R89" s="67"/>
      <c r="S89" s="67"/>
    </row>
    <row r="90" spans="1:23" ht="21">
      <c r="B90" s="3"/>
      <c r="C90" s="3"/>
      <c r="D90" s="3"/>
      <c r="E90" s="3"/>
      <c r="F90" s="3"/>
      <c r="G90" s="6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9"/>
    </row>
    <row r="91" spans="1:23" ht="21">
      <c r="B91" s="3"/>
      <c r="C91" s="3"/>
      <c r="D91" s="3"/>
      <c r="E91" s="3"/>
      <c r="F91" s="3"/>
      <c r="G91" s="6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2021-12-07T09:09:50Z</dcterms:created>
  <dcterms:modified xsi:type="dcterms:W3CDTF">2021-12-07T09:10:00Z</dcterms:modified>
</cp:coreProperties>
</file>