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10.4\"/>
    </mc:Choice>
  </mc:AlternateContent>
  <xr:revisionPtr revIDLastSave="0" documentId="8_{AC3A0270-0B15-4346-B156-31723964FD0D}" xr6:coauthVersionLast="47" xr6:coauthVersionMax="47" xr10:uidLastSave="{00000000-0000-0000-0000-000000000000}"/>
  <bookViews>
    <workbookView xWindow="-120" yWindow="-120" windowWidth="29040" windowHeight="15840" xr2:uid="{618E44D7-F83D-4489-8D94-F6ECF3F18E0F}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หน่วยงาน'!$A$6:$X$317</definedName>
    <definedName name="_xlnm.Print_Area" localSheetId="0">'3. หน่วยงาน'!$A$1:$T$314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3" i="1" l="1"/>
  <c r="B312" i="1"/>
  <c r="B311" i="1"/>
  <c r="B310" i="1"/>
  <c r="M308" i="1"/>
  <c r="N308" i="1" s="1"/>
  <c r="K308" i="1"/>
  <c r="J308" i="1"/>
  <c r="L308" i="1" s="1"/>
  <c r="I308" i="1"/>
  <c r="G308" i="1"/>
  <c r="S308" i="1" s="1"/>
  <c r="E308" i="1"/>
  <c r="Q308" i="1" s="1"/>
  <c r="D308" i="1"/>
  <c r="F308" i="1" s="1"/>
  <c r="C308" i="1"/>
  <c r="O308" i="1" s="1"/>
  <c r="B308" i="1"/>
  <c r="P307" i="1"/>
  <c r="M307" i="1"/>
  <c r="N307" i="1" s="1"/>
  <c r="K307" i="1"/>
  <c r="J307" i="1"/>
  <c r="L307" i="1" s="1"/>
  <c r="I307" i="1"/>
  <c r="H307" i="1"/>
  <c r="G307" i="1"/>
  <c r="S307" i="1" s="1"/>
  <c r="E307" i="1"/>
  <c r="Q307" i="1" s="1"/>
  <c r="D307" i="1"/>
  <c r="C307" i="1"/>
  <c r="O307" i="1" s="1"/>
  <c r="B307" i="1"/>
  <c r="S306" i="1"/>
  <c r="P306" i="1"/>
  <c r="M306" i="1"/>
  <c r="N306" i="1" s="1"/>
  <c r="K306" i="1"/>
  <c r="J306" i="1"/>
  <c r="L306" i="1" s="1"/>
  <c r="I306" i="1"/>
  <c r="H306" i="1"/>
  <c r="G306" i="1"/>
  <c r="E306" i="1"/>
  <c r="Q306" i="1" s="1"/>
  <c r="D306" i="1"/>
  <c r="C306" i="1"/>
  <c r="O306" i="1" s="1"/>
  <c r="B306" i="1"/>
  <c r="S305" i="1"/>
  <c r="N305" i="1"/>
  <c r="M305" i="1"/>
  <c r="K305" i="1"/>
  <c r="J305" i="1"/>
  <c r="L305" i="1" s="1"/>
  <c r="I305" i="1"/>
  <c r="G305" i="1"/>
  <c r="E305" i="1"/>
  <c r="F305" i="1" s="1"/>
  <c r="R305" i="1" s="1"/>
  <c r="D305" i="1"/>
  <c r="P305" i="1" s="1"/>
  <c r="C305" i="1"/>
  <c r="H305" i="1" s="1"/>
  <c r="B305" i="1"/>
  <c r="P304" i="1"/>
  <c r="N304" i="1"/>
  <c r="M304" i="1"/>
  <c r="K304" i="1"/>
  <c r="J304" i="1"/>
  <c r="L304" i="1" s="1"/>
  <c r="I304" i="1"/>
  <c r="G304" i="1"/>
  <c r="S304" i="1" s="1"/>
  <c r="T304" i="1" s="1"/>
  <c r="F304" i="1"/>
  <c r="R304" i="1" s="1"/>
  <c r="E304" i="1"/>
  <c r="Q304" i="1" s="1"/>
  <c r="D304" i="1"/>
  <c r="C304" i="1"/>
  <c r="O304" i="1" s="1"/>
  <c r="B304" i="1"/>
  <c r="Q303" i="1"/>
  <c r="M303" i="1"/>
  <c r="N303" i="1" s="1"/>
  <c r="K303" i="1"/>
  <c r="J303" i="1"/>
  <c r="L303" i="1" s="1"/>
  <c r="I303" i="1"/>
  <c r="G303" i="1"/>
  <c r="S303" i="1" s="1"/>
  <c r="E303" i="1"/>
  <c r="D303" i="1"/>
  <c r="F303" i="1" s="1"/>
  <c r="C303" i="1"/>
  <c r="H303" i="1" s="1"/>
  <c r="B303" i="1"/>
  <c r="M302" i="1"/>
  <c r="N302" i="1" s="1"/>
  <c r="L302" i="1"/>
  <c r="K302" i="1"/>
  <c r="J302" i="1"/>
  <c r="I302" i="1"/>
  <c r="G302" i="1"/>
  <c r="H302" i="1" s="1"/>
  <c r="E302" i="1"/>
  <c r="Q302" i="1" s="1"/>
  <c r="D302" i="1"/>
  <c r="P302" i="1" s="1"/>
  <c r="C302" i="1"/>
  <c r="O302" i="1" s="1"/>
  <c r="B302" i="1"/>
  <c r="P301" i="1"/>
  <c r="O301" i="1"/>
  <c r="M301" i="1"/>
  <c r="N301" i="1" s="1"/>
  <c r="K301" i="1"/>
  <c r="J301" i="1"/>
  <c r="L301" i="1" s="1"/>
  <c r="I301" i="1"/>
  <c r="G301" i="1"/>
  <c r="S301" i="1" s="1"/>
  <c r="T301" i="1" s="1"/>
  <c r="E301" i="1"/>
  <c r="Q301" i="1" s="1"/>
  <c r="D301" i="1"/>
  <c r="C301" i="1"/>
  <c r="B301" i="1"/>
  <c r="M300" i="1"/>
  <c r="N300" i="1" s="1"/>
  <c r="K300" i="1"/>
  <c r="J300" i="1"/>
  <c r="L300" i="1" s="1"/>
  <c r="I300" i="1"/>
  <c r="G300" i="1"/>
  <c r="S300" i="1" s="1"/>
  <c r="T300" i="1" s="1"/>
  <c r="E300" i="1"/>
  <c r="Q300" i="1" s="1"/>
  <c r="D300" i="1"/>
  <c r="F300" i="1" s="1"/>
  <c r="C300" i="1"/>
  <c r="O300" i="1" s="1"/>
  <c r="B300" i="1"/>
  <c r="P299" i="1"/>
  <c r="M299" i="1"/>
  <c r="N299" i="1" s="1"/>
  <c r="K299" i="1"/>
  <c r="J299" i="1"/>
  <c r="L299" i="1" s="1"/>
  <c r="I299" i="1"/>
  <c r="H299" i="1"/>
  <c r="G299" i="1"/>
  <c r="S299" i="1" s="1"/>
  <c r="E299" i="1"/>
  <c r="Q299" i="1" s="1"/>
  <c r="D299" i="1"/>
  <c r="C299" i="1"/>
  <c r="O299" i="1" s="1"/>
  <c r="B299" i="1"/>
  <c r="S298" i="1"/>
  <c r="T298" i="1" s="1"/>
  <c r="P298" i="1"/>
  <c r="M298" i="1"/>
  <c r="K298" i="1"/>
  <c r="J298" i="1"/>
  <c r="L298" i="1" s="1"/>
  <c r="I298" i="1"/>
  <c r="N298" i="1" s="1"/>
  <c r="H298" i="1"/>
  <c r="G298" i="1"/>
  <c r="E298" i="1"/>
  <c r="Q298" i="1" s="1"/>
  <c r="D298" i="1"/>
  <c r="C298" i="1"/>
  <c r="O298" i="1" s="1"/>
  <c r="B298" i="1"/>
  <c r="S297" i="1"/>
  <c r="M297" i="1"/>
  <c r="K297" i="1"/>
  <c r="J297" i="1"/>
  <c r="L297" i="1" s="1"/>
  <c r="I297" i="1"/>
  <c r="N297" i="1" s="1"/>
  <c r="G297" i="1"/>
  <c r="E297" i="1"/>
  <c r="F297" i="1" s="1"/>
  <c r="D297" i="1"/>
  <c r="P297" i="1" s="1"/>
  <c r="C297" i="1"/>
  <c r="H297" i="1" s="1"/>
  <c r="B297" i="1"/>
  <c r="N296" i="1"/>
  <c r="M296" i="1"/>
  <c r="L296" i="1"/>
  <c r="K296" i="1"/>
  <c r="J296" i="1"/>
  <c r="I296" i="1"/>
  <c r="G296" i="1"/>
  <c r="S296" i="1" s="1"/>
  <c r="F296" i="1"/>
  <c r="R296" i="1" s="1"/>
  <c r="E296" i="1"/>
  <c r="Q296" i="1" s="1"/>
  <c r="D296" i="1"/>
  <c r="P296" i="1" s="1"/>
  <c r="C296" i="1"/>
  <c r="O296" i="1" s="1"/>
  <c r="B296" i="1"/>
  <c r="Q295" i="1"/>
  <c r="M295" i="1"/>
  <c r="N295" i="1" s="1"/>
  <c r="K295" i="1"/>
  <c r="J295" i="1"/>
  <c r="L295" i="1" s="1"/>
  <c r="I295" i="1"/>
  <c r="G295" i="1"/>
  <c r="S295" i="1" s="1"/>
  <c r="T295" i="1" s="1"/>
  <c r="E295" i="1"/>
  <c r="D295" i="1"/>
  <c r="F295" i="1" s="1"/>
  <c r="R295" i="1" s="1"/>
  <c r="C295" i="1"/>
  <c r="O295" i="1" s="1"/>
  <c r="B295" i="1"/>
  <c r="M294" i="1"/>
  <c r="N294" i="1" s="1"/>
  <c r="L294" i="1"/>
  <c r="K294" i="1"/>
  <c r="J294" i="1"/>
  <c r="I294" i="1"/>
  <c r="G294" i="1"/>
  <c r="H294" i="1" s="1"/>
  <c r="E294" i="1"/>
  <c r="Q294" i="1" s="1"/>
  <c r="D294" i="1"/>
  <c r="P294" i="1" s="1"/>
  <c r="C294" i="1"/>
  <c r="O294" i="1" s="1"/>
  <c r="B294" i="1"/>
  <c r="P293" i="1"/>
  <c r="O293" i="1"/>
  <c r="M293" i="1"/>
  <c r="N293" i="1" s="1"/>
  <c r="K293" i="1"/>
  <c r="J293" i="1"/>
  <c r="L293" i="1" s="1"/>
  <c r="I293" i="1"/>
  <c r="G293" i="1"/>
  <c r="S293" i="1" s="1"/>
  <c r="T293" i="1" s="1"/>
  <c r="E293" i="1"/>
  <c r="Q293" i="1" s="1"/>
  <c r="D293" i="1"/>
  <c r="C293" i="1"/>
  <c r="B293" i="1"/>
  <c r="M292" i="1"/>
  <c r="N292" i="1" s="1"/>
  <c r="K292" i="1"/>
  <c r="J292" i="1"/>
  <c r="L292" i="1" s="1"/>
  <c r="I292" i="1"/>
  <c r="H292" i="1"/>
  <c r="G292" i="1"/>
  <c r="E292" i="1"/>
  <c r="F292" i="1" s="1"/>
  <c r="R292" i="1" s="1"/>
  <c r="D292" i="1"/>
  <c r="C292" i="1"/>
  <c r="O292" i="1" s="1"/>
  <c r="B292" i="1"/>
  <c r="P291" i="1"/>
  <c r="M291" i="1"/>
  <c r="N291" i="1" s="1"/>
  <c r="K291" i="1"/>
  <c r="J291" i="1"/>
  <c r="L291" i="1" s="1"/>
  <c r="I291" i="1"/>
  <c r="G291" i="1"/>
  <c r="E291" i="1"/>
  <c r="Q291" i="1" s="1"/>
  <c r="D291" i="1"/>
  <c r="C291" i="1"/>
  <c r="H291" i="1" s="1"/>
  <c r="B291" i="1"/>
  <c r="P290" i="1"/>
  <c r="N290" i="1"/>
  <c r="M290" i="1"/>
  <c r="K290" i="1"/>
  <c r="L290" i="1" s="1"/>
  <c r="J290" i="1"/>
  <c r="I290" i="1"/>
  <c r="H290" i="1"/>
  <c r="G290" i="1"/>
  <c r="S290" i="1" s="1"/>
  <c r="F290" i="1"/>
  <c r="E290" i="1"/>
  <c r="Q290" i="1" s="1"/>
  <c r="D290" i="1"/>
  <c r="C290" i="1"/>
  <c r="O290" i="1" s="1"/>
  <c r="B290" i="1"/>
  <c r="S289" i="1"/>
  <c r="M289" i="1"/>
  <c r="K289" i="1"/>
  <c r="Q289" i="1" s="1"/>
  <c r="J289" i="1"/>
  <c r="L289" i="1" s="1"/>
  <c r="I289" i="1"/>
  <c r="N289" i="1" s="1"/>
  <c r="G289" i="1"/>
  <c r="H289" i="1" s="1"/>
  <c r="E289" i="1"/>
  <c r="D289" i="1"/>
  <c r="P289" i="1" s="1"/>
  <c r="C289" i="1"/>
  <c r="O289" i="1" s="1"/>
  <c r="B289" i="1"/>
  <c r="N288" i="1"/>
  <c r="M288" i="1"/>
  <c r="L288" i="1"/>
  <c r="K288" i="1"/>
  <c r="J288" i="1"/>
  <c r="I288" i="1"/>
  <c r="G288" i="1"/>
  <c r="S288" i="1" s="1"/>
  <c r="F288" i="1"/>
  <c r="R288" i="1" s="1"/>
  <c r="E288" i="1"/>
  <c r="Q288" i="1" s="1"/>
  <c r="D288" i="1"/>
  <c r="P288" i="1" s="1"/>
  <c r="C288" i="1"/>
  <c r="O288" i="1" s="1"/>
  <c r="B288" i="1"/>
  <c r="Q287" i="1"/>
  <c r="M287" i="1"/>
  <c r="N287" i="1" s="1"/>
  <c r="K287" i="1"/>
  <c r="J287" i="1"/>
  <c r="L287" i="1" s="1"/>
  <c r="I287" i="1"/>
  <c r="O287" i="1" s="1"/>
  <c r="G287" i="1"/>
  <c r="S287" i="1" s="1"/>
  <c r="E287" i="1"/>
  <c r="D287" i="1"/>
  <c r="F287" i="1" s="1"/>
  <c r="R287" i="1" s="1"/>
  <c r="C287" i="1"/>
  <c r="B287" i="1"/>
  <c r="M286" i="1"/>
  <c r="N286" i="1" s="1"/>
  <c r="L286" i="1"/>
  <c r="K286" i="1"/>
  <c r="J286" i="1"/>
  <c r="I286" i="1"/>
  <c r="H286" i="1"/>
  <c r="G286" i="1"/>
  <c r="E286" i="1"/>
  <c r="Q286" i="1" s="1"/>
  <c r="D286" i="1"/>
  <c r="P286" i="1" s="1"/>
  <c r="C286" i="1"/>
  <c r="O286" i="1" s="1"/>
  <c r="B286" i="1"/>
  <c r="P285" i="1"/>
  <c r="O285" i="1"/>
  <c r="M285" i="1"/>
  <c r="N285" i="1" s="1"/>
  <c r="K285" i="1"/>
  <c r="J285" i="1"/>
  <c r="L285" i="1" s="1"/>
  <c r="I285" i="1"/>
  <c r="G285" i="1"/>
  <c r="S285" i="1" s="1"/>
  <c r="T285" i="1" s="1"/>
  <c r="E285" i="1"/>
  <c r="Q285" i="1" s="1"/>
  <c r="D285" i="1"/>
  <c r="C285" i="1"/>
  <c r="B285" i="1"/>
  <c r="M284" i="1"/>
  <c r="N284" i="1" s="1"/>
  <c r="K284" i="1"/>
  <c r="J284" i="1"/>
  <c r="L284" i="1" s="1"/>
  <c r="I284" i="1"/>
  <c r="H284" i="1"/>
  <c r="G284" i="1"/>
  <c r="E284" i="1"/>
  <c r="F284" i="1" s="1"/>
  <c r="R284" i="1" s="1"/>
  <c r="D284" i="1"/>
  <c r="C284" i="1"/>
  <c r="O284" i="1" s="1"/>
  <c r="B284" i="1"/>
  <c r="P283" i="1"/>
  <c r="M283" i="1"/>
  <c r="N283" i="1" s="1"/>
  <c r="K283" i="1"/>
  <c r="L283" i="1" s="1"/>
  <c r="J283" i="1"/>
  <c r="I283" i="1"/>
  <c r="G283" i="1"/>
  <c r="E283" i="1"/>
  <c r="Q283" i="1" s="1"/>
  <c r="D283" i="1"/>
  <c r="C283" i="1"/>
  <c r="H283" i="1" s="1"/>
  <c r="B283" i="1"/>
  <c r="S282" i="1"/>
  <c r="P282" i="1"/>
  <c r="N282" i="1"/>
  <c r="M282" i="1"/>
  <c r="K282" i="1"/>
  <c r="L282" i="1" s="1"/>
  <c r="J282" i="1"/>
  <c r="I282" i="1"/>
  <c r="H282" i="1"/>
  <c r="G282" i="1"/>
  <c r="F282" i="1"/>
  <c r="E282" i="1"/>
  <c r="D282" i="1"/>
  <c r="C282" i="1"/>
  <c r="O282" i="1" s="1"/>
  <c r="B282" i="1"/>
  <c r="S281" i="1"/>
  <c r="M281" i="1"/>
  <c r="K281" i="1"/>
  <c r="L281" i="1" s="1"/>
  <c r="J281" i="1"/>
  <c r="I281" i="1"/>
  <c r="N281" i="1" s="1"/>
  <c r="G281" i="1"/>
  <c r="H281" i="1" s="1"/>
  <c r="E281" i="1"/>
  <c r="D281" i="1"/>
  <c r="P281" i="1" s="1"/>
  <c r="C281" i="1"/>
  <c r="O281" i="1" s="1"/>
  <c r="B281" i="1"/>
  <c r="Q280" i="1"/>
  <c r="O280" i="1"/>
  <c r="N280" i="1"/>
  <c r="M280" i="1"/>
  <c r="L280" i="1"/>
  <c r="K280" i="1"/>
  <c r="J280" i="1"/>
  <c r="I280" i="1"/>
  <c r="G280" i="1"/>
  <c r="S280" i="1" s="1"/>
  <c r="T280" i="1" s="1"/>
  <c r="F280" i="1"/>
  <c r="R280" i="1" s="1"/>
  <c r="E280" i="1"/>
  <c r="D280" i="1"/>
  <c r="P280" i="1" s="1"/>
  <c r="C280" i="1"/>
  <c r="B280" i="1"/>
  <c r="Q279" i="1"/>
  <c r="M279" i="1"/>
  <c r="N279" i="1" s="1"/>
  <c r="K279" i="1"/>
  <c r="J279" i="1"/>
  <c r="L279" i="1" s="1"/>
  <c r="I279" i="1"/>
  <c r="G279" i="1"/>
  <c r="S279" i="1" s="1"/>
  <c r="T279" i="1" s="1"/>
  <c r="E279" i="1"/>
  <c r="D279" i="1"/>
  <c r="F279" i="1" s="1"/>
  <c r="R279" i="1" s="1"/>
  <c r="C279" i="1"/>
  <c r="O279" i="1" s="1"/>
  <c r="B279" i="1"/>
  <c r="O278" i="1"/>
  <c r="M278" i="1"/>
  <c r="N278" i="1" s="1"/>
  <c r="L278" i="1"/>
  <c r="K278" i="1"/>
  <c r="J278" i="1"/>
  <c r="I278" i="1"/>
  <c r="H278" i="1"/>
  <c r="G278" i="1"/>
  <c r="S278" i="1" s="1"/>
  <c r="T278" i="1" s="1"/>
  <c r="E278" i="1"/>
  <c r="Q278" i="1" s="1"/>
  <c r="D278" i="1"/>
  <c r="P278" i="1" s="1"/>
  <c r="C278" i="1"/>
  <c r="B278" i="1"/>
  <c r="P277" i="1"/>
  <c r="O277" i="1"/>
  <c r="M277" i="1"/>
  <c r="N277" i="1" s="1"/>
  <c r="K277" i="1"/>
  <c r="J277" i="1"/>
  <c r="L277" i="1" s="1"/>
  <c r="I277" i="1"/>
  <c r="G277" i="1"/>
  <c r="S277" i="1" s="1"/>
  <c r="T277" i="1" s="1"/>
  <c r="E277" i="1"/>
  <c r="Q277" i="1" s="1"/>
  <c r="D277" i="1"/>
  <c r="C277" i="1"/>
  <c r="B277" i="1"/>
  <c r="S276" i="1"/>
  <c r="N276" i="1"/>
  <c r="M276" i="1"/>
  <c r="K276" i="1"/>
  <c r="J276" i="1"/>
  <c r="L276" i="1" s="1"/>
  <c r="I276" i="1"/>
  <c r="G276" i="1"/>
  <c r="E276" i="1"/>
  <c r="F276" i="1" s="1"/>
  <c r="D276" i="1"/>
  <c r="C276" i="1"/>
  <c r="O276" i="1" s="1"/>
  <c r="B276" i="1"/>
  <c r="P275" i="1"/>
  <c r="M275" i="1"/>
  <c r="N275" i="1" s="1"/>
  <c r="K275" i="1"/>
  <c r="L275" i="1" s="1"/>
  <c r="J275" i="1"/>
  <c r="I275" i="1"/>
  <c r="G275" i="1"/>
  <c r="E275" i="1"/>
  <c r="Q275" i="1" s="1"/>
  <c r="D275" i="1"/>
  <c r="C275" i="1"/>
  <c r="H275" i="1" s="1"/>
  <c r="B275" i="1"/>
  <c r="S274" i="1"/>
  <c r="P274" i="1"/>
  <c r="M274" i="1"/>
  <c r="K274" i="1"/>
  <c r="Q274" i="1" s="1"/>
  <c r="J274" i="1"/>
  <c r="L274" i="1" s="1"/>
  <c r="I274" i="1"/>
  <c r="N274" i="1" s="1"/>
  <c r="H274" i="1"/>
  <c r="G274" i="1"/>
  <c r="E274" i="1"/>
  <c r="D274" i="1"/>
  <c r="F274" i="1" s="1"/>
  <c r="R274" i="1" s="1"/>
  <c r="C274" i="1"/>
  <c r="O274" i="1" s="1"/>
  <c r="T274" i="1" s="1"/>
  <c r="B274" i="1"/>
  <c r="S273" i="1"/>
  <c r="M273" i="1"/>
  <c r="N273" i="1" s="1"/>
  <c r="K273" i="1"/>
  <c r="L273" i="1" s="1"/>
  <c r="J273" i="1"/>
  <c r="I273" i="1"/>
  <c r="G273" i="1"/>
  <c r="H273" i="1" s="1"/>
  <c r="E273" i="1"/>
  <c r="Q273" i="1" s="1"/>
  <c r="D273" i="1"/>
  <c r="P273" i="1" s="1"/>
  <c r="C273" i="1"/>
  <c r="O273" i="1" s="1"/>
  <c r="B273" i="1"/>
  <c r="P272" i="1"/>
  <c r="N272" i="1"/>
  <c r="M272" i="1"/>
  <c r="K272" i="1"/>
  <c r="J272" i="1"/>
  <c r="L272" i="1" s="1"/>
  <c r="I272" i="1"/>
  <c r="O272" i="1" s="1"/>
  <c r="G272" i="1"/>
  <c r="S272" i="1" s="1"/>
  <c r="T272" i="1" s="1"/>
  <c r="F272" i="1"/>
  <c r="R272" i="1" s="1"/>
  <c r="E272" i="1"/>
  <c r="Q272" i="1" s="1"/>
  <c r="D272" i="1"/>
  <c r="C272" i="1"/>
  <c r="B272" i="1"/>
  <c r="Q271" i="1"/>
  <c r="M271" i="1"/>
  <c r="N271" i="1" s="1"/>
  <c r="K271" i="1"/>
  <c r="J271" i="1"/>
  <c r="L271" i="1" s="1"/>
  <c r="I271" i="1"/>
  <c r="G271" i="1"/>
  <c r="H271" i="1" s="1"/>
  <c r="E271" i="1"/>
  <c r="D271" i="1"/>
  <c r="F271" i="1" s="1"/>
  <c r="R271" i="1" s="1"/>
  <c r="C271" i="1"/>
  <c r="O271" i="1" s="1"/>
  <c r="B271" i="1"/>
  <c r="O270" i="1"/>
  <c r="M270" i="1"/>
  <c r="N270" i="1" s="1"/>
  <c r="L270" i="1"/>
  <c r="K270" i="1"/>
  <c r="J270" i="1"/>
  <c r="I270" i="1"/>
  <c r="H270" i="1"/>
  <c r="G270" i="1"/>
  <c r="S270" i="1" s="1"/>
  <c r="T270" i="1" s="1"/>
  <c r="E270" i="1"/>
  <c r="Q270" i="1" s="1"/>
  <c r="D270" i="1"/>
  <c r="P270" i="1" s="1"/>
  <c r="C270" i="1"/>
  <c r="B270" i="1"/>
  <c r="P269" i="1"/>
  <c r="O269" i="1"/>
  <c r="M269" i="1"/>
  <c r="N269" i="1" s="1"/>
  <c r="K269" i="1"/>
  <c r="J269" i="1"/>
  <c r="L269" i="1" s="1"/>
  <c r="I269" i="1"/>
  <c r="G269" i="1"/>
  <c r="S269" i="1" s="1"/>
  <c r="T269" i="1" s="1"/>
  <c r="E269" i="1"/>
  <c r="Q269" i="1" s="1"/>
  <c r="D269" i="1"/>
  <c r="C269" i="1"/>
  <c r="B269" i="1"/>
  <c r="N268" i="1"/>
  <c r="M268" i="1"/>
  <c r="S268" i="1" s="1"/>
  <c r="T268" i="1" s="1"/>
  <c r="K268" i="1"/>
  <c r="J268" i="1"/>
  <c r="L268" i="1" s="1"/>
  <c r="I268" i="1"/>
  <c r="G268" i="1"/>
  <c r="E268" i="1"/>
  <c r="F268" i="1" s="1"/>
  <c r="R268" i="1" s="1"/>
  <c r="D268" i="1"/>
  <c r="P268" i="1" s="1"/>
  <c r="C268" i="1"/>
  <c r="O268" i="1" s="1"/>
  <c r="B268" i="1"/>
  <c r="P267" i="1"/>
  <c r="M267" i="1"/>
  <c r="N267" i="1" s="1"/>
  <c r="K267" i="1"/>
  <c r="L267" i="1" s="1"/>
  <c r="J267" i="1"/>
  <c r="I267" i="1"/>
  <c r="G267" i="1"/>
  <c r="H267" i="1" s="1"/>
  <c r="E267" i="1"/>
  <c r="Q267" i="1" s="1"/>
  <c r="D267" i="1"/>
  <c r="C267" i="1"/>
  <c r="O267" i="1" s="1"/>
  <c r="B267" i="1"/>
  <c r="P266" i="1"/>
  <c r="M266" i="1"/>
  <c r="K266" i="1"/>
  <c r="Q266" i="1" s="1"/>
  <c r="J266" i="1"/>
  <c r="L266" i="1" s="1"/>
  <c r="I266" i="1"/>
  <c r="N266" i="1" s="1"/>
  <c r="H266" i="1"/>
  <c r="G266" i="1"/>
  <c r="S266" i="1" s="1"/>
  <c r="E266" i="1"/>
  <c r="D266" i="1"/>
  <c r="F266" i="1" s="1"/>
  <c r="R266" i="1" s="1"/>
  <c r="C266" i="1"/>
  <c r="O266" i="1" s="1"/>
  <c r="B266" i="1"/>
  <c r="S265" i="1"/>
  <c r="M265" i="1"/>
  <c r="N265" i="1" s="1"/>
  <c r="K265" i="1"/>
  <c r="J265" i="1"/>
  <c r="L265" i="1" s="1"/>
  <c r="I265" i="1"/>
  <c r="G265" i="1"/>
  <c r="H265" i="1" s="1"/>
  <c r="E265" i="1"/>
  <c r="Q265" i="1" s="1"/>
  <c r="D265" i="1"/>
  <c r="P265" i="1" s="1"/>
  <c r="C265" i="1"/>
  <c r="O265" i="1" s="1"/>
  <c r="B265" i="1"/>
  <c r="P264" i="1"/>
  <c r="O264" i="1"/>
  <c r="N264" i="1"/>
  <c r="M264" i="1"/>
  <c r="K264" i="1"/>
  <c r="J264" i="1"/>
  <c r="L264" i="1" s="1"/>
  <c r="I264" i="1"/>
  <c r="H264" i="1"/>
  <c r="G264" i="1"/>
  <c r="S264" i="1" s="1"/>
  <c r="T264" i="1" s="1"/>
  <c r="F264" i="1"/>
  <c r="E264" i="1"/>
  <c r="Q264" i="1" s="1"/>
  <c r="D264" i="1"/>
  <c r="C264" i="1"/>
  <c r="B264" i="1"/>
  <c r="Q263" i="1"/>
  <c r="M263" i="1"/>
  <c r="N263" i="1" s="1"/>
  <c r="K263" i="1"/>
  <c r="J263" i="1"/>
  <c r="L263" i="1" s="1"/>
  <c r="I263" i="1"/>
  <c r="G263" i="1"/>
  <c r="H263" i="1" s="1"/>
  <c r="E263" i="1"/>
  <c r="D263" i="1"/>
  <c r="F263" i="1" s="1"/>
  <c r="R263" i="1" s="1"/>
  <c r="C263" i="1"/>
  <c r="O263" i="1" s="1"/>
  <c r="B263" i="1"/>
  <c r="N262" i="1"/>
  <c r="M262" i="1"/>
  <c r="L262" i="1"/>
  <c r="K262" i="1"/>
  <c r="J262" i="1"/>
  <c r="I262" i="1"/>
  <c r="H262" i="1"/>
  <c r="G262" i="1"/>
  <c r="S262" i="1" s="1"/>
  <c r="E262" i="1"/>
  <c r="Q262" i="1" s="1"/>
  <c r="D262" i="1"/>
  <c r="P262" i="1" s="1"/>
  <c r="C262" i="1"/>
  <c r="O262" i="1" s="1"/>
  <c r="B262" i="1"/>
  <c r="P261" i="1"/>
  <c r="O261" i="1"/>
  <c r="M261" i="1"/>
  <c r="N261" i="1" s="1"/>
  <c r="K261" i="1"/>
  <c r="J261" i="1"/>
  <c r="L261" i="1" s="1"/>
  <c r="I261" i="1"/>
  <c r="G261" i="1"/>
  <c r="S261" i="1" s="1"/>
  <c r="T261" i="1" s="1"/>
  <c r="E261" i="1"/>
  <c r="Q261" i="1" s="1"/>
  <c r="D261" i="1"/>
  <c r="C261" i="1"/>
  <c r="B261" i="1"/>
  <c r="S260" i="1"/>
  <c r="N260" i="1"/>
  <c r="M260" i="1"/>
  <c r="K260" i="1"/>
  <c r="J260" i="1"/>
  <c r="L260" i="1" s="1"/>
  <c r="I260" i="1"/>
  <c r="G260" i="1"/>
  <c r="E260" i="1"/>
  <c r="Q260" i="1" s="1"/>
  <c r="D260" i="1"/>
  <c r="F260" i="1" s="1"/>
  <c r="C260" i="1"/>
  <c r="O260" i="1" s="1"/>
  <c r="T260" i="1" s="1"/>
  <c r="B260" i="1"/>
  <c r="M259" i="1"/>
  <c r="N259" i="1" s="1"/>
  <c r="K259" i="1"/>
  <c r="L259" i="1" s="1"/>
  <c r="J259" i="1"/>
  <c r="I259" i="1"/>
  <c r="G259" i="1"/>
  <c r="H259" i="1" s="1"/>
  <c r="E259" i="1"/>
  <c r="Q259" i="1" s="1"/>
  <c r="D259" i="1"/>
  <c r="P259" i="1" s="1"/>
  <c r="C259" i="1"/>
  <c r="O259" i="1" s="1"/>
  <c r="B259" i="1"/>
  <c r="Q258" i="1"/>
  <c r="P258" i="1"/>
  <c r="M258" i="1"/>
  <c r="K258" i="1"/>
  <c r="J258" i="1"/>
  <c r="L258" i="1" s="1"/>
  <c r="I258" i="1"/>
  <c r="N258" i="1" s="1"/>
  <c r="H258" i="1"/>
  <c r="G258" i="1"/>
  <c r="S258" i="1" s="1"/>
  <c r="E258" i="1"/>
  <c r="D258" i="1"/>
  <c r="F258" i="1" s="1"/>
  <c r="R258" i="1" s="1"/>
  <c r="C258" i="1"/>
  <c r="O258" i="1" s="1"/>
  <c r="B258" i="1"/>
  <c r="S257" i="1"/>
  <c r="M257" i="1"/>
  <c r="N257" i="1" s="1"/>
  <c r="K257" i="1"/>
  <c r="J257" i="1"/>
  <c r="L257" i="1" s="1"/>
  <c r="I257" i="1"/>
  <c r="G257" i="1"/>
  <c r="H257" i="1" s="1"/>
  <c r="E257" i="1"/>
  <c r="Q257" i="1" s="1"/>
  <c r="D257" i="1"/>
  <c r="P257" i="1" s="1"/>
  <c r="C257" i="1"/>
  <c r="O257" i="1" s="1"/>
  <c r="B257" i="1"/>
  <c r="P256" i="1"/>
  <c r="O256" i="1"/>
  <c r="N256" i="1"/>
  <c r="M256" i="1"/>
  <c r="K256" i="1"/>
  <c r="J256" i="1"/>
  <c r="L256" i="1" s="1"/>
  <c r="I256" i="1"/>
  <c r="H256" i="1"/>
  <c r="G256" i="1"/>
  <c r="S256" i="1" s="1"/>
  <c r="T256" i="1" s="1"/>
  <c r="F256" i="1"/>
  <c r="R256" i="1" s="1"/>
  <c r="E256" i="1"/>
  <c r="Q256" i="1" s="1"/>
  <c r="D256" i="1"/>
  <c r="C256" i="1"/>
  <c r="B256" i="1"/>
  <c r="S255" i="1"/>
  <c r="Q255" i="1"/>
  <c r="M255" i="1"/>
  <c r="N255" i="1" s="1"/>
  <c r="K255" i="1"/>
  <c r="J255" i="1"/>
  <c r="L255" i="1" s="1"/>
  <c r="I255" i="1"/>
  <c r="G255" i="1"/>
  <c r="E255" i="1"/>
  <c r="D255" i="1"/>
  <c r="F255" i="1" s="1"/>
  <c r="C255" i="1"/>
  <c r="H255" i="1" s="1"/>
  <c r="B255" i="1"/>
  <c r="N254" i="1"/>
  <c r="M254" i="1"/>
  <c r="S254" i="1" s="1"/>
  <c r="L254" i="1"/>
  <c r="K254" i="1"/>
  <c r="J254" i="1"/>
  <c r="I254" i="1"/>
  <c r="G254" i="1"/>
  <c r="E254" i="1"/>
  <c r="Q254" i="1" s="1"/>
  <c r="D254" i="1"/>
  <c r="P254" i="1" s="1"/>
  <c r="C254" i="1"/>
  <c r="H254" i="1" s="1"/>
  <c r="B254" i="1"/>
  <c r="P253" i="1"/>
  <c r="O253" i="1"/>
  <c r="M253" i="1"/>
  <c r="N253" i="1" s="1"/>
  <c r="K253" i="1"/>
  <c r="J253" i="1"/>
  <c r="L253" i="1" s="1"/>
  <c r="I253" i="1"/>
  <c r="G253" i="1"/>
  <c r="E253" i="1"/>
  <c r="Q253" i="1" s="1"/>
  <c r="D253" i="1"/>
  <c r="C253" i="1"/>
  <c r="B253" i="1"/>
  <c r="S252" i="1"/>
  <c r="M252" i="1"/>
  <c r="N252" i="1" s="1"/>
  <c r="K252" i="1"/>
  <c r="J252" i="1"/>
  <c r="I252" i="1"/>
  <c r="G252" i="1"/>
  <c r="E252" i="1"/>
  <c r="Q252" i="1" s="1"/>
  <c r="D252" i="1"/>
  <c r="F252" i="1" s="1"/>
  <c r="C252" i="1"/>
  <c r="O252" i="1" s="1"/>
  <c r="T252" i="1" s="1"/>
  <c r="B252" i="1"/>
  <c r="M251" i="1"/>
  <c r="N251" i="1" s="1"/>
  <c r="K251" i="1"/>
  <c r="L251" i="1" s="1"/>
  <c r="J251" i="1"/>
  <c r="I251" i="1"/>
  <c r="G251" i="1"/>
  <c r="H251" i="1" s="1"/>
  <c r="E251" i="1"/>
  <c r="D251" i="1"/>
  <c r="P251" i="1" s="1"/>
  <c r="C251" i="1"/>
  <c r="O251" i="1" s="1"/>
  <c r="B251" i="1"/>
  <c r="Q250" i="1"/>
  <c r="P250" i="1"/>
  <c r="N250" i="1"/>
  <c r="M250" i="1"/>
  <c r="K250" i="1"/>
  <c r="J250" i="1"/>
  <c r="L250" i="1" s="1"/>
  <c r="I250" i="1"/>
  <c r="H250" i="1"/>
  <c r="G250" i="1"/>
  <c r="S250" i="1" s="1"/>
  <c r="T250" i="1" s="1"/>
  <c r="F250" i="1"/>
  <c r="R250" i="1" s="1"/>
  <c r="E250" i="1"/>
  <c r="D250" i="1"/>
  <c r="C250" i="1"/>
  <c r="O250" i="1" s="1"/>
  <c r="B250" i="1"/>
  <c r="S249" i="1"/>
  <c r="M249" i="1"/>
  <c r="N249" i="1" s="1"/>
  <c r="K249" i="1"/>
  <c r="J249" i="1"/>
  <c r="L249" i="1" s="1"/>
  <c r="I249" i="1"/>
  <c r="G249" i="1"/>
  <c r="E249" i="1"/>
  <c r="Q249" i="1" s="1"/>
  <c r="D249" i="1"/>
  <c r="F249" i="1" s="1"/>
  <c r="C249" i="1"/>
  <c r="B249" i="1"/>
  <c r="Q248" i="1"/>
  <c r="M248" i="1"/>
  <c r="N248" i="1" s="1"/>
  <c r="L248" i="1"/>
  <c r="K248" i="1"/>
  <c r="J248" i="1"/>
  <c r="I248" i="1"/>
  <c r="O248" i="1" s="1"/>
  <c r="H248" i="1"/>
  <c r="G248" i="1"/>
  <c r="E248" i="1"/>
  <c r="D248" i="1"/>
  <c r="F248" i="1" s="1"/>
  <c r="R248" i="1" s="1"/>
  <c r="C248" i="1"/>
  <c r="B248" i="1"/>
  <c r="M247" i="1"/>
  <c r="N247" i="1" s="1"/>
  <c r="K247" i="1"/>
  <c r="J247" i="1"/>
  <c r="L247" i="1" s="1"/>
  <c r="I247" i="1"/>
  <c r="G247" i="1"/>
  <c r="H247" i="1" s="1"/>
  <c r="E247" i="1"/>
  <c r="Q247" i="1" s="1"/>
  <c r="D247" i="1"/>
  <c r="C247" i="1"/>
  <c r="O247" i="1" s="1"/>
  <c r="B247" i="1"/>
  <c r="N246" i="1"/>
  <c r="M246" i="1"/>
  <c r="L246" i="1"/>
  <c r="K246" i="1"/>
  <c r="J246" i="1"/>
  <c r="I246" i="1"/>
  <c r="G246" i="1"/>
  <c r="H246" i="1" s="1"/>
  <c r="E246" i="1"/>
  <c r="Q246" i="1" s="1"/>
  <c r="D246" i="1"/>
  <c r="P246" i="1" s="1"/>
  <c r="C246" i="1"/>
  <c r="O246" i="1" s="1"/>
  <c r="B246" i="1"/>
  <c r="P245" i="1"/>
  <c r="O245" i="1"/>
  <c r="N245" i="1"/>
  <c r="M245" i="1"/>
  <c r="K245" i="1"/>
  <c r="J245" i="1"/>
  <c r="I245" i="1"/>
  <c r="H245" i="1"/>
  <c r="G245" i="1"/>
  <c r="S245" i="1" s="1"/>
  <c r="T245" i="1" s="1"/>
  <c r="E245" i="1"/>
  <c r="Q245" i="1" s="1"/>
  <c r="D245" i="1"/>
  <c r="C245" i="1"/>
  <c r="B245" i="1"/>
  <c r="P244" i="1"/>
  <c r="M244" i="1"/>
  <c r="S244" i="1" s="1"/>
  <c r="T244" i="1" s="1"/>
  <c r="K244" i="1"/>
  <c r="J244" i="1"/>
  <c r="L244" i="1" s="1"/>
  <c r="I244" i="1"/>
  <c r="N244" i="1" s="1"/>
  <c r="G244" i="1"/>
  <c r="E244" i="1"/>
  <c r="Q244" i="1" s="1"/>
  <c r="D244" i="1"/>
  <c r="C244" i="1"/>
  <c r="O244" i="1" s="1"/>
  <c r="B244" i="1"/>
  <c r="M243" i="1"/>
  <c r="N243" i="1" s="1"/>
  <c r="K243" i="1"/>
  <c r="L243" i="1" s="1"/>
  <c r="J243" i="1"/>
  <c r="I243" i="1"/>
  <c r="G243" i="1"/>
  <c r="S243" i="1" s="1"/>
  <c r="E243" i="1"/>
  <c r="Q243" i="1" s="1"/>
  <c r="D243" i="1"/>
  <c r="F243" i="1" s="1"/>
  <c r="C243" i="1"/>
  <c r="O243" i="1" s="1"/>
  <c r="B243" i="1"/>
  <c r="N242" i="1"/>
  <c r="M242" i="1"/>
  <c r="L242" i="1"/>
  <c r="K242" i="1"/>
  <c r="J242" i="1"/>
  <c r="I242" i="1"/>
  <c r="H242" i="1"/>
  <c r="G242" i="1"/>
  <c r="S242" i="1" s="1"/>
  <c r="E242" i="1"/>
  <c r="Q242" i="1" s="1"/>
  <c r="D242" i="1"/>
  <c r="P242" i="1" s="1"/>
  <c r="C242" i="1"/>
  <c r="O242" i="1" s="1"/>
  <c r="B242" i="1"/>
  <c r="M241" i="1"/>
  <c r="N241" i="1" s="1"/>
  <c r="K241" i="1"/>
  <c r="J241" i="1"/>
  <c r="L241" i="1" s="1"/>
  <c r="I241" i="1"/>
  <c r="G241" i="1"/>
  <c r="S241" i="1" s="1"/>
  <c r="T241" i="1" s="1"/>
  <c r="E241" i="1"/>
  <c r="Q241" i="1" s="1"/>
  <c r="D241" i="1"/>
  <c r="C241" i="1"/>
  <c r="O241" i="1" s="1"/>
  <c r="B241" i="1"/>
  <c r="M240" i="1"/>
  <c r="N240" i="1" s="1"/>
  <c r="K240" i="1"/>
  <c r="J240" i="1"/>
  <c r="L240" i="1" s="1"/>
  <c r="I240" i="1"/>
  <c r="G240" i="1"/>
  <c r="E240" i="1"/>
  <c r="F240" i="1" s="1"/>
  <c r="R240" i="1" s="1"/>
  <c r="D240" i="1"/>
  <c r="C240" i="1"/>
  <c r="O240" i="1" s="1"/>
  <c r="B240" i="1"/>
  <c r="P239" i="1"/>
  <c r="M239" i="1"/>
  <c r="N239" i="1" s="1"/>
  <c r="K239" i="1"/>
  <c r="L239" i="1" s="1"/>
  <c r="J239" i="1"/>
  <c r="I239" i="1"/>
  <c r="H239" i="1"/>
  <c r="G239" i="1"/>
  <c r="S239" i="1" s="1"/>
  <c r="E239" i="1"/>
  <c r="Q239" i="1" s="1"/>
  <c r="D239" i="1"/>
  <c r="F239" i="1" s="1"/>
  <c r="C239" i="1"/>
  <c r="O239" i="1" s="1"/>
  <c r="B239" i="1"/>
  <c r="S238" i="1"/>
  <c r="P238" i="1"/>
  <c r="N238" i="1"/>
  <c r="M238" i="1"/>
  <c r="K238" i="1"/>
  <c r="Q238" i="1" s="1"/>
  <c r="J238" i="1"/>
  <c r="L238" i="1" s="1"/>
  <c r="I238" i="1"/>
  <c r="G238" i="1"/>
  <c r="E238" i="1"/>
  <c r="D238" i="1"/>
  <c r="F238" i="1" s="1"/>
  <c r="R238" i="1" s="1"/>
  <c r="C238" i="1"/>
  <c r="H238" i="1" s="1"/>
  <c r="B238" i="1"/>
  <c r="S237" i="1"/>
  <c r="N237" i="1"/>
  <c r="M237" i="1"/>
  <c r="K237" i="1"/>
  <c r="J237" i="1"/>
  <c r="L237" i="1" s="1"/>
  <c r="I237" i="1"/>
  <c r="G237" i="1"/>
  <c r="H237" i="1" s="1"/>
  <c r="F237" i="1"/>
  <c r="E237" i="1"/>
  <c r="Q237" i="1" s="1"/>
  <c r="D237" i="1"/>
  <c r="P237" i="1" s="1"/>
  <c r="C237" i="1"/>
  <c r="O237" i="1" s="1"/>
  <c r="B237" i="1"/>
  <c r="P236" i="1"/>
  <c r="N236" i="1"/>
  <c r="M236" i="1"/>
  <c r="K236" i="1"/>
  <c r="J236" i="1"/>
  <c r="L236" i="1" s="1"/>
  <c r="I236" i="1"/>
  <c r="O236" i="1" s="1"/>
  <c r="H236" i="1"/>
  <c r="G236" i="1"/>
  <c r="S236" i="1" s="1"/>
  <c r="T236" i="1" s="1"/>
  <c r="F236" i="1"/>
  <c r="R236" i="1" s="1"/>
  <c r="E236" i="1"/>
  <c r="Q236" i="1" s="1"/>
  <c r="D236" i="1"/>
  <c r="C236" i="1"/>
  <c r="B236" i="1"/>
  <c r="M235" i="1"/>
  <c r="N235" i="1" s="1"/>
  <c r="K235" i="1"/>
  <c r="L235" i="1" s="1"/>
  <c r="J235" i="1"/>
  <c r="I235" i="1"/>
  <c r="G235" i="1"/>
  <c r="S235" i="1" s="1"/>
  <c r="E235" i="1"/>
  <c r="Q235" i="1" s="1"/>
  <c r="D235" i="1"/>
  <c r="F235" i="1" s="1"/>
  <c r="C235" i="1"/>
  <c r="H235" i="1" s="1"/>
  <c r="B235" i="1"/>
  <c r="N234" i="1"/>
  <c r="M234" i="1"/>
  <c r="L234" i="1"/>
  <c r="K234" i="1"/>
  <c r="J234" i="1"/>
  <c r="I234" i="1"/>
  <c r="G234" i="1"/>
  <c r="H234" i="1" s="1"/>
  <c r="E234" i="1"/>
  <c r="Q234" i="1" s="1"/>
  <c r="D234" i="1"/>
  <c r="P234" i="1" s="1"/>
  <c r="C234" i="1"/>
  <c r="O234" i="1" s="1"/>
  <c r="B234" i="1"/>
  <c r="O233" i="1"/>
  <c r="N233" i="1"/>
  <c r="M233" i="1"/>
  <c r="K233" i="1"/>
  <c r="J233" i="1"/>
  <c r="L233" i="1" s="1"/>
  <c r="R233" i="1" s="1"/>
  <c r="I233" i="1"/>
  <c r="G233" i="1"/>
  <c r="S233" i="1" s="1"/>
  <c r="T233" i="1" s="1"/>
  <c r="F233" i="1"/>
  <c r="E233" i="1"/>
  <c r="Q233" i="1" s="1"/>
  <c r="D233" i="1"/>
  <c r="C233" i="1"/>
  <c r="B233" i="1"/>
  <c r="M232" i="1"/>
  <c r="N232" i="1" s="1"/>
  <c r="K232" i="1"/>
  <c r="J232" i="1"/>
  <c r="L232" i="1" s="1"/>
  <c r="I232" i="1"/>
  <c r="G232" i="1"/>
  <c r="E232" i="1"/>
  <c r="Q232" i="1" s="1"/>
  <c r="D232" i="1"/>
  <c r="F232" i="1" s="1"/>
  <c r="C232" i="1"/>
  <c r="O232" i="1" s="1"/>
  <c r="B232" i="1"/>
  <c r="P231" i="1"/>
  <c r="M231" i="1"/>
  <c r="N231" i="1" s="1"/>
  <c r="K231" i="1"/>
  <c r="L231" i="1" s="1"/>
  <c r="J231" i="1"/>
  <c r="I231" i="1"/>
  <c r="H231" i="1"/>
  <c r="G231" i="1"/>
  <c r="S231" i="1" s="1"/>
  <c r="E231" i="1"/>
  <c r="Q231" i="1" s="1"/>
  <c r="D231" i="1"/>
  <c r="F231" i="1" s="1"/>
  <c r="C231" i="1"/>
  <c r="O231" i="1" s="1"/>
  <c r="B231" i="1"/>
  <c r="P230" i="1"/>
  <c r="M230" i="1"/>
  <c r="K230" i="1"/>
  <c r="J230" i="1"/>
  <c r="L230" i="1" s="1"/>
  <c r="I230" i="1"/>
  <c r="N230" i="1" s="1"/>
  <c r="H230" i="1"/>
  <c r="G230" i="1"/>
  <c r="S230" i="1" s="1"/>
  <c r="T230" i="1" s="1"/>
  <c r="E230" i="1"/>
  <c r="Q230" i="1" s="1"/>
  <c r="D230" i="1"/>
  <c r="F230" i="1" s="1"/>
  <c r="R230" i="1" s="1"/>
  <c r="C230" i="1"/>
  <c r="O230" i="1" s="1"/>
  <c r="B230" i="1"/>
  <c r="S229" i="1"/>
  <c r="M229" i="1"/>
  <c r="N229" i="1" s="1"/>
  <c r="K229" i="1"/>
  <c r="J229" i="1"/>
  <c r="L229" i="1" s="1"/>
  <c r="I229" i="1"/>
  <c r="G229" i="1"/>
  <c r="H229" i="1" s="1"/>
  <c r="E229" i="1"/>
  <c r="F229" i="1" s="1"/>
  <c r="D229" i="1"/>
  <c r="P229" i="1" s="1"/>
  <c r="C229" i="1"/>
  <c r="O229" i="1" s="1"/>
  <c r="B229" i="1"/>
  <c r="P228" i="1"/>
  <c r="N228" i="1"/>
  <c r="M228" i="1"/>
  <c r="K228" i="1"/>
  <c r="J228" i="1"/>
  <c r="L228" i="1" s="1"/>
  <c r="I228" i="1"/>
  <c r="H228" i="1"/>
  <c r="G228" i="1"/>
  <c r="S228" i="1" s="1"/>
  <c r="E228" i="1"/>
  <c r="Q228" i="1" s="1"/>
  <c r="D228" i="1"/>
  <c r="C228" i="1"/>
  <c r="O228" i="1" s="1"/>
  <c r="B228" i="1"/>
  <c r="S227" i="1"/>
  <c r="Q227" i="1"/>
  <c r="P227" i="1"/>
  <c r="M227" i="1"/>
  <c r="N227" i="1" s="1"/>
  <c r="K227" i="1"/>
  <c r="L227" i="1" s="1"/>
  <c r="J227" i="1"/>
  <c r="I227" i="1"/>
  <c r="G227" i="1"/>
  <c r="E227" i="1"/>
  <c r="D227" i="1"/>
  <c r="F227" i="1" s="1"/>
  <c r="C227" i="1"/>
  <c r="H227" i="1" s="1"/>
  <c r="B227" i="1"/>
  <c r="S226" i="1"/>
  <c r="N226" i="1"/>
  <c r="M226" i="1"/>
  <c r="K226" i="1"/>
  <c r="L226" i="1" s="1"/>
  <c r="J226" i="1"/>
  <c r="I226" i="1"/>
  <c r="G226" i="1"/>
  <c r="H226" i="1" s="1"/>
  <c r="F226" i="1"/>
  <c r="E226" i="1"/>
  <c r="Q226" i="1" s="1"/>
  <c r="D226" i="1"/>
  <c r="P226" i="1" s="1"/>
  <c r="C226" i="1"/>
  <c r="O226" i="1" s="1"/>
  <c r="T226" i="1" s="1"/>
  <c r="B226" i="1"/>
  <c r="Q225" i="1"/>
  <c r="M225" i="1"/>
  <c r="K225" i="1"/>
  <c r="J225" i="1"/>
  <c r="L225" i="1" s="1"/>
  <c r="I225" i="1"/>
  <c r="N225" i="1" s="1"/>
  <c r="G225" i="1"/>
  <c r="S225" i="1" s="1"/>
  <c r="T225" i="1" s="1"/>
  <c r="F225" i="1"/>
  <c r="R225" i="1" s="1"/>
  <c r="E225" i="1"/>
  <c r="D225" i="1"/>
  <c r="C225" i="1"/>
  <c r="O225" i="1" s="1"/>
  <c r="B225" i="1"/>
  <c r="M224" i="1"/>
  <c r="N224" i="1" s="1"/>
  <c r="L224" i="1"/>
  <c r="K224" i="1"/>
  <c r="J224" i="1"/>
  <c r="I224" i="1"/>
  <c r="G224" i="1"/>
  <c r="S224" i="1" s="1"/>
  <c r="E224" i="1"/>
  <c r="Q224" i="1" s="1"/>
  <c r="D224" i="1"/>
  <c r="F224" i="1" s="1"/>
  <c r="R224" i="1" s="1"/>
  <c r="C224" i="1"/>
  <c r="O224" i="1" s="1"/>
  <c r="B224" i="1"/>
  <c r="O223" i="1"/>
  <c r="M223" i="1"/>
  <c r="N223" i="1" s="1"/>
  <c r="L223" i="1"/>
  <c r="K223" i="1"/>
  <c r="J223" i="1"/>
  <c r="I223" i="1"/>
  <c r="G223" i="1"/>
  <c r="H223" i="1" s="1"/>
  <c r="E223" i="1"/>
  <c r="Q223" i="1" s="1"/>
  <c r="D223" i="1"/>
  <c r="P223" i="1" s="1"/>
  <c r="C223" i="1"/>
  <c r="B223" i="1"/>
  <c r="P222" i="1"/>
  <c r="M222" i="1"/>
  <c r="N222" i="1" s="1"/>
  <c r="K222" i="1"/>
  <c r="J222" i="1"/>
  <c r="L222" i="1" s="1"/>
  <c r="I222" i="1"/>
  <c r="H222" i="1"/>
  <c r="G222" i="1"/>
  <c r="S222" i="1" s="1"/>
  <c r="T222" i="1" s="1"/>
  <c r="E222" i="1"/>
  <c r="Q222" i="1" s="1"/>
  <c r="D222" i="1"/>
  <c r="F222" i="1" s="1"/>
  <c r="C222" i="1"/>
  <c r="O222" i="1" s="1"/>
  <c r="B222" i="1"/>
  <c r="S221" i="1"/>
  <c r="T221" i="1" s="1"/>
  <c r="N221" i="1"/>
  <c r="M221" i="1"/>
  <c r="K221" i="1"/>
  <c r="J221" i="1"/>
  <c r="P221" i="1" s="1"/>
  <c r="I221" i="1"/>
  <c r="G221" i="1"/>
  <c r="H221" i="1" s="1"/>
  <c r="E221" i="1"/>
  <c r="F221" i="1" s="1"/>
  <c r="D221" i="1"/>
  <c r="C221" i="1"/>
  <c r="O221" i="1" s="1"/>
  <c r="B221" i="1"/>
  <c r="P220" i="1"/>
  <c r="N220" i="1"/>
  <c r="M220" i="1"/>
  <c r="K220" i="1"/>
  <c r="J220" i="1"/>
  <c r="L220" i="1" s="1"/>
  <c r="I220" i="1"/>
  <c r="H220" i="1"/>
  <c r="G220" i="1"/>
  <c r="S220" i="1" s="1"/>
  <c r="T220" i="1" s="1"/>
  <c r="F220" i="1"/>
  <c r="R220" i="1" s="1"/>
  <c r="E220" i="1"/>
  <c r="Q220" i="1" s="1"/>
  <c r="D220" i="1"/>
  <c r="C220" i="1"/>
  <c r="O220" i="1" s="1"/>
  <c r="B220" i="1"/>
  <c r="S219" i="1"/>
  <c r="Q219" i="1"/>
  <c r="P219" i="1"/>
  <c r="M219" i="1"/>
  <c r="N219" i="1" s="1"/>
  <c r="L219" i="1"/>
  <c r="K219" i="1"/>
  <c r="J219" i="1"/>
  <c r="I219" i="1"/>
  <c r="H219" i="1"/>
  <c r="G219" i="1"/>
  <c r="E219" i="1"/>
  <c r="D219" i="1"/>
  <c r="F219" i="1" s="1"/>
  <c r="R219" i="1" s="1"/>
  <c r="C219" i="1"/>
  <c r="O219" i="1" s="1"/>
  <c r="T219" i="1" s="1"/>
  <c r="B219" i="1"/>
  <c r="S218" i="1"/>
  <c r="N218" i="1"/>
  <c r="M218" i="1"/>
  <c r="L218" i="1"/>
  <c r="K218" i="1"/>
  <c r="J218" i="1"/>
  <c r="I218" i="1"/>
  <c r="G218" i="1"/>
  <c r="H218" i="1" s="1"/>
  <c r="E218" i="1"/>
  <c r="Q218" i="1" s="1"/>
  <c r="D218" i="1"/>
  <c r="P218" i="1" s="1"/>
  <c r="C218" i="1"/>
  <c r="O218" i="1" s="1"/>
  <c r="T218" i="1" s="1"/>
  <c r="B218" i="1"/>
  <c r="Q217" i="1"/>
  <c r="O217" i="1"/>
  <c r="N217" i="1"/>
  <c r="M217" i="1"/>
  <c r="K217" i="1"/>
  <c r="J217" i="1"/>
  <c r="L217" i="1" s="1"/>
  <c r="I217" i="1"/>
  <c r="G217" i="1"/>
  <c r="F217" i="1"/>
  <c r="R217" i="1" s="1"/>
  <c r="E217" i="1"/>
  <c r="D217" i="1"/>
  <c r="C217" i="1"/>
  <c r="B217" i="1"/>
  <c r="Q216" i="1"/>
  <c r="M216" i="1"/>
  <c r="N216" i="1" s="1"/>
  <c r="K216" i="1"/>
  <c r="J216" i="1"/>
  <c r="L216" i="1" s="1"/>
  <c r="I216" i="1"/>
  <c r="G216" i="1"/>
  <c r="S216" i="1" s="1"/>
  <c r="E216" i="1"/>
  <c r="D216" i="1"/>
  <c r="F216" i="1" s="1"/>
  <c r="R216" i="1" s="1"/>
  <c r="C216" i="1"/>
  <c r="O216" i="1" s="1"/>
  <c r="B216" i="1"/>
  <c r="O215" i="1"/>
  <c r="M215" i="1"/>
  <c r="N215" i="1" s="1"/>
  <c r="L215" i="1"/>
  <c r="K215" i="1"/>
  <c r="J215" i="1"/>
  <c r="I215" i="1"/>
  <c r="H215" i="1"/>
  <c r="G215" i="1"/>
  <c r="E215" i="1"/>
  <c r="Q215" i="1" s="1"/>
  <c r="D215" i="1"/>
  <c r="P215" i="1" s="1"/>
  <c r="C215" i="1"/>
  <c r="B215" i="1"/>
  <c r="P214" i="1"/>
  <c r="O214" i="1"/>
  <c r="M214" i="1"/>
  <c r="N214" i="1" s="1"/>
  <c r="K214" i="1"/>
  <c r="J214" i="1"/>
  <c r="L214" i="1" s="1"/>
  <c r="I214" i="1"/>
  <c r="H214" i="1"/>
  <c r="G214" i="1"/>
  <c r="S214" i="1" s="1"/>
  <c r="T214" i="1" s="1"/>
  <c r="E214" i="1"/>
  <c r="Q214" i="1" s="1"/>
  <c r="D214" i="1"/>
  <c r="F214" i="1" s="1"/>
  <c r="C214" i="1"/>
  <c r="B214" i="1"/>
  <c r="S213" i="1"/>
  <c r="N213" i="1"/>
  <c r="M213" i="1"/>
  <c r="K213" i="1"/>
  <c r="J213" i="1"/>
  <c r="P213" i="1" s="1"/>
  <c r="I213" i="1"/>
  <c r="G213" i="1"/>
  <c r="F213" i="1"/>
  <c r="E213" i="1"/>
  <c r="Q213" i="1" s="1"/>
  <c r="D213" i="1"/>
  <c r="C213" i="1"/>
  <c r="O213" i="1" s="1"/>
  <c r="B213" i="1"/>
  <c r="P212" i="1"/>
  <c r="N212" i="1"/>
  <c r="M212" i="1"/>
  <c r="K212" i="1"/>
  <c r="J212" i="1"/>
  <c r="L212" i="1" s="1"/>
  <c r="I212" i="1"/>
  <c r="H212" i="1"/>
  <c r="G212" i="1"/>
  <c r="S212" i="1" s="1"/>
  <c r="F212" i="1"/>
  <c r="E212" i="1"/>
  <c r="Q212" i="1" s="1"/>
  <c r="D212" i="1"/>
  <c r="C212" i="1"/>
  <c r="O212" i="1" s="1"/>
  <c r="B212" i="1"/>
  <c r="S211" i="1"/>
  <c r="Q211" i="1"/>
  <c r="P211" i="1"/>
  <c r="M211" i="1"/>
  <c r="L211" i="1"/>
  <c r="K211" i="1"/>
  <c r="J211" i="1"/>
  <c r="I211" i="1"/>
  <c r="H211" i="1"/>
  <c r="G211" i="1"/>
  <c r="E211" i="1"/>
  <c r="D211" i="1"/>
  <c r="F211" i="1" s="1"/>
  <c r="R211" i="1" s="1"/>
  <c r="C211" i="1"/>
  <c r="B211" i="1"/>
  <c r="S210" i="1"/>
  <c r="N210" i="1"/>
  <c r="M210" i="1"/>
  <c r="L210" i="1"/>
  <c r="K210" i="1"/>
  <c r="J210" i="1"/>
  <c r="I210" i="1"/>
  <c r="G210" i="1"/>
  <c r="H210" i="1" s="1"/>
  <c r="E210" i="1"/>
  <c r="Q210" i="1" s="1"/>
  <c r="D210" i="1"/>
  <c r="C210" i="1"/>
  <c r="O210" i="1" s="1"/>
  <c r="T210" i="1" s="1"/>
  <c r="B210" i="1"/>
  <c r="Q209" i="1"/>
  <c r="O209" i="1"/>
  <c r="N209" i="1"/>
  <c r="M209" i="1"/>
  <c r="K209" i="1"/>
  <c r="J209" i="1"/>
  <c r="L209" i="1" s="1"/>
  <c r="I209" i="1"/>
  <c r="G209" i="1"/>
  <c r="F209" i="1"/>
  <c r="E209" i="1"/>
  <c r="D209" i="1"/>
  <c r="C209" i="1"/>
  <c r="B209" i="1"/>
  <c r="Q208" i="1"/>
  <c r="M208" i="1"/>
  <c r="N208" i="1" s="1"/>
  <c r="K208" i="1"/>
  <c r="J208" i="1"/>
  <c r="L208" i="1" s="1"/>
  <c r="I208" i="1"/>
  <c r="G208" i="1"/>
  <c r="H208" i="1" s="1"/>
  <c r="E208" i="1"/>
  <c r="D208" i="1"/>
  <c r="F208" i="1" s="1"/>
  <c r="R208" i="1" s="1"/>
  <c r="C208" i="1"/>
  <c r="O208" i="1" s="1"/>
  <c r="B208" i="1"/>
  <c r="O207" i="1"/>
  <c r="M207" i="1"/>
  <c r="N207" i="1" s="1"/>
  <c r="L207" i="1"/>
  <c r="K207" i="1"/>
  <c r="J207" i="1"/>
  <c r="I207" i="1"/>
  <c r="H207" i="1"/>
  <c r="G207" i="1"/>
  <c r="E207" i="1"/>
  <c r="Q207" i="1" s="1"/>
  <c r="D207" i="1"/>
  <c r="P207" i="1" s="1"/>
  <c r="C207" i="1"/>
  <c r="B207" i="1"/>
  <c r="P206" i="1"/>
  <c r="O206" i="1"/>
  <c r="M206" i="1"/>
  <c r="N206" i="1" s="1"/>
  <c r="K206" i="1"/>
  <c r="J206" i="1"/>
  <c r="L206" i="1" s="1"/>
  <c r="I206" i="1"/>
  <c r="H206" i="1"/>
  <c r="G206" i="1"/>
  <c r="S206" i="1" s="1"/>
  <c r="T206" i="1" s="1"/>
  <c r="E206" i="1"/>
  <c r="Q206" i="1" s="1"/>
  <c r="D206" i="1"/>
  <c r="F206" i="1" s="1"/>
  <c r="R206" i="1" s="1"/>
  <c r="C206" i="1"/>
  <c r="B206" i="1"/>
  <c r="S205" i="1"/>
  <c r="N205" i="1"/>
  <c r="M205" i="1"/>
  <c r="K205" i="1"/>
  <c r="J205" i="1"/>
  <c r="L205" i="1" s="1"/>
  <c r="R205" i="1" s="1"/>
  <c r="I205" i="1"/>
  <c r="G205" i="1"/>
  <c r="F205" i="1"/>
  <c r="E205" i="1"/>
  <c r="Q205" i="1" s="1"/>
  <c r="D205" i="1"/>
  <c r="C205" i="1"/>
  <c r="O205" i="1" s="1"/>
  <c r="B205" i="1"/>
  <c r="P204" i="1"/>
  <c r="N204" i="1"/>
  <c r="M204" i="1"/>
  <c r="K204" i="1"/>
  <c r="J204" i="1"/>
  <c r="L204" i="1" s="1"/>
  <c r="I204" i="1"/>
  <c r="O204" i="1" s="1"/>
  <c r="H204" i="1"/>
  <c r="G204" i="1"/>
  <c r="S204" i="1" s="1"/>
  <c r="T204" i="1" s="1"/>
  <c r="E204" i="1"/>
  <c r="Q204" i="1" s="1"/>
  <c r="D204" i="1"/>
  <c r="C204" i="1"/>
  <c r="B204" i="1"/>
  <c r="S203" i="1"/>
  <c r="Q203" i="1"/>
  <c r="P203" i="1"/>
  <c r="M203" i="1"/>
  <c r="N203" i="1" s="1"/>
  <c r="L203" i="1"/>
  <c r="K203" i="1"/>
  <c r="J203" i="1"/>
  <c r="I203" i="1"/>
  <c r="H203" i="1"/>
  <c r="G203" i="1"/>
  <c r="E203" i="1"/>
  <c r="D203" i="1"/>
  <c r="F203" i="1" s="1"/>
  <c r="R203" i="1" s="1"/>
  <c r="C203" i="1"/>
  <c r="O203" i="1" s="1"/>
  <c r="T203" i="1" s="1"/>
  <c r="B203" i="1"/>
  <c r="S202" i="1"/>
  <c r="T202" i="1" s="1"/>
  <c r="N202" i="1"/>
  <c r="M202" i="1"/>
  <c r="K202" i="1"/>
  <c r="L202" i="1" s="1"/>
  <c r="J202" i="1"/>
  <c r="I202" i="1"/>
  <c r="G202" i="1"/>
  <c r="E202" i="1"/>
  <c r="D202" i="1"/>
  <c r="C202" i="1"/>
  <c r="O202" i="1" s="1"/>
  <c r="B202" i="1"/>
  <c r="Q201" i="1"/>
  <c r="O201" i="1"/>
  <c r="N201" i="1"/>
  <c r="M201" i="1"/>
  <c r="K201" i="1"/>
  <c r="J201" i="1"/>
  <c r="L201" i="1" s="1"/>
  <c r="I201" i="1"/>
  <c r="G201" i="1"/>
  <c r="F201" i="1"/>
  <c r="R201" i="1" s="1"/>
  <c r="E201" i="1"/>
  <c r="D201" i="1"/>
  <c r="C201" i="1"/>
  <c r="B201" i="1"/>
  <c r="Q200" i="1"/>
  <c r="M200" i="1"/>
  <c r="N200" i="1" s="1"/>
  <c r="K200" i="1"/>
  <c r="J200" i="1"/>
  <c r="L200" i="1" s="1"/>
  <c r="I200" i="1"/>
  <c r="G200" i="1"/>
  <c r="E200" i="1"/>
  <c r="D200" i="1"/>
  <c r="F200" i="1" s="1"/>
  <c r="R200" i="1" s="1"/>
  <c r="C200" i="1"/>
  <c r="O200" i="1" s="1"/>
  <c r="B200" i="1"/>
  <c r="P199" i="1"/>
  <c r="O199" i="1"/>
  <c r="M199" i="1"/>
  <c r="N199" i="1" s="1"/>
  <c r="L199" i="1"/>
  <c r="K199" i="1"/>
  <c r="J199" i="1"/>
  <c r="I199" i="1"/>
  <c r="H199" i="1"/>
  <c r="G199" i="1"/>
  <c r="S199" i="1" s="1"/>
  <c r="T199" i="1" s="1"/>
  <c r="E199" i="1"/>
  <c r="Q199" i="1" s="1"/>
  <c r="D199" i="1"/>
  <c r="C199" i="1"/>
  <c r="B199" i="1"/>
  <c r="P198" i="1"/>
  <c r="M198" i="1"/>
  <c r="N198" i="1" s="1"/>
  <c r="K198" i="1"/>
  <c r="Q198" i="1" s="1"/>
  <c r="J198" i="1"/>
  <c r="I198" i="1"/>
  <c r="G198" i="1"/>
  <c r="H198" i="1" s="1"/>
  <c r="E198" i="1"/>
  <c r="D198" i="1"/>
  <c r="F198" i="1" s="1"/>
  <c r="C198" i="1"/>
  <c r="O198" i="1" s="1"/>
  <c r="B198" i="1"/>
  <c r="S197" i="1"/>
  <c r="N197" i="1"/>
  <c r="M197" i="1"/>
  <c r="K197" i="1"/>
  <c r="J197" i="1"/>
  <c r="L197" i="1" s="1"/>
  <c r="R197" i="1" s="1"/>
  <c r="I197" i="1"/>
  <c r="G197" i="1"/>
  <c r="F197" i="1"/>
  <c r="E197" i="1"/>
  <c r="D197" i="1"/>
  <c r="C197" i="1"/>
  <c r="O197" i="1" s="1"/>
  <c r="B197" i="1"/>
  <c r="Q196" i="1"/>
  <c r="P196" i="1"/>
  <c r="M196" i="1"/>
  <c r="K196" i="1"/>
  <c r="J196" i="1"/>
  <c r="L196" i="1" s="1"/>
  <c r="I196" i="1"/>
  <c r="O196" i="1" s="1"/>
  <c r="H196" i="1"/>
  <c r="G196" i="1"/>
  <c r="S196" i="1" s="1"/>
  <c r="T196" i="1" s="1"/>
  <c r="F196" i="1"/>
  <c r="R196" i="1" s="1"/>
  <c r="E196" i="1"/>
  <c r="D196" i="1"/>
  <c r="C196" i="1"/>
  <c r="B196" i="1"/>
  <c r="S195" i="1"/>
  <c r="Q195" i="1"/>
  <c r="P195" i="1"/>
  <c r="M195" i="1"/>
  <c r="L195" i="1"/>
  <c r="K195" i="1"/>
  <c r="J195" i="1"/>
  <c r="I195" i="1"/>
  <c r="H195" i="1"/>
  <c r="G195" i="1"/>
  <c r="E195" i="1"/>
  <c r="D195" i="1"/>
  <c r="F195" i="1" s="1"/>
  <c r="R195" i="1" s="1"/>
  <c r="C195" i="1"/>
  <c r="B195" i="1"/>
  <c r="N194" i="1"/>
  <c r="M194" i="1"/>
  <c r="L194" i="1"/>
  <c r="K194" i="1"/>
  <c r="J194" i="1"/>
  <c r="I194" i="1"/>
  <c r="G194" i="1"/>
  <c r="E194" i="1"/>
  <c r="Q194" i="1" s="1"/>
  <c r="D194" i="1"/>
  <c r="P194" i="1" s="1"/>
  <c r="C194" i="1"/>
  <c r="O194" i="1" s="1"/>
  <c r="B194" i="1"/>
  <c r="Q193" i="1"/>
  <c r="O193" i="1"/>
  <c r="N193" i="1"/>
  <c r="M193" i="1"/>
  <c r="K193" i="1"/>
  <c r="J193" i="1"/>
  <c r="I193" i="1"/>
  <c r="G193" i="1"/>
  <c r="F193" i="1"/>
  <c r="E193" i="1"/>
  <c r="D193" i="1"/>
  <c r="C193" i="1"/>
  <c r="B193" i="1"/>
  <c r="M192" i="1"/>
  <c r="K192" i="1"/>
  <c r="J192" i="1"/>
  <c r="L192" i="1" s="1"/>
  <c r="I192" i="1"/>
  <c r="G192" i="1"/>
  <c r="H192" i="1" s="1"/>
  <c r="E192" i="1"/>
  <c r="Q192" i="1" s="1"/>
  <c r="D192" i="1"/>
  <c r="C192" i="1"/>
  <c r="B192" i="1"/>
  <c r="P191" i="1"/>
  <c r="O191" i="1"/>
  <c r="M191" i="1"/>
  <c r="N191" i="1" s="1"/>
  <c r="L191" i="1"/>
  <c r="K191" i="1"/>
  <c r="J191" i="1"/>
  <c r="I191" i="1"/>
  <c r="G191" i="1"/>
  <c r="S191" i="1" s="1"/>
  <c r="T191" i="1" s="1"/>
  <c r="E191" i="1"/>
  <c r="Q191" i="1" s="1"/>
  <c r="D191" i="1"/>
  <c r="C191" i="1"/>
  <c r="B191" i="1"/>
  <c r="M190" i="1"/>
  <c r="N190" i="1" s="1"/>
  <c r="K190" i="1"/>
  <c r="J190" i="1"/>
  <c r="P190" i="1" s="1"/>
  <c r="I190" i="1"/>
  <c r="G190" i="1"/>
  <c r="S190" i="1" s="1"/>
  <c r="T190" i="1" s="1"/>
  <c r="E190" i="1"/>
  <c r="D190" i="1"/>
  <c r="C190" i="1"/>
  <c r="O190" i="1" s="1"/>
  <c r="B190" i="1"/>
  <c r="M189" i="1"/>
  <c r="S189" i="1" s="1"/>
  <c r="T189" i="1" s="1"/>
  <c r="K189" i="1"/>
  <c r="J189" i="1"/>
  <c r="L189" i="1" s="1"/>
  <c r="I189" i="1"/>
  <c r="G189" i="1"/>
  <c r="E189" i="1"/>
  <c r="D189" i="1"/>
  <c r="C189" i="1"/>
  <c r="O189" i="1" s="1"/>
  <c r="B189" i="1"/>
  <c r="S188" i="1"/>
  <c r="P188" i="1"/>
  <c r="M188" i="1"/>
  <c r="N188" i="1" s="1"/>
  <c r="K188" i="1"/>
  <c r="Q188" i="1" s="1"/>
  <c r="J188" i="1"/>
  <c r="L188" i="1" s="1"/>
  <c r="I188" i="1"/>
  <c r="H188" i="1"/>
  <c r="G188" i="1"/>
  <c r="F188" i="1"/>
  <c r="E188" i="1"/>
  <c r="D188" i="1"/>
  <c r="C188" i="1"/>
  <c r="B188" i="1"/>
  <c r="T187" i="1"/>
  <c r="S187" i="1"/>
  <c r="M187" i="1"/>
  <c r="K187" i="1"/>
  <c r="Q187" i="1" s="1"/>
  <c r="J187" i="1"/>
  <c r="I187" i="1"/>
  <c r="N187" i="1" s="1"/>
  <c r="G187" i="1"/>
  <c r="E187" i="1"/>
  <c r="D187" i="1"/>
  <c r="P187" i="1" s="1"/>
  <c r="C187" i="1"/>
  <c r="O187" i="1" s="1"/>
  <c r="B187" i="1"/>
  <c r="N186" i="1"/>
  <c r="M186" i="1"/>
  <c r="L186" i="1"/>
  <c r="K186" i="1"/>
  <c r="Q186" i="1" s="1"/>
  <c r="J186" i="1"/>
  <c r="I186" i="1"/>
  <c r="G186" i="1"/>
  <c r="S186" i="1" s="1"/>
  <c r="E186" i="1"/>
  <c r="D186" i="1"/>
  <c r="P186" i="1" s="1"/>
  <c r="C186" i="1"/>
  <c r="O186" i="1" s="1"/>
  <c r="B186" i="1"/>
  <c r="O185" i="1"/>
  <c r="N185" i="1"/>
  <c r="M185" i="1"/>
  <c r="L185" i="1"/>
  <c r="K185" i="1"/>
  <c r="J185" i="1"/>
  <c r="I185" i="1"/>
  <c r="G185" i="1"/>
  <c r="H185" i="1" s="1"/>
  <c r="E185" i="1"/>
  <c r="Q185" i="1" s="1"/>
  <c r="D185" i="1"/>
  <c r="P185" i="1" s="1"/>
  <c r="C185" i="1"/>
  <c r="B185" i="1"/>
  <c r="Q184" i="1"/>
  <c r="P184" i="1"/>
  <c r="O184" i="1"/>
  <c r="N184" i="1"/>
  <c r="M184" i="1"/>
  <c r="K184" i="1"/>
  <c r="J184" i="1"/>
  <c r="L184" i="1" s="1"/>
  <c r="I184" i="1"/>
  <c r="G184" i="1"/>
  <c r="S184" i="1" s="1"/>
  <c r="T184" i="1" s="1"/>
  <c r="F184" i="1"/>
  <c r="R184" i="1" s="1"/>
  <c r="E184" i="1"/>
  <c r="D184" i="1"/>
  <c r="C184" i="1"/>
  <c r="B184" i="1"/>
  <c r="S183" i="1"/>
  <c r="Q183" i="1"/>
  <c r="M183" i="1"/>
  <c r="K183" i="1"/>
  <c r="J183" i="1"/>
  <c r="P183" i="1" s="1"/>
  <c r="I183" i="1"/>
  <c r="H183" i="1"/>
  <c r="G183" i="1"/>
  <c r="E183" i="1"/>
  <c r="D183" i="1"/>
  <c r="C183" i="1"/>
  <c r="O183" i="1" s="1"/>
  <c r="B183" i="1"/>
  <c r="S182" i="1"/>
  <c r="M182" i="1"/>
  <c r="N182" i="1" s="1"/>
  <c r="K182" i="1"/>
  <c r="J182" i="1"/>
  <c r="L182" i="1" s="1"/>
  <c r="I182" i="1"/>
  <c r="G182" i="1"/>
  <c r="E182" i="1"/>
  <c r="D182" i="1"/>
  <c r="P182" i="1" s="1"/>
  <c r="C182" i="1"/>
  <c r="H182" i="1" s="1"/>
  <c r="B182" i="1"/>
  <c r="O181" i="1"/>
  <c r="M181" i="1"/>
  <c r="N181" i="1" s="1"/>
  <c r="L181" i="1"/>
  <c r="K181" i="1"/>
  <c r="J181" i="1"/>
  <c r="I181" i="1"/>
  <c r="G181" i="1"/>
  <c r="S181" i="1" s="1"/>
  <c r="T181" i="1" s="1"/>
  <c r="E181" i="1"/>
  <c r="Q181" i="1" s="1"/>
  <c r="D181" i="1"/>
  <c r="P181" i="1" s="1"/>
  <c r="C181" i="1"/>
  <c r="B181" i="1"/>
  <c r="Q180" i="1"/>
  <c r="P180" i="1"/>
  <c r="M180" i="1"/>
  <c r="K180" i="1"/>
  <c r="J180" i="1"/>
  <c r="L180" i="1" s="1"/>
  <c r="R180" i="1" s="1"/>
  <c r="I180" i="1"/>
  <c r="O180" i="1" s="1"/>
  <c r="H180" i="1"/>
  <c r="G180" i="1"/>
  <c r="S180" i="1" s="1"/>
  <c r="F180" i="1"/>
  <c r="E180" i="1"/>
  <c r="D180" i="1"/>
  <c r="C180" i="1"/>
  <c r="B180" i="1"/>
  <c r="S179" i="1"/>
  <c r="M179" i="1"/>
  <c r="N179" i="1" s="1"/>
  <c r="K179" i="1"/>
  <c r="L179" i="1" s="1"/>
  <c r="J179" i="1"/>
  <c r="I179" i="1"/>
  <c r="G179" i="1"/>
  <c r="E179" i="1"/>
  <c r="Q179" i="1" s="1"/>
  <c r="D179" i="1"/>
  <c r="P179" i="1" s="1"/>
  <c r="C179" i="1"/>
  <c r="H179" i="1" s="1"/>
  <c r="B179" i="1"/>
  <c r="P178" i="1"/>
  <c r="O178" i="1"/>
  <c r="N178" i="1"/>
  <c r="M178" i="1"/>
  <c r="L178" i="1"/>
  <c r="K178" i="1"/>
  <c r="J178" i="1"/>
  <c r="I178" i="1"/>
  <c r="H178" i="1"/>
  <c r="G178" i="1"/>
  <c r="S178" i="1" s="1"/>
  <c r="T178" i="1" s="1"/>
  <c r="F178" i="1"/>
  <c r="R178" i="1" s="1"/>
  <c r="E178" i="1"/>
  <c r="Q178" i="1" s="1"/>
  <c r="D178" i="1"/>
  <c r="C178" i="1"/>
  <c r="B178" i="1"/>
  <c r="S177" i="1"/>
  <c r="Q177" i="1"/>
  <c r="M177" i="1"/>
  <c r="N177" i="1" s="1"/>
  <c r="K177" i="1"/>
  <c r="J177" i="1"/>
  <c r="P177" i="1" s="1"/>
  <c r="I177" i="1"/>
  <c r="G177" i="1"/>
  <c r="E177" i="1"/>
  <c r="D177" i="1"/>
  <c r="F177" i="1" s="1"/>
  <c r="C177" i="1"/>
  <c r="H177" i="1" s="1"/>
  <c r="B177" i="1"/>
  <c r="N176" i="1"/>
  <c r="M176" i="1"/>
  <c r="S176" i="1" s="1"/>
  <c r="L176" i="1"/>
  <c r="K176" i="1"/>
  <c r="J176" i="1"/>
  <c r="I176" i="1"/>
  <c r="G176" i="1"/>
  <c r="E176" i="1"/>
  <c r="Q176" i="1" s="1"/>
  <c r="D176" i="1"/>
  <c r="P176" i="1" s="1"/>
  <c r="C176" i="1"/>
  <c r="H176" i="1" s="1"/>
  <c r="B176" i="1"/>
  <c r="Q175" i="1"/>
  <c r="P175" i="1"/>
  <c r="O175" i="1"/>
  <c r="M175" i="1"/>
  <c r="K175" i="1"/>
  <c r="J175" i="1"/>
  <c r="L175" i="1" s="1"/>
  <c r="I175" i="1"/>
  <c r="N175" i="1" s="1"/>
  <c r="G175" i="1"/>
  <c r="S175" i="1" s="1"/>
  <c r="T175" i="1" s="1"/>
  <c r="F175" i="1"/>
  <c r="R175" i="1" s="1"/>
  <c r="E175" i="1"/>
  <c r="D175" i="1"/>
  <c r="C175" i="1"/>
  <c r="B175" i="1"/>
  <c r="S174" i="1"/>
  <c r="M174" i="1"/>
  <c r="K174" i="1"/>
  <c r="Q174" i="1" s="1"/>
  <c r="J174" i="1"/>
  <c r="L174" i="1" s="1"/>
  <c r="I174" i="1"/>
  <c r="N174" i="1" s="1"/>
  <c r="G174" i="1"/>
  <c r="E174" i="1"/>
  <c r="D174" i="1"/>
  <c r="P174" i="1" s="1"/>
  <c r="C174" i="1"/>
  <c r="H174" i="1" s="1"/>
  <c r="B174" i="1"/>
  <c r="O173" i="1"/>
  <c r="M173" i="1"/>
  <c r="N173" i="1" s="1"/>
  <c r="L173" i="1"/>
  <c r="K173" i="1"/>
  <c r="J173" i="1"/>
  <c r="I173" i="1"/>
  <c r="G173" i="1"/>
  <c r="S173" i="1" s="1"/>
  <c r="T173" i="1" s="1"/>
  <c r="E173" i="1"/>
  <c r="Q173" i="1" s="1"/>
  <c r="D173" i="1"/>
  <c r="P173" i="1" s="1"/>
  <c r="C173" i="1"/>
  <c r="B173" i="1"/>
  <c r="Q172" i="1"/>
  <c r="P172" i="1"/>
  <c r="M172" i="1"/>
  <c r="K172" i="1"/>
  <c r="J172" i="1"/>
  <c r="L172" i="1" s="1"/>
  <c r="I172" i="1"/>
  <c r="O172" i="1" s="1"/>
  <c r="H172" i="1"/>
  <c r="G172" i="1"/>
  <c r="S172" i="1" s="1"/>
  <c r="T172" i="1" s="1"/>
  <c r="E172" i="1"/>
  <c r="D172" i="1"/>
  <c r="F172" i="1" s="1"/>
  <c r="C172" i="1"/>
  <c r="B172" i="1"/>
  <c r="S171" i="1"/>
  <c r="M171" i="1"/>
  <c r="N171" i="1" s="1"/>
  <c r="K171" i="1"/>
  <c r="L171" i="1" s="1"/>
  <c r="J171" i="1"/>
  <c r="I171" i="1"/>
  <c r="G171" i="1"/>
  <c r="H171" i="1" s="1"/>
  <c r="E171" i="1"/>
  <c r="Q171" i="1" s="1"/>
  <c r="D171" i="1"/>
  <c r="P171" i="1" s="1"/>
  <c r="C171" i="1"/>
  <c r="O171" i="1" s="1"/>
  <c r="B171" i="1"/>
  <c r="P170" i="1"/>
  <c r="O170" i="1"/>
  <c r="N170" i="1"/>
  <c r="M170" i="1"/>
  <c r="K170" i="1"/>
  <c r="J170" i="1"/>
  <c r="L170" i="1" s="1"/>
  <c r="I170" i="1"/>
  <c r="H170" i="1"/>
  <c r="G170" i="1"/>
  <c r="S170" i="1" s="1"/>
  <c r="T170" i="1" s="1"/>
  <c r="F170" i="1"/>
  <c r="R170" i="1" s="1"/>
  <c r="E170" i="1"/>
  <c r="Q170" i="1" s="1"/>
  <c r="D170" i="1"/>
  <c r="C170" i="1"/>
  <c r="B170" i="1"/>
  <c r="S169" i="1"/>
  <c r="Q169" i="1"/>
  <c r="M169" i="1"/>
  <c r="N169" i="1" s="1"/>
  <c r="K169" i="1"/>
  <c r="J169" i="1"/>
  <c r="P169" i="1" s="1"/>
  <c r="I169" i="1"/>
  <c r="G169" i="1"/>
  <c r="E169" i="1"/>
  <c r="D169" i="1"/>
  <c r="F169" i="1" s="1"/>
  <c r="C169" i="1"/>
  <c r="H169" i="1" s="1"/>
  <c r="B169" i="1"/>
  <c r="N168" i="1"/>
  <c r="M168" i="1"/>
  <c r="S168" i="1" s="1"/>
  <c r="L168" i="1"/>
  <c r="K168" i="1"/>
  <c r="J168" i="1"/>
  <c r="I168" i="1"/>
  <c r="G168" i="1"/>
  <c r="E168" i="1"/>
  <c r="Q168" i="1" s="1"/>
  <c r="D168" i="1"/>
  <c r="P168" i="1" s="1"/>
  <c r="C168" i="1"/>
  <c r="H168" i="1" s="1"/>
  <c r="B168" i="1"/>
  <c r="Q167" i="1"/>
  <c r="P167" i="1"/>
  <c r="O167" i="1"/>
  <c r="M167" i="1"/>
  <c r="K167" i="1"/>
  <c r="J167" i="1"/>
  <c r="L167" i="1" s="1"/>
  <c r="I167" i="1"/>
  <c r="N167" i="1" s="1"/>
  <c r="G167" i="1"/>
  <c r="S167" i="1" s="1"/>
  <c r="T167" i="1" s="1"/>
  <c r="F167" i="1"/>
  <c r="E167" i="1"/>
  <c r="D167" i="1"/>
  <c r="C167" i="1"/>
  <c r="B167" i="1"/>
  <c r="S166" i="1"/>
  <c r="M166" i="1"/>
  <c r="K166" i="1"/>
  <c r="Q166" i="1" s="1"/>
  <c r="J166" i="1"/>
  <c r="L166" i="1" s="1"/>
  <c r="I166" i="1"/>
  <c r="N166" i="1" s="1"/>
  <c r="G166" i="1"/>
  <c r="E166" i="1"/>
  <c r="D166" i="1"/>
  <c r="P166" i="1" s="1"/>
  <c r="C166" i="1"/>
  <c r="H166" i="1" s="1"/>
  <c r="B166" i="1"/>
  <c r="O165" i="1"/>
  <c r="M165" i="1"/>
  <c r="N165" i="1" s="1"/>
  <c r="L165" i="1"/>
  <c r="K165" i="1"/>
  <c r="J165" i="1"/>
  <c r="I165" i="1"/>
  <c r="G165" i="1"/>
  <c r="S165" i="1" s="1"/>
  <c r="T165" i="1" s="1"/>
  <c r="E165" i="1"/>
  <c r="Q165" i="1" s="1"/>
  <c r="D165" i="1"/>
  <c r="P165" i="1" s="1"/>
  <c r="C165" i="1"/>
  <c r="B165" i="1"/>
  <c r="Q164" i="1"/>
  <c r="P164" i="1"/>
  <c r="M164" i="1"/>
  <c r="K164" i="1"/>
  <c r="J164" i="1"/>
  <c r="L164" i="1" s="1"/>
  <c r="I164" i="1"/>
  <c r="O164" i="1" s="1"/>
  <c r="H164" i="1"/>
  <c r="G164" i="1"/>
  <c r="S164" i="1" s="1"/>
  <c r="E164" i="1"/>
  <c r="D164" i="1"/>
  <c r="F164" i="1" s="1"/>
  <c r="C164" i="1"/>
  <c r="B164" i="1"/>
  <c r="S163" i="1"/>
  <c r="M163" i="1"/>
  <c r="N163" i="1" s="1"/>
  <c r="K163" i="1"/>
  <c r="J163" i="1"/>
  <c r="L163" i="1" s="1"/>
  <c r="I163" i="1"/>
  <c r="G163" i="1"/>
  <c r="E163" i="1"/>
  <c r="Q163" i="1" s="1"/>
  <c r="D163" i="1"/>
  <c r="P163" i="1" s="1"/>
  <c r="C163" i="1"/>
  <c r="O163" i="1" s="1"/>
  <c r="B163" i="1"/>
  <c r="P162" i="1"/>
  <c r="O162" i="1"/>
  <c r="N162" i="1"/>
  <c r="M162" i="1"/>
  <c r="K162" i="1"/>
  <c r="J162" i="1"/>
  <c r="L162" i="1" s="1"/>
  <c r="I162" i="1"/>
  <c r="H162" i="1"/>
  <c r="G162" i="1"/>
  <c r="S162" i="1" s="1"/>
  <c r="T162" i="1" s="1"/>
  <c r="F162" i="1"/>
  <c r="E162" i="1"/>
  <c r="Q162" i="1" s="1"/>
  <c r="D162" i="1"/>
  <c r="C162" i="1"/>
  <c r="B162" i="1"/>
  <c r="S161" i="1"/>
  <c r="Q161" i="1"/>
  <c r="P161" i="1"/>
  <c r="M161" i="1"/>
  <c r="K161" i="1"/>
  <c r="J161" i="1"/>
  <c r="L161" i="1" s="1"/>
  <c r="I161" i="1"/>
  <c r="G161" i="1"/>
  <c r="E161" i="1"/>
  <c r="D161" i="1"/>
  <c r="F161" i="1" s="1"/>
  <c r="C161" i="1"/>
  <c r="H161" i="1" s="1"/>
  <c r="B161" i="1"/>
  <c r="S160" i="1"/>
  <c r="N160" i="1"/>
  <c r="M160" i="1"/>
  <c r="L160" i="1"/>
  <c r="K160" i="1"/>
  <c r="J160" i="1"/>
  <c r="I160" i="1"/>
  <c r="G160" i="1"/>
  <c r="E160" i="1"/>
  <c r="Q160" i="1" s="1"/>
  <c r="D160" i="1"/>
  <c r="C160" i="1"/>
  <c r="H160" i="1" s="1"/>
  <c r="B160" i="1"/>
  <c r="Q159" i="1"/>
  <c r="P159" i="1"/>
  <c r="O159" i="1"/>
  <c r="M159" i="1"/>
  <c r="K159" i="1"/>
  <c r="J159" i="1"/>
  <c r="L159" i="1" s="1"/>
  <c r="I159" i="1"/>
  <c r="N159" i="1" s="1"/>
  <c r="G159" i="1"/>
  <c r="F159" i="1"/>
  <c r="E159" i="1"/>
  <c r="D159" i="1"/>
  <c r="C159" i="1"/>
  <c r="B159" i="1"/>
  <c r="S158" i="1"/>
  <c r="M158" i="1"/>
  <c r="K158" i="1"/>
  <c r="Q158" i="1" s="1"/>
  <c r="J158" i="1"/>
  <c r="L158" i="1" s="1"/>
  <c r="I158" i="1"/>
  <c r="N158" i="1" s="1"/>
  <c r="G158" i="1"/>
  <c r="H158" i="1" s="1"/>
  <c r="E158" i="1"/>
  <c r="D158" i="1"/>
  <c r="C158" i="1"/>
  <c r="O158" i="1" s="1"/>
  <c r="T158" i="1" s="1"/>
  <c r="B158" i="1"/>
  <c r="O157" i="1"/>
  <c r="M157" i="1"/>
  <c r="N157" i="1" s="1"/>
  <c r="L157" i="1"/>
  <c r="K157" i="1"/>
  <c r="J157" i="1"/>
  <c r="I157" i="1"/>
  <c r="G157" i="1"/>
  <c r="E157" i="1"/>
  <c r="Q157" i="1" s="1"/>
  <c r="D157" i="1"/>
  <c r="P157" i="1" s="1"/>
  <c r="C157" i="1"/>
  <c r="B157" i="1"/>
  <c r="P156" i="1"/>
  <c r="M156" i="1"/>
  <c r="N156" i="1" s="1"/>
  <c r="K156" i="1"/>
  <c r="J156" i="1"/>
  <c r="L156" i="1" s="1"/>
  <c r="I156" i="1"/>
  <c r="O156" i="1" s="1"/>
  <c r="H156" i="1"/>
  <c r="G156" i="1"/>
  <c r="S156" i="1" s="1"/>
  <c r="E156" i="1"/>
  <c r="Q156" i="1" s="1"/>
  <c r="D156" i="1"/>
  <c r="F156" i="1" s="1"/>
  <c r="C156" i="1"/>
  <c r="B156" i="1"/>
  <c r="S155" i="1"/>
  <c r="M155" i="1"/>
  <c r="N155" i="1" s="1"/>
  <c r="K155" i="1"/>
  <c r="J155" i="1"/>
  <c r="L155" i="1" s="1"/>
  <c r="I155" i="1"/>
  <c r="G155" i="1"/>
  <c r="E155" i="1"/>
  <c r="D155" i="1"/>
  <c r="P155" i="1" s="1"/>
  <c r="C155" i="1"/>
  <c r="O155" i="1" s="1"/>
  <c r="B155" i="1"/>
  <c r="P154" i="1"/>
  <c r="O154" i="1"/>
  <c r="N154" i="1"/>
  <c r="M154" i="1"/>
  <c r="K154" i="1"/>
  <c r="J154" i="1"/>
  <c r="L154" i="1" s="1"/>
  <c r="I154" i="1"/>
  <c r="H154" i="1"/>
  <c r="G154" i="1"/>
  <c r="S154" i="1" s="1"/>
  <c r="T154" i="1" s="1"/>
  <c r="F154" i="1"/>
  <c r="R154" i="1" s="1"/>
  <c r="E154" i="1"/>
  <c r="Q154" i="1" s="1"/>
  <c r="D154" i="1"/>
  <c r="C154" i="1"/>
  <c r="B154" i="1"/>
  <c r="S153" i="1"/>
  <c r="Q153" i="1"/>
  <c r="P153" i="1"/>
  <c r="M153" i="1"/>
  <c r="N153" i="1" s="1"/>
  <c r="K153" i="1"/>
  <c r="J153" i="1"/>
  <c r="L153" i="1" s="1"/>
  <c r="I153" i="1"/>
  <c r="G153" i="1"/>
  <c r="E153" i="1"/>
  <c r="D153" i="1"/>
  <c r="F153" i="1" s="1"/>
  <c r="R153" i="1" s="1"/>
  <c r="C153" i="1"/>
  <c r="H153" i="1" s="1"/>
  <c r="B153" i="1"/>
  <c r="S152" i="1"/>
  <c r="N152" i="1"/>
  <c r="M152" i="1"/>
  <c r="L152" i="1"/>
  <c r="K152" i="1"/>
  <c r="J152" i="1"/>
  <c r="I152" i="1"/>
  <c r="G152" i="1"/>
  <c r="E152" i="1"/>
  <c r="Q152" i="1" s="1"/>
  <c r="D152" i="1"/>
  <c r="C152" i="1"/>
  <c r="H152" i="1" s="1"/>
  <c r="B152" i="1"/>
  <c r="Q151" i="1"/>
  <c r="P151" i="1"/>
  <c r="O151" i="1"/>
  <c r="M151" i="1"/>
  <c r="K151" i="1"/>
  <c r="J151" i="1"/>
  <c r="L151" i="1" s="1"/>
  <c r="I151" i="1"/>
  <c r="N151" i="1" s="1"/>
  <c r="G151" i="1"/>
  <c r="F151" i="1"/>
  <c r="R151" i="1" s="1"/>
  <c r="E151" i="1"/>
  <c r="D151" i="1"/>
  <c r="C151" i="1"/>
  <c r="B151" i="1"/>
  <c r="S150" i="1"/>
  <c r="Q150" i="1"/>
  <c r="M150" i="1"/>
  <c r="K150" i="1"/>
  <c r="J150" i="1"/>
  <c r="L150" i="1" s="1"/>
  <c r="I150" i="1"/>
  <c r="N150" i="1" s="1"/>
  <c r="G150" i="1"/>
  <c r="H150" i="1" s="1"/>
  <c r="E150" i="1"/>
  <c r="D150" i="1"/>
  <c r="C150" i="1"/>
  <c r="O150" i="1" s="1"/>
  <c r="T150" i="1" s="1"/>
  <c r="B150" i="1"/>
  <c r="O149" i="1"/>
  <c r="M149" i="1"/>
  <c r="N149" i="1" s="1"/>
  <c r="L149" i="1"/>
  <c r="K149" i="1"/>
  <c r="J149" i="1"/>
  <c r="I149" i="1"/>
  <c r="G149" i="1"/>
  <c r="E149" i="1"/>
  <c r="Q149" i="1" s="1"/>
  <c r="D149" i="1"/>
  <c r="P149" i="1" s="1"/>
  <c r="C149" i="1"/>
  <c r="B149" i="1"/>
  <c r="P148" i="1"/>
  <c r="O148" i="1"/>
  <c r="M148" i="1"/>
  <c r="N148" i="1" s="1"/>
  <c r="K148" i="1"/>
  <c r="J148" i="1"/>
  <c r="L148" i="1" s="1"/>
  <c r="I148" i="1"/>
  <c r="H148" i="1"/>
  <c r="G148" i="1"/>
  <c r="S148" i="1" s="1"/>
  <c r="T148" i="1" s="1"/>
  <c r="E148" i="1"/>
  <c r="Q148" i="1" s="1"/>
  <c r="D148" i="1"/>
  <c r="F148" i="1" s="1"/>
  <c r="C148" i="1"/>
  <c r="B148" i="1"/>
  <c r="S147" i="1"/>
  <c r="M147" i="1"/>
  <c r="N147" i="1" s="1"/>
  <c r="K147" i="1"/>
  <c r="J147" i="1"/>
  <c r="I147" i="1"/>
  <c r="G147" i="1"/>
  <c r="E147" i="1"/>
  <c r="D147" i="1"/>
  <c r="P147" i="1" s="1"/>
  <c r="C147" i="1"/>
  <c r="O147" i="1" s="1"/>
  <c r="B147" i="1"/>
  <c r="P146" i="1"/>
  <c r="O146" i="1"/>
  <c r="N146" i="1"/>
  <c r="M146" i="1"/>
  <c r="K146" i="1"/>
  <c r="J146" i="1"/>
  <c r="L146" i="1" s="1"/>
  <c r="I146" i="1"/>
  <c r="H146" i="1"/>
  <c r="G146" i="1"/>
  <c r="S146" i="1" s="1"/>
  <c r="T146" i="1" s="1"/>
  <c r="F146" i="1"/>
  <c r="E146" i="1"/>
  <c r="Q146" i="1" s="1"/>
  <c r="D146" i="1"/>
  <c r="C146" i="1"/>
  <c r="B146" i="1"/>
  <c r="S145" i="1"/>
  <c r="Q145" i="1"/>
  <c r="P145" i="1"/>
  <c r="M145" i="1"/>
  <c r="K145" i="1"/>
  <c r="J145" i="1"/>
  <c r="L145" i="1" s="1"/>
  <c r="I145" i="1"/>
  <c r="G145" i="1"/>
  <c r="E145" i="1"/>
  <c r="D145" i="1"/>
  <c r="F145" i="1" s="1"/>
  <c r="C145" i="1"/>
  <c r="H145" i="1" s="1"/>
  <c r="B145" i="1"/>
  <c r="S144" i="1"/>
  <c r="N144" i="1"/>
  <c r="M144" i="1"/>
  <c r="L144" i="1"/>
  <c r="K144" i="1"/>
  <c r="J144" i="1"/>
  <c r="I144" i="1"/>
  <c r="G144" i="1"/>
  <c r="E144" i="1"/>
  <c r="Q144" i="1" s="1"/>
  <c r="D144" i="1"/>
  <c r="P144" i="1" s="1"/>
  <c r="C144" i="1"/>
  <c r="H144" i="1" s="1"/>
  <c r="B144" i="1"/>
  <c r="Q143" i="1"/>
  <c r="P143" i="1"/>
  <c r="M143" i="1"/>
  <c r="K143" i="1"/>
  <c r="J143" i="1"/>
  <c r="L143" i="1" s="1"/>
  <c r="I143" i="1"/>
  <c r="N143" i="1" s="1"/>
  <c r="G143" i="1"/>
  <c r="F143" i="1"/>
  <c r="R143" i="1" s="1"/>
  <c r="E143" i="1"/>
  <c r="D143" i="1"/>
  <c r="C143" i="1"/>
  <c r="B143" i="1"/>
  <c r="T142" i="1"/>
  <c r="S142" i="1"/>
  <c r="Q142" i="1"/>
  <c r="M142" i="1"/>
  <c r="K142" i="1"/>
  <c r="J142" i="1"/>
  <c r="L142" i="1" s="1"/>
  <c r="I142" i="1"/>
  <c r="N142" i="1" s="1"/>
  <c r="G142" i="1"/>
  <c r="H142" i="1" s="1"/>
  <c r="E142" i="1"/>
  <c r="D142" i="1"/>
  <c r="C142" i="1"/>
  <c r="O142" i="1" s="1"/>
  <c r="B142" i="1"/>
  <c r="O141" i="1"/>
  <c r="M141" i="1"/>
  <c r="N141" i="1" s="1"/>
  <c r="L141" i="1"/>
  <c r="K141" i="1"/>
  <c r="J141" i="1"/>
  <c r="I141" i="1"/>
  <c r="G141" i="1"/>
  <c r="E141" i="1"/>
  <c r="Q141" i="1" s="1"/>
  <c r="D141" i="1"/>
  <c r="P141" i="1" s="1"/>
  <c r="C141" i="1"/>
  <c r="B141" i="1"/>
  <c r="R140" i="1"/>
  <c r="Q140" i="1"/>
  <c r="P140" i="1"/>
  <c r="O140" i="1"/>
  <c r="M140" i="1"/>
  <c r="N140" i="1" s="1"/>
  <c r="K140" i="1"/>
  <c r="J140" i="1"/>
  <c r="L140" i="1" s="1"/>
  <c r="I140" i="1"/>
  <c r="H140" i="1"/>
  <c r="G140" i="1"/>
  <c r="S140" i="1" s="1"/>
  <c r="T140" i="1" s="1"/>
  <c r="E140" i="1"/>
  <c r="D140" i="1"/>
  <c r="F140" i="1" s="1"/>
  <c r="C140" i="1"/>
  <c r="B140" i="1"/>
  <c r="M139" i="1"/>
  <c r="N139" i="1" s="1"/>
  <c r="K139" i="1"/>
  <c r="J139" i="1"/>
  <c r="L139" i="1" s="1"/>
  <c r="I139" i="1"/>
  <c r="G139" i="1"/>
  <c r="E139" i="1"/>
  <c r="Q139" i="1" s="1"/>
  <c r="D139" i="1"/>
  <c r="C139" i="1"/>
  <c r="O139" i="1" s="1"/>
  <c r="B139" i="1"/>
  <c r="P138" i="1"/>
  <c r="O138" i="1"/>
  <c r="M138" i="1"/>
  <c r="N138" i="1" s="1"/>
  <c r="K138" i="1"/>
  <c r="J138" i="1"/>
  <c r="L138" i="1" s="1"/>
  <c r="I138" i="1"/>
  <c r="H138" i="1"/>
  <c r="G138" i="1"/>
  <c r="S138" i="1" s="1"/>
  <c r="F138" i="1"/>
  <c r="R138" i="1" s="1"/>
  <c r="E138" i="1"/>
  <c r="Q138" i="1" s="1"/>
  <c r="D138" i="1"/>
  <c r="C138" i="1"/>
  <c r="B138" i="1"/>
  <c r="S137" i="1"/>
  <c r="R137" i="1"/>
  <c r="P137" i="1"/>
  <c r="M137" i="1"/>
  <c r="K137" i="1"/>
  <c r="J137" i="1"/>
  <c r="L137" i="1" s="1"/>
  <c r="I137" i="1"/>
  <c r="H137" i="1"/>
  <c r="G137" i="1"/>
  <c r="E137" i="1"/>
  <c r="Q137" i="1" s="1"/>
  <c r="D137" i="1"/>
  <c r="F137" i="1" s="1"/>
  <c r="C137" i="1"/>
  <c r="B137" i="1"/>
  <c r="S136" i="1"/>
  <c r="T136" i="1" s="1"/>
  <c r="N136" i="1"/>
  <c r="M136" i="1"/>
  <c r="L136" i="1"/>
  <c r="K136" i="1"/>
  <c r="J136" i="1"/>
  <c r="I136" i="1"/>
  <c r="H136" i="1"/>
  <c r="G136" i="1"/>
  <c r="F136" i="1"/>
  <c r="R136" i="1" s="1"/>
  <c r="E136" i="1"/>
  <c r="Q136" i="1" s="1"/>
  <c r="D136" i="1"/>
  <c r="P136" i="1" s="1"/>
  <c r="C136" i="1"/>
  <c r="O136" i="1" s="1"/>
  <c r="B136" i="1"/>
  <c r="P135" i="1"/>
  <c r="N135" i="1"/>
  <c r="M135" i="1"/>
  <c r="K135" i="1"/>
  <c r="Q135" i="1" s="1"/>
  <c r="J135" i="1"/>
  <c r="L135" i="1" s="1"/>
  <c r="I135" i="1"/>
  <c r="O135" i="1" s="1"/>
  <c r="G135" i="1"/>
  <c r="S135" i="1" s="1"/>
  <c r="T135" i="1" s="1"/>
  <c r="F135" i="1"/>
  <c r="R135" i="1" s="1"/>
  <c r="E135" i="1"/>
  <c r="D135" i="1"/>
  <c r="C135" i="1"/>
  <c r="B135" i="1"/>
  <c r="M134" i="1"/>
  <c r="N134" i="1" s="1"/>
  <c r="K134" i="1"/>
  <c r="Q134" i="1" s="1"/>
  <c r="J134" i="1"/>
  <c r="I134" i="1"/>
  <c r="O134" i="1" s="1"/>
  <c r="G134" i="1"/>
  <c r="S134" i="1" s="1"/>
  <c r="F134" i="1"/>
  <c r="E134" i="1"/>
  <c r="D134" i="1"/>
  <c r="P134" i="1" s="1"/>
  <c r="C134" i="1"/>
  <c r="B134" i="1"/>
  <c r="S133" i="1"/>
  <c r="M133" i="1"/>
  <c r="N133" i="1" s="1"/>
  <c r="K133" i="1"/>
  <c r="Q133" i="1" s="1"/>
  <c r="J133" i="1"/>
  <c r="P133" i="1" s="1"/>
  <c r="I133" i="1"/>
  <c r="G133" i="1"/>
  <c r="H133" i="1" s="1"/>
  <c r="E133" i="1"/>
  <c r="F133" i="1" s="1"/>
  <c r="D133" i="1"/>
  <c r="C133" i="1"/>
  <c r="O133" i="1" s="1"/>
  <c r="B133" i="1"/>
  <c r="N132" i="1"/>
  <c r="M132" i="1"/>
  <c r="S132" i="1" s="1"/>
  <c r="T132" i="1" s="1"/>
  <c r="L132" i="1"/>
  <c r="K132" i="1"/>
  <c r="J132" i="1"/>
  <c r="I132" i="1"/>
  <c r="H132" i="1"/>
  <c r="G132" i="1"/>
  <c r="F132" i="1"/>
  <c r="R132" i="1" s="1"/>
  <c r="E132" i="1"/>
  <c r="Q132" i="1" s="1"/>
  <c r="D132" i="1"/>
  <c r="P132" i="1" s="1"/>
  <c r="C132" i="1"/>
  <c r="O132" i="1" s="1"/>
  <c r="B132" i="1"/>
  <c r="Q131" i="1"/>
  <c r="M131" i="1"/>
  <c r="N131" i="1" s="1"/>
  <c r="K131" i="1"/>
  <c r="L131" i="1" s="1"/>
  <c r="J131" i="1"/>
  <c r="I131" i="1"/>
  <c r="O131" i="1" s="1"/>
  <c r="G131" i="1"/>
  <c r="H131" i="1" s="1"/>
  <c r="E131" i="1"/>
  <c r="D131" i="1"/>
  <c r="P131" i="1" s="1"/>
  <c r="C131" i="1"/>
  <c r="B131" i="1"/>
  <c r="N130" i="1"/>
  <c r="M130" i="1"/>
  <c r="L130" i="1"/>
  <c r="K130" i="1"/>
  <c r="J130" i="1"/>
  <c r="I130" i="1"/>
  <c r="H130" i="1"/>
  <c r="G130" i="1"/>
  <c r="S130" i="1" s="1"/>
  <c r="E130" i="1"/>
  <c r="Q130" i="1" s="1"/>
  <c r="D130" i="1"/>
  <c r="P130" i="1" s="1"/>
  <c r="C130" i="1"/>
  <c r="O130" i="1" s="1"/>
  <c r="B130" i="1"/>
  <c r="O129" i="1"/>
  <c r="M129" i="1"/>
  <c r="N129" i="1" s="1"/>
  <c r="K129" i="1"/>
  <c r="J129" i="1"/>
  <c r="L129" i="1" s="1"/>
  <c r="I129" i="1"/>
  <c r="G129" i="1"/>
  <c r="E129" i="1"/>
  <c r="F129" i="1" s="1"/>
  <c r="R129" i="1" s="1"/>
  <c r="D129" i="1"/>
  <c r="C129" i="1"/>
  <c r="B129" i="1"/>
  <c r="N128" i="1"/>
  <c r="M128" i="1"/>
  <c r="S128" i="1" s="1"/>
  <c r="K128" i="1"/>
  <c r="J128" i="1"/>
  <c r="I128" i="1"/>
  <c r="H128" i="1"/>
  <c r="G128" i="1"/>
  <c r="E128" i="1"/>
  <c r="Q128" i="1" s="1"/>
  <c r="D128" i="1"/>
  <c r="C128" i="1"/>
  <c r="O128" i="1" s="1"/>
  <c r="B128" i="1"/>
  <c r="P127" i="1"/>
  <c r="M127" i="1"/>
  <c r="K127" i="1"/>
  <c r="L127" i="1" s="1"/>
  <c r="J127" i="1"/>
  <c r="I127" i="1"/>
  <c r="G127" i="1"/>
  <c r="H127" i="1" s="1"/>
  <c r="E127" i="1"/>
  <c r="D127" i="1"/>
  <c r="C127" i="1"/>
  <c r="O127" i="1" s="1"/>
  <c r="B127" i="1"/>
  <c r="S126" i="1"/>
  <c r="P126" i="1"/>
  <c r="N126" i="1"/>
  <c r="M126" i="1"/>
  <c r="K126" i="1"/>
  <c r="J126" i="1"/>
  <c r="L126" i="1" s="1"/>
  <c r="I126" i="1"/>
  <c r="H126" i="1"/>
  <c r="G126" i="1"/>
  <c r="F126" i="1"/>
  <c r="E126" i="1"/>
  <c r="Q126" i="1" s="1"/>
  <c r="D126" i="1"/>
  <c r="C126" i="1"/>
  <c r="O126" i="1" s="1"/>
  <c r="T126" i="1" s="1"/>
  <c r="B126" i="1"/>
  <c r="S125" i="1"/>
  <c r="M125" i="1"/>
  <c r="N125" i="1" s="1"/>
  <c r="K125" i="1"/>
  <c r="Q125" i="1" s="1"/>
  <c r="J125" i="1"/>
  <c r="I125" i="1"/>
  <c r="G125" i="1"/>
  <c r="E125" i="1"/>
  <c r="F125" i="1" s="1"/>
  <c r="D125" i="1"/>
  <c r="P125" i="1" s="1"/>
  <c r="C125" i="1"/>
  <c r="O125" i="1" s="1"/>
  <c r="B125" i="1"/>
  <c r="N124" i="1"/>
  <c r="M124" i="1"/>
  <c r="L124" i="1"/>
  <c r="K124" i="1"/>
  <c r="J124" i="1"/>
  <c r="I124" i="1"/>
  <c r="H124" i="1"/>
  <c r="G124" i="1"/>
  <c r="S124" i="1" s="1"/>
  <c r="T124" i="1" s="1"/>
  <c r="F124" i="1"/>
  <c r="R124" i="1" s="1"/>
  <c r="E124" i="1"/>
  <c r="Q124" i="1" s="1"/>
  <c r="D124" i="1"/>
  <c r="P124" i="1" s="1"/>
  <c r="C124" i="1"/>
  <c r="O124" i="1" s="1"/>
  <c r="B124" i="1"/>
  <c r="Q123" i="1"/>
  <c r="M123" i="1"/>
  <c r="N123" i="1" s="1"/>
  <c r="K123" i="1"/>
  <c r="L123" i="1" s="1"/>
  <c r="J123" i="1"/>
  <c r="I123" i="1"/>
  <c r="O123" i="1" s="1"/>
  <c r="G123" i="1"/>
  <c r="H123" i="1" s="1"/>
  <c r="E123" i="1"/>
  <c r="D123" i="1"/>
  <c r="P123" i="1" s="1"/>
  <c r="C123" i="1"/>
  <c r="B123" i="1"/>
  <c r="O122" i="1"/>
  <c r="N122" i="1"/>
  <c r="M122" i="1"/>
  <c r="L122" i="1"/>
  <c r="K122" i="1"/>
  <c r="J122" i="1"/>
  <c r="I122" i="1"/>
  <c r="H122" i="1"/>
  <c r="G122" i="1"/>
  <c r="S122" i="1" s="1"/>
  <c r="T122" i="1" s="1"/>
  <c r="E122" i="1"/>
  <c r="Q122" i="1" s="1"/>
  <c r="D122" i="1"/>
  <c r="C122" i="1"/>
  <c r="B122" i="1"/>
  <c r="O121" i="1"/>
  <c r="M121" i="1"/>
  <c r="N121" i="1" s="1"/>
  <c r="K121" i="1"/>
  <c r="J121" i="1"/>
  <c r="L121" i="1" s="1"/>
  <c r="I121" i="1"/>
  <c r="G121" i="1"/>
  <c r="E121" i="1"/>
  <c r="F121" i="1" s="1"/>
  <c r="D121" i="1"/>
  <c r="C121" i="1"/>
  <c r="B121" i="1"/>
  <c r="N120" i="1"/>
  <c r="M120" i="1"/>
  <c r="K120" i="1"/>
  <c r="J120" i="1"/>
  <c r="I120" i="1"/>
  <c r="H120" i="1"/>
  <c r="G120" i="1"/>
  <c r="S120" i="1" s="1"/>
  <c r="T120" i="1" s="1"/>
  <c r="E120" i="1"/>
  <c r="Q120" i="1" s="1"/>
  <c r="D120" i="1"/>
  <c r="F120" i="1" s="1"/>
  <c r="C120" i="1"/>
  <c r="O120" i="1" s="1"/>
  <c r="B120" i="1"/>
  <c r="P119" i="1"/>
  <c r="M119" i="1"/>
  <c r="K119" i="1"/>
  <c r="J119" i="1"/>
  <c r="L119" i="1" s="1"/>
  <c r="I119" i="1"/>
  <c r="G119" i="1"/>
  <c r="E119" i="1"/>
  <c r="D119" i="1"/>
  <c r="C119" i="1"/>
  <c r="H119" i="1" s="1"/>
  <c r="B119" i="1"/>
  <c r="S118" i="1"/>
  <c r="T118" i="1" s="1"/>
  <c r="P118" i="1"/>
  <c r="N118" i="1"/>
  <c r="M118" i="1"/>
  <c r="K118" i="1"/>
  <c r="Q118" i="1" s="1"/>
  <c r="J118" i="1"/>
  <c r="L118" i="1" s="1"/>
  <c r="I118" i="1"/>
  <c r="H118" i="1"/>
  <c r="G118" i="1"/>
  <c r="F118" i="1"/>
  <c r="E118" i="1"/>
  <c r="D118" i="1"/>
  <c r="C118" i="1"/>
  <c r="O118" i="1" s="1"/>
  <c r="B118" i="1"/>
  <c r="S117" i="1"/>
  <c r="M117" i="1"/>
  <c r="K117" i="1"/>
  <c r="J117" i="1"/>
  <c r="I117" i="1"/>
  <c r="N117" i="1" s="1"/>
  <c r="G117" i="1"/>
  <c r="E117" i="1"/>
  <c r="F117" i="1" s="1"/>
  <c r="D117" i="1"/>
  <c r="P117" i="1" s="1"/>
  <c r="C117" i="1"/>
  <c r="O117" i="1" s="1"/>
  <c r="B117" i="1"/>
  <c r="Q116" i="1"/>
  <c r="N116" i="1"/>
  <c r="M116" i="1"/>
  <c r="L116" i="1"/>
  <c r="K116" i="1"/>
  <c r="J116" i="1"/>
  <c r="I116" i="1"/>
  <c r="G116" i="1"/>
  <c r="S116" i="1" s="1"/>
  <c r="F116" i="1"/>
  <c r="R116" i="1" s="1"/>
  <c r="E116" i="1"/>
  <c r="D116" i="1"/>
  <c r="P116" i="1" s="1"/>
  <c r="C116" i="1"/>
  <c r="O116" i="1" s="1"/>
  <c r="B116" i="1"/>
  <c r="Q115" i="1"/>
  <c r="M115" i="1"/>
  <c r="N115" i="1" s="1"/>
  <c r="K115" i="1"/>
  <c r="J115" i="1"/>
  <c r="L115" i="1" s="1"/>
  <c r="I115" i="1"/>
  <c r="O115" i="1" s="1"/>
  <c r="G115" i="1"/>
  <c r="H115" i="1" s="1"/>
  <c r="E115" i="1"/>
  <c r="D115" i="1"/>
  <c r="P115" i="1" s="1"/>
  <c r="C115" i="1"/>
  <c r="B115" i="1"/>
  <c r="O114" i="1"/>
  <c r="M114" i="1"/>
  <c r="N114" i="1" s="1"/>
  <c r="L114" i="1"/>
  <c r="K114" i="1"/>
  <c r="J114" i="1"/>
  <c r="I114" i="1"/>
  <c r="G114" i="1"/>
  <c r="S114" i="1" s="1"/>
  <c r="T114" i="1" s="1"/>
  <c r="E114" i="1"/>
  <c r="Q114" i="1" s="1"/>
  <c r="D114" i="1"/>
  <c r="C114" i="1"/>
  <c r="B114" i="1"/>
  <c r="O113" i="1"/>
  <c r="M113" i="1"/>
  <c r="N113" i="1" s="1"/>
  <c r="K113" i="1"/>
  <c r="J113" i="1"/>
  <c r="L113" i="1" s="1"/>
  <c r="I113" i="1"/>
  <c r="G113" i="1"/>
  <c r="E113" i="1"/>
  <c r="Q113" i="1" s="1"/>
  <c r="D113" i="1"/>
  <c r="F113" i="1" s="1"/>
  <c r="C113" i="1"/>
  <c r="B113" i="1"/>
  <c r="M112" i="1"/>
  <c r="N112" i="1" s="1"/>
  <c r="K112" i="1"/>
  <c r="J112" i="1"/>
  <c r="I112" i="1"/>
  <c r="H112" i="1"/>
  <c r="G112" i="1"/>
  <c r="E112" i="1"/>
  <c r="Q112" i="1" s="1"/>
  <c r="D112" i="1"/>
  <c r="F112" i="1" s="1"/>
  <c r="C112" i="1"/>
  <c r="O112" i="1" s="1"/>
  <c r="B112" i="1"/>
  <c r="P111" i="1"/>
  <c r="M111" i="1"/>
  <c r="K111" i="1"/>
  <c r="J111" i="1"/>
  <c r="L111" i="1" s="1"/>
  <c r="I111" i="1"/>
  <c r="G111" i="1"/>
  <c r="E111" i="1"/>
  <c r="D111" i="1"/>
  <c r="C111" i="1"/>
  <c r="H111" i="1" s="1"/>
  <c r="B111" i="1"/>
  <c r="S110" i="1"/>
  <c r="P110" i="1"/>
  <c r="N110" i="1"/>
  <c r="M110" i="1"/>
  <c r="K110" i="1"/>
  <c r="Q110" i="1" s="1"/>
  <c r="J110" i="1"/>
  <c r="L110" i="1" s="1"/>
  <c r="I110" i="1"/>
  <c r="H110" i="1"/>
  <c r="G110" i="1"/>
  <c r="F110" i="1"/>
  <c r="E110" i="1"/>
  <c r="D110" i="1"/>
  <c r="C110" i="1"/>
  <c r="O110" i="1" s="1"/>
  <c r="B110" i="1"/>
  <c r="S109" i="1"/>
  <c r="T109" i="1" s="1"/>
  <c r="M109" i="1"/>
  <c r="K109" i="1"/>
  <c r="J109" i="1"/>
  <c r="I109" i="1"/>
  <c r="N109" i="1" s="1"/>
  <c r="G109" i="1"/>
  <c r="H109" i="1" s="1"/>
  <c r="F109" i="1"/>
  <c r="E109" i="1"/>
  <c r="D109" i="1"/>
  <c r="P109" i="1" s="1"/>
  <c r="C109" i="1"/>
  <c r="O109" i="1" s="1"/>
  <c r="B109" i="1"/>
  <c r="Q108" i="1"/>
  <c r="N108" i="1"/>
  <c r="M108" i="1"/>
  <c r="L108" i="1"/>
  <c r="K108" i="1"/>
  <c r="J108" i="1"/>
  <c r="I108" i="1"/>
  <c r="G108" i="1"/>
  <c r="S108" i="1" s="1"/>
  <c r="F108" i="1"/>
  <c r="R108" i="1" s="1"/>
  <c r="E108" i="1"/>
  <c r="D108" i="1"/>
  <c r="P108" i="1" s="1"/>
  <c r="C108" i="1"/>
  <c r="O108" i="1" s="1"/>
  <c r="B108" i="1"/>
  <c r="Q107" i="1"/>
  <c r="M107" i="1"/>
  <c r="L107" i="1"/>
  <c r="K107" i="1"/>
  <c r="J107" i="1"/>
  <c r="I107" i="1"/>
  <c r="O107" i="1" s="1"/>
  <c r="G107" i="1"/>
  <c r="H107" i="1" s="1"/>
  <c r="E107" i="1"/>
  <c r="D107" i="1"/>
  <c r="P107" i="1" s="1"/>
  <c r="C107" i="1"/>
  <c r="B107" i="1"/>
  <c r="O106" i="1"/>
  <c r="M106" i="1"/>
  <c r="N106" i="1" s="1"/>
  <c r="L106" i="1"/>
  <c r="K106" i="1"/>
  <c r="J106" i="1"/>
  <c r="I106" i="1"/>
  <c r="G106" i="1"/>
  <c r="S106" i="1" s="1"/>
  <c r="T106" i="1" s="1"/>
  <c r="E106" i="1"/>
  <c r="Q106" i="1" s="1"/>
  <c r="D106" i="1"/>
  <c r="C106" i="1"/>
  <c r="B106" i="1"/>
  <c r="O105" i="1"/>
  <c r="M105" i="1"/>
  <c r="N105" i="1" s="1"/>
  <c r="K105" i="1"/>
  <c r="J105" i="1"/>
  <c r="L105" i="1" s="1"/>
  <c r="I105" i="1"/>
  <c r="G105" i="1"/>
  <c r="E105" i="1"/>
  <c r="Q105" i="1" s="1"/>
  <c r="D105" i="1"/>
  <c r="F105" i="1" s="1"/>
  <c r="R105" i="1" s="1"/>
  <c r="C105" i="1"/>
  <c r="B105" i="1"/>
  <c r="M104" i="1"/>
  <c r="N104" i="1" s="1"/>
  <c r="K104" i="1"/>
  <c r="J104" i="1"/>
  <c r="I104" i="1"/>
  <c r="H104" i="1"/>
  <c r="G104" i="1"/>
  <c r="E104" i="1"/>
  <c r="Q104" i="1" s="1"/>
  <c r="D104" i="1"/>
  <c r="C104" i="1"/>
  <c r="O104" i="1" s="1"/>
  <c r="B104" i="1"/>
  <c r="P103" i="1"/>
  <c r="M103" i="1"/>
  <c r="K103" i="1"/>
  <c r="J103" i="1"/>
  <c r="L103" i="1" s="1"/>
  <c r="I103" i="1"/>
  <c r="G103" i="1"/>
  <c r="E103" i="1"/>
  <c r="D103" i="1"/>
  <c r="C103" i="1"/>
  <c r="H103" i="1" s="1"/>
  <c r="B103" i="1"/>
  <c r="S102" i="1"/>
  <c r="T102" i="1" s="1"/>
  <c r="P102" i="1"/>
  <c r="N102" i="1"/>
  <c r="M102" i="1"/>
  <c r="K102" i="1"/>
  <c r="J102" i="1"/>
  <c r="L102" i="1" s="1"/>
  <c r="I102" i="1"/>
  <c r="H102" i="1"/>
  <c r="G102" i="1"/>
  <c r="F102" i="1"/>
  <c r="R102" i="1" s="1"/>
  <c r="E102" i="1"/>
  <c r="Q102" i="1" s="1"/>
  <c r="D102" i="1"/>
  <c r="C102" i="1"/>
  <c r="O102" i="1" s="1"/>
  <c r="B102" i="1"/>
  <c r="S101" i="1"/>
  <c r="M101" i="1"/>
  <c r="K101" i="1"/>
  <c r="J101" i="1"/>
  <c r="I101" i="1"/>
  <c r="N101" i="1" s="1"/>
  <c r="G101" i="1"/>
  <c r="F101" i="1"/>
  <c r="E101" i="1"/>
  <c r="D101" i="1"/>
  <c r="P101" i="1" s="1"/>
  <c r="C101" i="1"/>
  <c r="B101" i="1"/>
  <c r="Q100" i="1"/>
  <c r="N100" i="1"/>
  <c r="M100" i="1"/>
  <c r="L100" i="1"/>
  <c r="K100" i="1"/>
  <c r="J100" i="1"/>
  <c r="I100" i="1"/>
  <c r="O100" i="1" s="1"/>
  <c r="G100" i="1"/>
  <c r="S100" i="1" s="1"/>
  <c r="F100" i="1"/>
  <c r="R100" i="1" s="1"/>
  <c r="E100" i="1"/>
  <c r="D100" i="1"/>
  <c r="P100" i="1" s="1"/>
  <c r="C100" i="1"/>
  <c r="B100" i="1"/>
  <c r="Q99" i="1"/>
  <c r="M99" i="1"/>
  <c r="L99" i="1"/>
  <c r="K99" i="1"/>
  <c r="J99" i="1"/>
  <c r="I99" i="1"/>
  <c r="G99" i="1"/>
  <c r="H99" i="1" s="1"/>
  <c r="E99" i="1"/>
  <c r="D99" i="1"/>
  <c r="P99" i="1" s="1"/>
  <c r="C99" i="1"/>
  <c r="B99" i="1"/>
  <c r="O98" i="1"/>
  <c r="M98" i="1"/>
  <c r="N98" i="1" s="1"/>
  <c r="L98" i="1"/>
  <c r="K98" i="1"/>
  <c r="J98" i="1"/>
  <c r="I98" i="1"/>
  <c r="G98" i="1"/>
  <c r="S98" i="1" s="1"/>
  <c r="T98" i="1" s="1"/>
  <c r="E98" i="1"/>
  <c r="Q98" i="1" s="1"/>
  <c r="D98" i="1"/>
  <c r="C98" i="1"/>
  <c r="B98" i="1"/>
  <c r="O97" i="1"/>
  <c r="M97" i="1"/>
  <c r="N97" i="1" s="1"/>
  <c r="K97" i="1"/>
  <c r="J97" i="1"/>
  <c r="L97" i="1" s="1"/>
  <c r="I97" i="1"/>
  <c r="G97" i="1"/>
  <c r="E97" i="1"/>
  <c r="Q97" i="1" s="1"/>
  <c r="D97" i="1"/>
  <c r="F97" i="1" s="1"/>
  <c r="C97" i="1"/>
  <c r="B97" i="1"/>
  <c r="M96" i="1"/>
  <c r="N96" i="1" s="1"/>
  <c r="K96" i="1"/>
  <c r="J96" i="1"/>
  <c r="I96" i="1"/>
  <c r="H96" i="1"/>
  <c r="G96" i="1"/>
  <c r="E96" i="1"/>
  <c r="Q96" i="1" s="1"/>
  <c r="D96" i="1"/>
  <c r="F96" i="1" s="1"/>
  <c r="C96" i="1"/>
  <c r="O96" i="1" s="1"/>
  <c r="B96" i="1"/>
  <c r="P95" i="1"/>
  <c r="M95" i="1"/>
  <c r="K95" i="1"/>
  <c r="J95" i="1"/>
  <c r="L95" i="1" s="1"/>
  <c r="I95" i="1"/>
  <c r="G95" i="1"/>
  <c r="E95" i="1"/>
  <c r="D95" i="1"/>
  <c r="C95" i="1"/>
  <c r="H95" i="1" s="1"/>
  <c r="B95" i="1"/>
  <c r="S94" i="1"/>
  <c r="P94" i="1"/>
  <c r="N94" i="1"/>
  <c r="M94" i="1"/>
  <c r="K94" i="1"/>
  <c r="J94" i="1"/>
  <c r="L94" i="1" s="1"/>
  <c r="I94" i="1"/>
  <c r="H94" i="1"/>
  <c r="G94" i="1"/>
  <c r="F94" i="1"/>
  <c r="E94" i="1"/>
  <c r="Q94" i="1" s="1"/>
  <c r="D94" i="1"/>
  <c r="C94" i="1"/>
  <c r="O94" i="1" s="1"/>
  <c r="B94" i="1"/>
  <c r="S93" i="1"/>
  <c r="M93" i="1"/>
  <c r="K93" i="1"/>
  <c r="J93" i="1"/>
  <c r="I93" i="1"/>
  <c r="N93" i="1" s="1"/>
  <c r="G93" i="1"/>
  <c r="F93" i="1"/>
  <c r="E93" i="1"/>
  <c r="D93" i="1"/>
  <c r="P93" i="1" s="1"/>
  <c r="C93" i="1"/>
  <c r="B93" i="1"/>
  <c r="Q92" i="1"/>
  <c r="N92" i="1"/>
  <c r="M92" i="1"/>
  <c r="L92" i="1"/>
  <c r="K92" i="1"/>
  <c r="J92" i="1"/>
  <c r="I92" i="1"/>
  <c r="G92" i="1"/>
  <c r="S92" i="1" s="1"/>
  <c r="F92" i="1"/>
  <c r="R92" i="1" s="1"/>
  <c r="E92" i="1"/>
  <c r="D92" i="1"/>
  <c r="P92" i="1" s="1"/>
  <c r="C92" i="1"/>
  <c r="O92" i="1" s="1"/>
  <c r="B92" i="1"/>
  <c r="Q91" i="1"/>
  <c r="M91" i="1"/>
  <c r="L91" i="1"/>
  <c r="K91" i="1"/>
  <c r="J91" i="1"/>
  <c r="I91" i="1"/>
  <c r="G91" i="1"/>
  <c r="H91" i="1" s="1"/>
  <c r="E91" i="1"/>
  <c r="D91" i="1"/>
  <c r="P91" i="1" s="1"/>
  <c r="C91" i="1"/>
  <c r="B91" i="1"/>
  <c r="O90" i="1"/>
  <c r="M90" i="1"/>
  <c r="N90" i="1" s="1"/>
  <c r="L90" i="1"/>
  <c r="K90" i="1"/>
  <c r="J90" i="1"/>
  <c r="I90" i="1"/>
  <c r="G90" i="1"/>
  <c r="S90" i="1" s="1"/>
  <c r="T90" i="1" s="1"/>
  <c r="E90" i="1"/>
  <c r="Q90" i="1" s="1"/>
  <c r="D90" i="1"/>
  <c r="C90" i="1"/>
  <c r="B90" i="1"/>
  <c r="O89" i="1"/>
  <c r="M89" i="1"/>
  <c r="N89" i="1" s="1"/>
  <c r="K89" i="1"/>
  <c r="J89" i="1"/>
  <c r="L89" i="1" s="1"/>
  <c r="I89" i="1"/>
  <c r="G89" i="1"/>
  <c r="E89" i="1"/>
  <c r="Q89" i="1" s="1"/>
  <c r="D89" i="1"/>
  <c r="F89" i="1" s="1"/>
  <c r="R89" i="1" s="1"/>
  <c r="C89" i="1"/>
  <c r="B89" i="1"/>
  <c r="M88" i="1"/>
  <c r="N88" i="1" s="1"/>
  <c r="K88" i="1"/>
  <c r="J88" i="1"/>
  <c r="I88" i="1"/>
  <c r="G88" i="1"/>
  <c r="S88" i="1" s="1"/>
  <c r="E88" i="1"/>
  <c r="Q88" i="1" s="1"/>
  <c r="D88" i="1"/>
  <c r="F88" i="1" s="1"/>
  <c r="C88" i="1"/>
  <c r="H88" i="1" s="1"/>
  <c r="B88" i="1"/>
  <c r="P87" i="1"/>
  <c r="M87" i="1"/>
  <c r="K87" i="1"/>
  <c r="J87" i="1"/>
  <c r="L87" i="1" s="1"/>
  <c r="I87" i="1"/>
  <c r="H87" i="1"/>
  <c r="G87" i="1"/>
  <c r="E87" i="1"/>
  <c r="D87" i="1"/>
  <c r="C87" i="1"/>
  <c r="O87" i="1" s="1"/>
  <c r="B87" i="1"/>
  <c r="S86" i="1"/>
  <c r="P86" i="1"/>
  <c r="M86" i="1"/>
  <c r="K86" i="1"/>
  <c r="J86" i="1"/>
  <c r="L86" i="1" s="1"/>
  <c r="I86" i="1"/>
  <c r="N86" i="1" s="1"/>
  <c r="G86" i="1"/>
  <c r="E86" i="1"/>
  <c r="F86" i="1" s="1"/>
  <c r="R86" i="1" s="1"/>
  <c r="D86" i="1"/>
  <c r="C86" i="1"/>
  <c r="O86" i="1" s="1"/>
  <c r="B86" i="1"/>
  <c r="S85" i="1"/>
  <c r="N85" i="1"/>
  <c r="M85" i="1"/>
  <c r="K85" i="1"/>
  <c r="J85" i="1"/>
  <c r="I85" i="1"/>
  <c r="G85" i="1"/>
  <c r="F85" i="1"/>
  <c r="E85" i="1"/>
  <c r="D85" i="1"/>
  <c r="P85" i="1" s="1"/>
  <c r="C85" i="1"/>
  <c r="B85" i="1"/>
  <c r="Q84" i="1"/>
  <c r="M84" i="1"/>
  <c r="L84" i="1"/>
  <c r="K84" i="1"/>
  <c r="J84" i="1"/>
  <c r="I84" i="1"/>
  <c r="O84" i="1" s="1"/>
  <c r="G84" i="1"/>
  <c r="S84" i="1" s="1"/>
  <c r="T84" i="1" s="1"/>
  <c r="F84" i="1"/>
  <c r="R84" i="1" s="1"/>
  <c r="E84" i="1"/>
  <c r="D84" i="1"/>
  <c r="P84" i="1" s="1"/>
  <c r="C84" i="1"/>
  <c r="B84" i="1"/>
  <c r="Q83" i="1"/>
  <c r="M83" i="1"/>
  <c r="L83" i="1"/>
  <c r="K83" i="1"/>
  <c r="J83" i="1"/>
  <c r="I83" i="1"/>
  <c r="G83" i="1"/>
  <c r="H83" i="1" s="1"/>
  <c r="E83" i="1"/>
  <c r="D83" i="1"/>
  <c r="C83" i="1"/>
  <c r="B83" i="1"/>
  <c r="O82" i="1"/>
  <c r="M82" i="1"/>
  <c r="N82" i="1" s="1"/>
  <c r="L82" i="1"/>
  <c r="K82" i="1"/>
  <c r="J82" i="1"/>
  <c r="I82" i="1"/>
  <c r="G82" i="1"/>
  <c r="E82" i="1"/>
  <c r="Q82" i="1" s="1"/>
  <c r="D82" i="1"/>
  <c r="C82" i="1"/>
  <c r="B82" i="1"/>
  <c r="O81" i="1"/>
  <c r="M81" i="1"/>
  <c r="N81" i="1" s="1"/>
  <c r="K81" i="1"/>
  <c r="J81" i="1"/>
  <c r="L81" i="1" s="1"/>
  <c r="I81" i="1"/>
  <c r="H81" i="1"/>
  <c r="G81" i="1"/>
  <c r="E81" i="1"/>
  <c r="Q81" i="1" s="1"/>
  <c r="D81" i="1"/>
  <c r="F81" i="1" s="1"/>
  <c r="R81" i="1" s="1"/>
  <c r="C81" i="1"/>
  <c r="B81" i="1"/>
  <c r="M80" i="1"/>
  <c r="N80" i="1" s="1"/>
  <c r="K80" i="1"/>
  <c r="J80" i="1"/>
  <c r="P80" i="1" s="1"/>
  <c r="I80" i="1"/>
  <c r="G80" i="1"/>
  <c r="E80" i="1"/>
  <c r="D80" i="1"/>
  <c r="C80" i="1"/>
  <c r="O80" i="1" s="1"/>
  <c r="B80" i="1"/>
  <c r="S79" i="1"/>
  <c r="T79" i="1" s="1"/>
  <c r="N79" i="1"/>
  <c r="M79" i="1"/>
  <c r="K79" i="1"/>
  <c r="J79" i="1"/>
  <c r="L79" i="1" s="1"/>
  <c r="I79" i="1"/>
  <c r="H79" i="1"/>
  <c r="G79" i="1"/>
  <c r="F79" i="1"/>
  <c r="R79" i="1" s="1"/>
  <c r="E79" i="1"/>
  <c r="Q79" i="1" s="1"/>
  <c r="D79" i="1"/>
  <c r="C79" i="1"/>
  <c r="O79" i="1" s="1"/>
  <c r="B79" i="1"/>
  <c r="S78" i="1"/>
  <c r="P78" i="1"/>
  <c r="M78" i="1"/>
  <c r="K78" i="1"/>
  <c r="J78" i="1"/>
  <c r="I78" i="1"/>
  <c r="N78" i="1" s="1"/>
  <c r="H78" i="1"/>
  <c r="G78" i="1"/>
  <c r="E78" i="1"/>
  <c r="Q78" i="1" s="1"/>
  <c r="D78" i="1"/>
  <c r="C78" i="1"/>
  <c r="B78" i="1"/>
  <c r="S77" i="1"/>
  <c r="Q77" i="1"/>
  <c r="M77" i="1"/>
  <c r="L77" i="1"/>
  <c r="K77" i="1"/>
  <c r="J77" i="1"/>
  <c r="I77" i="1"/>
  <c r="N77" i="1" s="1"/>
  <c r="H77" i="1"/>
  <c r="G77" i="1"/>
  <c r="F77" i="1"/>
  <c r="R77" i="1" s="1"/>
  <c r="E77" i="1"/>
  <c r="D77" i="1"/>
  <c r="P77" i="1" s="1"/>
  <c r="C77" i="1"/>
  <c r="B77" i="1"/>
  <c r="S76" i="1"/>
  <c r="N76" i="1"/>
  <c r="M76" i="1"/>
  <c r="K76" i="1"/>
  <c r="L76" i="1" s="1"/>
  <c r="J76" i="1"/>
  <c r="I76" i="1"/>
  <c r="G76" i="1"/>
  <c r="E76" i="1"/>
  <c r="D76" i="1"/>
  <c r="P76" i="1" s="1"/>
  <c r="C76" i="1"/>
  <c r="H76" i="1" s="1"/>
  <c r="B76" i="1"/>
  <c r="S75" i="1"/>
  <c r="T75" i="1" s="1"/>
  <c r="Q75" i="1"/>
  <c r="N75" i="1"/>
  <c r="M75" i="1"/>
  <c r="K75" i="1"/>
  <c r="J75" i="1"/>
  <c r="L75" i="1" s="1"/>
  <c r="I75" i="1"/>
  <c r="G75" i="1"/>
  <c r="E75" i="1"/>
  <c r="D75" i="1"/>
  <c r="P75" i="1" s="1"/>
  <c r="C75" i="1"/>
  <c r="O75" i="1" s="1"/>
  <c r="B75" i="1"/>
  <c r="M74" i="1"/>
  <c r="N74" i="1" s="1"/>
  <c r="K74" i="1"/>
  <c r="J74" i="1"/>
  <c r="L74" i="1" s="1"/>
  <c r="I74" i="1"/>
  <c r="G74" i="1"/>
  <c r="E74" i="1"/>
  <c r="Q74" i="1" s="1"/>
  <c r="D74" i="1"/>
  <c r="P74" i="1" s="1"/>
  <c r="C74" i="1"/>
  <c r="O74" i="1" s="1"/>
  <c r="B74" i="1"/>
  <c r="O73" i="1"/>
  <c r="N73" i="1"/>
  <c r="M73" i="1"/>
  <c r="K73" i="1"/>
  <c r="J73" i="1"/>
  <c r="L73" i="1" s="1"/>
  <c r="I73" i="1"/>
  <c r="G73" i="1"/>
  <c r="S73" i="1" s="1"/>
  <c r="T73" i="1" s="1"/>
  <c r="F73" i="1"/>
  <c r="R73" i="1" s="1"/>
  <c r="E73" i="1"/>
  <c r="Q73" i="1" s="1"/>
  <c r="D73" i="1"/>
  <c r="P73" i="1" s="1"/>
  <c r="C73" i="1"/>
  <c r="B73" i="1"/>
  <c r="R72" i="1"/>
  <c r="Q72" i="1"/>
  <c r="M72" i="1"/>
  <c r="L72" i="1"/>
  <c r="K72" i="1"/>
  <c r="J72" i="1"/>
  <c r="I72" i="1"/>
  <c r="H72" i="1"/>
  <c r="G72" i="1"/>
  <c r="S72" i="1" s="1"/>
  <c r="E72" i="1"/>
  <c r="D72" i="1"/>
  <c r="F72" i="1" s="1"/>
  <c r="C72" i="1"/>
  <c r="O72" i="1" s="1"/>
  <c r="B72" i="1"/>
  <c r="S71" i="1"/>
  <c r="M71" i="1"/>
  <c r="K71" i="1"/>
  <c r="J71" i="1"/>
  <c r="P71" i="1" s="1"/>
  <c r="I71" i="1"/>
  <c r="N71" i="1" s="1"/>
  <c r="H71" i="1"/>
  <c r="G71" i="1"/>
  <c r="F71" i="1"/>
  <c r="E71" i="1"/>
  <c r="Q71" i="1" s="1"/>
  <c r="D71" i="1"/>
  <c r="C71" i="1"/>
  <c r="O71" i="1" s="1"/>
  <c r="B71" i="1"/>
  <c r="M70" i="1"/>
  <c r="N70" i="1" s="1"/>
  <c r="L70" i="1"/>
  <c r="K70" i="1"/>
  <c r="J70" i="1"/>
  <c r="I70" i="1"/>
  <c r="G70" i="1"/>
  <c r="E70" i="1"/>
  <c r="Q70" i="1" s="1"/>
  <c r="D70" i="1"/>
  <c r="F70" i="1" s="1"/>
  <c r="R70" i="1" s="1"/>
  <c r="C70" i="1"/>
  <c r="H70" i="1" s="1"/>
  <c r="B70" i="1"/>
  <c r="P69" i="1"/>
  <c r="O69" i="1"/>
  <c r="N69" i="1"/>
  <c r="M69" i="1"/>
  <c r="L69" i="1"/>
  <c r="K69" i="1"/>
  <c r="J69" i="1"/>
  <c r="I69" i="1"/>
  <c r="G69" i="1"/>
  <c r="H69" i="1" s="1"/>
  <c r="F69" i="1"/>
  <c r="R69" i="1" s="1"/>
  <c r="E69" i="1"/>
  <c r="Q69" i="1" s="1"/>
  <c r="D69" i="1"/>
  <c r="C69" i="1"/>
  <c r="B69" i="1"/>
  <c r="S68" i="1"/>
  <c r="M68" i="1"/>
  <c r="K68" i="1"/>
  <c r="Q68" i="1" s="1"/>
  <c r="J68" i="1"/>
  <c r="L68" i="1" s="1"/>
  <c r="I68" i="1"/>
  <c r="N68" i="1" s="1"/>
  <c r="G68" i="1"/>
  <c r="H68" i="1" s="1"/>
  <c r="E68" i="1"/>
  <c r="F68" i="1" s="1"/>
  <c r="R68" i="1" s="1"/>
  <c r="D68" i="1"/>
  <c r="C68" i="1"/>
  <c r="O68" i="1" s="1"/>
  <c r="B68" i="1"/>
  <c r="M67" i="1"/>
  <c r="N67" i="1" s="1"/>
  <c r="L67" i="1"/>
  <c r="K67" i="1"/>
  <c r="J67" i="1"/>
  <c r="I67" i="1"/>
  <c r="H67" i="1"/>
  <c r="G67" i="1"/>
  <c r="E67" i="1"/>
  <c r="F67" i="1" s="1"/>
  <c r="R67" i="1" s="1"/>
  <c r="D67" i="1"/>
  <c r="P67" i="1" s="1"/>
  <c r="C67" i="1"/>
  <c r="O67" i="1" s="1"/>
  <c r="B67" i="1"/>
  <c r="Q66" i="1"/>
  <c r="P66" i="1"/>
  <c r="M66" i="1"/>
  <c r="N66" i="1" s="1"/>
  <c r="K66" i="1"/>
  <c r="L66" i="1" s="1"/>
  <c r="J66" i="1"/>
  <c r="I66" i="1"/>
  <c r="H66" i="1"/>
  <c r="G66" i="1"/>
  <c r="S66" i="1" s="1"/>
  <c r="T66" i="1" s="1"/>
  <c r="E66" i="1"/>
  <c r="D66" i="1"/>
  <c r="F66" i="1" s="1"/>
  <c r="R66" i="1" s="1"/>
  <c r="C66" i="1"/>
  <c r="O66" i="1" s="1"/>
  <c r="B66" i="1"/>
  <c r="S65" i="1"/>
  <c r="N65" i="1"/>
  <c r="M65" i="1"/>
  <c r="K65" i="1"/>
  <c r="L65" i="1" s="1"/>
  <c r="J65" i="1"/>
  <c r="I65" i="1"/>
  <c r="G65" i="1"/>
  <c r="E65" i="1"/>
  <c r="Q65" i="1" s="1"/>
  <c r="D65" i="1"/>
  <c r="P65" i="1" s="1"/>
  <c r="C65" i="1"/>
  <c r="H65" i="1" s="1"/>
  <c r="B65" i="1"/>
  <c r="O64" i="1"/>
  <c r="N64" i="1"/>
  <c r="M64" i="1"/>
  <c r="K64" i="1"/>
  <c r="J64" i="1"/>
  <c r="L64" i="1" s="1"/>
  <c r="I64" i="1"/>
  <c r="G64" i="1"/>
  <c r="H64" i="1" s="1"/>
  <c r="F64" i="1"/>
  <c r="E64" i="1"/>
  <c r="Q64" i="1" s="1"/>
  <c r="D64" i="1"/>
  <c r="P64" i="1" s="1"/>
  <c r="C64" i="1"/>
  <c r="B64" i="1"/>
  <c r="Q63" i="1"/>
  <c r="M63" i="1"/>
  <c r="K63" i="1"/>
  <c r="J63" i="1"/>
  <c r="P63" i="1" s="1"/>
  <c r="I63" i="1"/>
  <c r="O63" i="1" s="1"/>
  <c r="H63" i="1"/>
  <c r="G63" i="1"/>
  <c r="S63" i="1" s="1"/>
  <c r="T63" i="1" s="1"/>
  <c r="F63" i="1"/>
  <c r="E63" i="1"/>
  <c r="D63" i="1"/>
  <c r="C63" i="1"/>
  <c r="B63" i="1"/>
  <c r="M62" i="1"/>
  <c r="N62" i="1" s="1"/>
  <c r="L62" i="1"/>
  <c r="K62" i="1"/>
  <c r="J62" i="1"/>
  <c r="I62" i="1"/>
  <c r="G62" i="1"/>
  <c r="H62" i="1" s="1"/>
  <c r="E62" i="1"/>
  <c r="Q62" i="1" s="1"/>
  <c r="D62" i="1"/>
  <c r="F62" i="1" s="1"/>
  <c r="R62" i="1" s="1"/>
  <c r="C62" i="1"/>
  <c r="O62" i="1" s="1"/>
  <c r="B62" i="1"/>
  <c r="P61" i="1"/>
  <c r="O61" i="1"/>
  <c r="N61" i="1"/>
  <c r="M61" i="1"/>
  <c r="L61" i="1"/>
  <c r="K61" i="1"/>
  <c r="J61" i="1"/>
  <c r="I61" i="1"/>
  <c r="G61" i="1"/>
  <c r="H61" i="1" s="1"/>
  <c r="F61" i="1"/>
  <c r="R61" i="1" s="1"/>
  <c r="E61" i="1"/>
  <c r="Q61" i="1" s="1"/>
  <c r="D61" i="1"/>
  <c r="C61" i="1"/>
  <c r="B61" i="1"/>
  <c r="S60" i="1"/>
  <c r="M60" i="1"/>
  <c r="N60" i="1" s="1"/>
  <c r="K60" i="1"/>
  <c r="Q60" i="1" s="1"/>
  <c r="J60" i="1"/>
  <c r="L60" i="1" s="1"/>
  <c r="I60" i="1"/>
  <c r="G60" i="1"/>
  <c r="H60" i="1" s="1"/>
  <c r="E60" i="1"/>
  <c r="F60" i="1" s="1"/>
  <c r="R60" i="1" s="1"/>
  <c r="D60" i="1"/>
  <c r="C60" i="1"/>
  <c r="O60" i="1" s="1"/>
  <c r="B60" i="1"/>
  <c r="M59" i="1"/>
  <c r="N59" i="1" s="1"/>
  <c r="K59" i="1"/>
  <c r="J59" i="1"/>
  <c r="L59" i="1" s="1"/>
  <c r="I59" i="1"/>
  <c r="H59" i="1"/>
  <c r="G59" i="1"/>
  <c r="S59" i="1" s="1"/>
  <c r="E59" i="1"/>
  <c r="F59" i="1" s="1"/>
  <c r="D59" i="1"/>
  <c r="P59" i="1" s="1"/>
  <c r="C59" i="1"/>
  <c r="O59" i="1" s="1"/>
  <c r="B59" i="1"/>
  <c r="Q58" i="1"/>
  <c r="P58" i="1"/>
  <c r="M58" i="1"/>
  <c r="N58" i="1" s="1"/>
  <c r="K58" i="1"/>
  <c r="L58" i="1" s="1"/>
  <c r="J58" i="1"/>
  <c r="I58" i="1"/>
  <c r="O58" i="1" s="1"/>
  <c r="H58" i="1"/>
  <c r="G58" i="1"/>
  <c r="S58" i="1" s="1"/>
  <c r="E58" i="1"/>
  <c r="D58" i="1"/>
  <c r="F58" i="1" s="1"/>
  <c r="C58" i="1"/>
  <c r="B58" i="1"/>
  <c r="S57" i="1"/>
  <c r="N57" i="1"/>
  <c r="M57" i="1"/>
  <c r="K57" i="1"/>
  <c r="L57" i="1" s="1"/>
  <c r="J57" i="1"/>
  <c r="I57" i="1"/>
  <c r="G57" i="1"/>
  <c r="E57" i="1"/>
  <c r="D57" i="1"/>
  <c r="P57" i="1" s="1"/>
  <c r="C57" i="1"/>
  <c r="H57" i="1" s="1"/>
  <c r="B57" i="1"/>
  <c r="N56" i="1"/>
  <c r="M56" i="1"/>
  <c r="K56" i="1"/>
  <c r="J56" i="1"/>
  <c r="L56" i="1" s="1"/>
  <c r="I56" i="1"/>
  <c r="G56" i="1"/>
  <c r="H56" i="1" s="1"/>
  <c r="F56" i="1"/>
  <c r="R56" i="1" s="1"/>
  <c r="E56" i="1"/>
  <c r="Q56" i="1" s="1"/>
  <c r="D56" i="1"/>
  <c r="P56" i="1" s="1"/>
  <c r="C56" i="1"/>
  <c r="O56" i="1" s="1"/>
  <c r="B56" i="1"/>
  <c r="Q55" i="1"/>
  <c r="M55" i="1"/>
  <c r="K55" i="1"/>
  <c r="J55" i="1"/>
  <c r="P55" i="1" s="1"/>
  <c r="I55" i="1"/>
  <c r="N55" i="1" s="1"/>
  <c r="H55" i="1"/>
  <c r="G55" i="1"/>
  <c r="S55" i="1" s="1"/>
  <c r="T55" i="1" s="1"/>
  <c r="F55" i="1"/>
  <c r="E55" i="1"/>
  <c r="D55" i="1"/>
  <c r="C55" i="1"/>
  <c r="O55" i="1" s="1"/>
  <c r="B55" i="1"/>
  <c r="M54" i="1"/>
  <c r="N54" i="1" s="1"/>
  <c r="L54" i="1"/>
  <c r="K54" i="1"/>
  <c r="J54" i="1"/>
  <c r="I54" i="1"/>
  <c r="G54" i="1"/>
  <c r="E54" i="1"/>
  <c r="Q54" i="1" s="1"/>
  <c r="D54" i="1"/>
  <c r="F54" i="1" s="1"/>
  <c r="R54" i="1" s="1"/>
  <c r="C54" i="1"/>
  <c r="H54" i="1" s="1"/>
  <c r="B54" i="1"/>
  <c r="P53" i="1"/>
  <c r="O53" i="1"/>
  <c r="N53" i="1"/>
  <c r="M53" i="1"/>
  <c r="L53" i="1"/>
  <c r="K53" i="1"/>
  <c r="J53" i="1"/>
  <c r="I53" i="1"/>
  <c r="G53" i="1"/>
  <c r="H53" i="1" s="1"/>
  <c r="F53" i="1"/>
  <c r="R53" i="1" s="1"/>
  <c r="E53" i="1"/>
  <c r="Q53" i="1" s="1"/>
  <c r="D53" i="1"/>
  <c r="C53" i="1"/>
  <c r="B53" i="1"/>
  <c r="S52" i="1"/>
  <c r="M52" i="1"/>
  <c r="K52" i="1"/>
  <c r="Q52" i="1" s="1"/>
  <c r="J52" i="1"/>
  <c r="L52" i="1" s="1"/>
  <c r="I52" i="1"/>
  <c r="N52" i="1" s="1"/>
  <c r="G52" i="1"/>
  <c r="H52" i="1" s="1"/>
  <c r="E52" i="1"/>
  <c r="F52" i="1" s="1"/>
  <c r="R52" i="1" s="1"/>
  <c r="D52" i="1"/>
  <c r="C52" i="1"/>
  <c r="O52" i="1" s="1"/>
  <c r="B52" i="1"/>
  <c r="M51" i="1"/>
  <c r="N51" i="1" s="1"/>
  <c r="L51" i="1"/>
  <c r="K51" i="1"/>
  <c r="J51" i="1"/>
  <c r="I51" i="1"/>
  <c r="H51" i="1"/>
  <c r="G51" i="1"/>
  <c r="E51" i="1"/>
  <c r="Q51" i="1" s="1"/>
  <c r="D51" i="1"/>
  <c r="F51" i="1" s="1"/>
  <c r="R51" i="1" s="1"/>
  <c r="C51" i="1"/>
  <c r="O51" i="1" s="1"/>
  <c r="B51" i="1"/>
  <c r="Q50" i="1"/>
  <c r="P50" i="1"/>
  <c r="M50" i="1"/>
  <c r="N50" i="1" s="1"/>
  <c r="K50" i="1"/>
  <c r="L50" i="1" s="1"/>
  <c r="J50" i="1"/>
  <c r="I50" i="1"/>
  <c r="O50" i="1" s="1"/>
  <c r="H50" i="1"/>
  <c r="G50" i="1"/>
  <c r="S50" i="1" s="1"/>
  <c r="E50" i="1"/>
  <c r="D50" i="1"/>
  <c r="F50" i="1" s="1"/>
  <c r="C50" i="1"/>
  <c r="B50" i="1"/>
  <c r="S49" i="1"/>
  <c r="N49" i="1"/>
  <c r="M49" i="1"/>
  <c r="K49" i="1"/>
  <c r="Q49" i="1" s="1"/>
  <c r="J49" i="1"/>
  <c r="L49" i="1" s="1"/>
  <c r="I49" i="1"/>
  <c r="G49" i="1"/>
  <c r="E49" i="1"/>
  <c r="D49" i="1"/>
  <c r="P49" i="1" s="1"/>
  <c r="C49" i="1"/>
  <c r="H49" i="1" s="1"/>
  <c r="B49" i="1"/>
  <c r="O48" i="1"/>
  <c r="N48" i="1"/>
  <c r="M48" i="1"/>
  <c r="K48" i="1"/>
  <c r="J48" i="1"/>
  <c r="L48" i="1" s="1"/>
  <c r="I48" i="1"/>
  <c r="G48" i="1"/>
  <c r="H48" i="1" s="1"/>
  <c r="F48" i="1"/>
  <c r="E48" i="1"/>
  <c r="Q48" i="1" s="1"/>
  <c r="D48" i="1"/>
  <c r="P48" i="1" s="1"/>
  <c r="C48" i="1"/>
  <c r="B48" i="1"/>
  <c r="Q47" i="1"/>
  <c r="P47" i="1"/>
  <c r="M47" i="1"/>
  <c r="K47" i="1"/>
  <c r="J47" i="1"/>
  <c r="L47" i="1" s="1"/>
  <c r="R47" i="1" s="1"/>
  <c r="I47" i="1"/>
  <c r="O47" i="1" s="1"/>
  <c r="H47" i="1"/>
  <c r="G47" i="1"/>
  <c r="S47" i="1" s="1"/>
  <c r="T47" i="1" s="1"/>
  <c r="F47" i="1"/>
  <c r="E47" i="1"/>
  <c r="D47" i="1"/>
  <c r="C47" i="1"/>
  <c r="B47" i="1"/>
  <c r="M46" i="1"/>
  <c r="N46" i="1" s="1"/>
  <c r="L46" i="1"/>
  <c r="K46" i="1"/>
  <c r="J46" i="1"/>
  <c r="I46" i="1"/>
  <c r="G46" i="1"/>
  <c r="H46" i="1" s="1"/>
  <c r="E46" i="1"/>
  <c r="Q46" i="1" s="1"/>
  <c r="D46" i="1"/>
  <c r="F46" i="1" s="1"/>
  <c r="R46" i="1" s="1"/>
  <c r="C46" i="1"/>
  <c r="O46" i="1" s="1"/>
  <c r="B46" i="1"/>
  <c r="P45" i="1"/>
  <c r="O45" i="1"/>
  <c r="N45" i="1"/>
  <c r="M45" i="1"/>
  <c r="L45" i="1"/>
  <c r="K45" i="1"/>
  <c r="J45" i="1"/>
  <c r="I45" i="1"/>
  <c r="G45" i="1"/>
  <c r="H45" i="1" s="1"/>
  <c r="F45" i="1"/>
  <c r="R45" i="1" s="1"/>
  <c r="E45" i="1"/>
  <c r="Q45" i="1" s="1"/>
  <c r="D45" i="1"/>
  <c r="C45" i="1"/>
  <c r="B45" i="1"/>
  <c r="S44" i="1"/>
  <c r="M44" i="1"/>
  <c r="N44" i="1" s="1"/>
  <c r="K44" i="1"/>
  <c r="Q44" i="1" s="1"/>
  <c r="J44" i="1"/>
  <c r="L44" i="1" s="1"/>
  <c r="I44" i="1"/>
  <c r="G44" i="1"/>
  <c r="H44" i="1" s="1"/>
  <c r="E44" i="1"/>
  <c r="F44" i="1" s="1"/>
  <c r="D44" i="1"/>
  <c r="C44" i="1"/>
  <c r="O44" i="1" s="1"/>
  <c r="B44" i="1"/>
  <c r="M43" i="1"/>
  <c r="N43" i="1" s="1"/>
  <c r="L43" i="1"/>
  <c r="K43" i="1"/>
  <c r="J43" i="1"/>
  <c r="I43" i="1"/>
  <c r="H43" i="1"/>
  <c r="G43" i="1"/>
  <c r="E43" i="1"/>
  <c r="Q43" i="1" s="1"/>
  <c r="D43" i="1"/>
  <c r="F43" i="1" s="1"/>
  <c r="R43" i="1" s="1"/>
  <c r="C43" i="1"/>
  <c r="O43" i="1" s="1"/>
  <c r="B43" i="1"/>
  <c r="Q42" i="1"/>
  <c r="P42" i="1"/>
  <c r="M42" i="1"/>
  <c r="N42" i="1" s="1"/>
  <c r="K42" i="1"/>
  <c r="L42" i="1" s="1"/>
  <c r="J42" i="1"/>
  <c r="I42" i="1"/>
  <c r="O42" i="1" s="1"/>
  <c r="H42" i="1"/>
  <c r="G42" i="1"/>
  <c r="S42" i="1" s="1"/>
  <c r="E42" i="1"/>
  <c r="D42" i="1"/>
  <c r="F42" i="1" s="1"/>
  <c r="C42" i="1"/>
  <c r="B42" i="1"/>
  <c r="S41" i="1"/>
  <c r="N41" i="1"/>
  <c r="M41" i="1"/>
  <c r="K41" i="1"/>
  <c r="Q41" i="1" s="1"/>
  <c r="J41" i="1"/>
  <c r="L41" i="1" s="1"/>
  <c r="I41" i="1"/>
  <c r="G41" i="1"/>
  <c r="E41" i="1"/>
  <c r="D41" i="1"/>
  <c r="P41" i="1" s="1"/>
  <c r="C41" i="1"/>
  <c r="H41" i="1" s="1"/>
  <c r="B41" i="1"/>
  <c r="O40" i="1"/>
  <c r="N40" i="1"/>
  <c r="M40" i="1"/>
  <c r="K40" i="1"/>
  <c r="J40" i="1"/>
  <c r="L40" i="1" s="1"/>
  <c r="I40" i="1"/>
  <c r="G40" i="1"/>
  <c r="H40" i="1" s="1"/>
  <c r="F40" i="1"/>
  <c r="R40" i="1" s="1"/>
  <c r="E40" i="1"/>
  <c r="Q40" i="1" s="1"/>
  <c r="D40" i="1"/>
  <c r="P40" i="1" s="1"/>
  <c r="C40" i="1"/>
  <c r="B40" i="1"/>
  <c r="Q39" i="1"/>
  <c r="P39" i="1"/>
  <c r="M39" i="1"/>
  <c r="K39" i="1"/>
  <c r="J39" i="1"/>
  <c r="L39" i="1" s="1"/>
  <c r="R39" i="1" s="1"/>
  <c r="I39" i="1"/>
  <c r="O39" i="1" s="1"/>
  <c r="H39" i="1"/>
  <c r="G39" i="1"/>
  <c r="S39" i="1" s="1"/>
  <c r="F39" i="1"/>
  <c r="E39" i="1"/>
  <c r="D39" i="1"/>
  <c r="C39" i="1"/>
  <c r="B39" i="1"/>
  <c r="M38" i="1"/>
  <c r="N38" i="1" s="1"/>
  <c r="L38" i="1"/>
  <c r="K38" i="1"/>
  <c r="J38" i="1"/>
  <c r="I38" i="1"/>
  <c r="G38" i="1"/>
  <c r="E38" i="1"/>
  <c r="Q38" i="1" s="1"/>
  <c r="D38" i="1"/>
  <c r="F38" i="1" s="1"/>
  <c r="R38" i="1" s="1"/>
  <c r="C38" i="1"/>
  <c r="H38" i="1" s="1"/>
  <c r="B38" i="1"/>
  <c r="P37" i="1"/>
  <c r="O37" i="1"/>
  <c r="N37" i="1"/>
  <c r="M37" i="1"/>
  <c r="L37" i="1"/>
  <c r="K37" i="1"/>
  <c r="J37" i="1"/>
  <c r="I37" i="1"/>
  <c r="G37" i="1"/>
  <c r="H37" i="1" s="1"/>
  <c r="F37" i="1"/>
  <c r="R37" i="1" s="1"/>
  <c r="E37" i="1"/>
  <c r="Q37" i="1" s="1"/>
  <c r="D37" i="1"/>
  <c r="C37" i="1"/>
  <c r="B37" i="1"/>
  <c r="S36" i="1"/>
  <c r="M36" i="1"/>
  <c r="N36" i="1" s="1"/>
  <c r="K36" i="1"/>
  <c r="Q36" i="1" s="1"/>
  <c r="J36" i="1"/>
  <c r="L36" i="1" s="1"/>
  <c r="I36" i="1"/>
  <c r="G36" i="1"/>
  <c r="H36" i="1" s="1"/>
  <c r="E36" i="1"/>
  <c r="F36" i="1" s="1"/>
  <c r="R36" i="1" s="1"/>
  <c r="D36" i="1"/>
  <c r="C36" i="1"/>
  <c r="O36" i="1" s="1"/>
  <c r="B36" i="1"/>
  <c r="M35" i="1"/>
  <c r="N35" i="1" s="1"/>
  <c r="L35" i="1"/>
  <c r="K35" i="1"/>
  <c r="J35" i="1"/>
  <c r="I35" i="1"/>
  <c r="H35" i="1"/>
  <c r="G35" i="1"/>
  <c r="E35" i="1"/>
  <c r="Q35" i="1" s="1"/>
  <c r="D35" i="1"/>
  <c r="F35" i="1" s="1"/>
  <c r="R35" i="1" s="1"/>
  <c r="C35" i="1"/>
  <c r="O35" i="1" s="1"/>
  <c r="B35" i="1"/>
  <c r="P34" i="1"/>
  <c r="M34" i="1"/>
  <c r="N34" i="1" s="1"/>
  <c r="K34" i="1"/>
  <c r="L34" i="1" s="1"/>
  <c r="J34" i="1"/>
  <c r="I34" i="1"/>
  <c r="O34" i="1" s="1"/>
  <c r="H34" i="1"/>
  <c r="G34" i="1"/>
  <c r="S34" i="1" s="1"/>
  <c r="T34" i="1" s="1"/>
  <c r="E34" i="1"/>
  <c r="Q34" i="1" s="1"/>
  <c r="D34" i="1"/>
  <c r="F34" i="1" s="1"/>
  <c r="R34" i="1" s="1"/>
  <c r="C34" i="1"/>
  <c r="B34" i="1"/>
  <c r="S33" i="1"/>
  <c r="N33" i="1"/>
  <c r="M33" i="1"/>
  <c r="K33" i="1"/>
  <c r="J33" i="1"/>
  <c r="L33" i="1" s="1"/>
  <c r="I33" i="1"/>
  <c r="G33" i="1"/>
  <c r="E33" i="1"/>
  <c r="Q33" i="1" s="1"/>
  <c r="D33" i="1"/>
  <c r="P33" i="1" s="1"/>
  <c r="C33" i="1"/>
  <c r="H33" i="1" s="1"/>
  <c r="B33" i="1"/>
  <c r="O32" i="1"/>
  <c r="N32" i="1"/>
  <c r="M32" i="1"/>
  <c r="K32" i="1"/>
  <c r="J32" i="1"/>
  <c r="L32" i="1" s="1"/>
  <c r="I32" i="1"/>
  <c r="G32" i="1"/>
  <c r="H32" i="1" s="1"/>
  <c r="F32" i="1"/>
  <c r="R32" i="1" s="1"/>
  <c r="E32" i="1"/>
  <c r="Q32" i="1" s="1"/>
  <c r="D32" i="1"/>
  <c r="P32" i="1" s="1"/>
  <c r="C32" i="1"/>
  <c r="B32" i="1"/>
  <c r="Q31" i="1"/>
  <c r="M31" i="1"/>
  <c r="K31" i="1"/>
  <c r="J31" i="1"/>
  <c r="P31" i="1" s="1"/>
  <c r="I31" i="1"/>
  <c r="N31" i="1" s="1"/>
  <c r="H31" i="1"/>
  <c r="G31" i="1"/>
  <c r="S31" i="1" s="1"/>
  <c r="T31" i="1" s="1"/>
  <c r="F31" i="1"/>
  <c r="E31" i="1"/>
  <c r="D31" i="1"/>
  <c r="C31" i="1"/>
  <c r="O31" i="1" s="1"/>
  <c r="B31" i="1"/>
  <c r="M30" i="1"/>
  <c r="N30" i="1" s="1"/>
  <c r="L30" i="1"/>
  <c r="K30" i="1"/>
  <c r="J30" i="1"/>
  <c r="I30" i="1"/>
  <c r="G30" i="1"/>
  <c r="H30" i="1" s="1"/>
  <c r="E30" i="1"/>
  <c r="Q30" i="1" s="1"/>
  <c r="D30" i="1"/>
  <c r="F30" i="1" s="1"/>
  <c r="R30" i="1" s="1"/>
  <c r="C30" i="1"/>
  <c r="O30" i="1" s="1"/>
  <c r="B30" i="1"/>
  <c r="P29" i="1"/>
  <c r="O29" i="1"/>
  <c r="N29" i="1"/>
  <c r="M29" i="1"/>
  <c r="L29" i="1"/>
  <c r="K29" i="1"/>
  <c r="J29" i="1"/>
  <c r="I29" i="1"/>
  <c r="G29" i="1"/>
  <c r="F29" i="1"/>
  <c r="R29" i="1" s="1"/>
  <c r="E29" i="1"/>
  <c r="Q29" i="1" s="1"/>
  <c r="D29" i="1"/>
  <c r="C29" i="1"/>
  <c r="B29" i="1"/>
  <c r="S28" i="1"/>
  <c r="T28" i="1" s="1"/>
  <c r="M28" i="1"/>
  <c r="N28" i="1" s="1"/>
  <c r="K28" i="1"/>
  <c r="Q28" i="1" s="1"/>
  <c r="J28" i="1"/>
  <c r="I28" i="1"/>
  <c r="G28" i="1"/>
  <c r="H28" i="1" s="1"/>
  <c r="E28" i="1"/>
  <c r="F28" i="1" s="1"/>
  <c r="D28" i="1"/>
  <c r="C28" i="1"/>
  <c r="O28" i="1" s="1"/>
  <c r="B28" i="1"/>
  <c r="M27" i="1"/>
  <c r="L27" i="1"/>
  <c r="K27" i="1"/>
  <c r="J27" i="1"/>
  <c r="I27" i="1"/>
  <c r="H27" i="1"/>
  <c r="G27" i="1"/>
  <c r="E27" i="1"/>
  <c r="D27" i="1"/>
  <c r="P27" i="1" s="1"/>
  <c r="C27" i="1"/>
  <c r="O27" i="1" s="1"/>
  <c r="B27" i="1"/>
  <c r="Q26" i="1"/>
  <c r="P26" i="1"/>
  <c r="M26" i="1"/>
  <c r="N26" i="1" s="1"/>
  <c r="K26" i="1"/>
  <c r="L26" i="1" s="1"/>
  <c r="J26" i="1"/>
  <c r="I26" i="1"/>
  <c r="O26" i="1" s="1"/>
  <c r="H26" i="1"/>
  <c r="G26" i="1"/>
  <c r="S26" i="1" s="1"/>
  <c r="E26" i="1"/>
  <c r="D26" i="1"/>
  <c r="F26" i="1" s="1"/>
  <c r="R26" i="1" s="1"/>
  <c r="C26" i="1"/>
  <c r="B26" i="1"/>
  <c r="S25" i="1"/>
  <c r="N25" i="1"/>
  <c r="M25" i="1"/>
  <c r="K25" i="1"/>
  <c r="J25" i="1"/>
  <c r="I25" i="1"/>
  <c r="G25" i="1"/>
  <c r="E25" i="1"/>
  <c r="D25" i="1"/>
  <c r="P25" i="1" s="1"/>
  <c r="C25" i="1"/>
  <c r="B25" i="1"/>
  <c r="O24" i="1"/>
  <c r="N24" i="1"/>
  <c r="M24" i="1"/>
  <c r="K24" i="1"/>
  <c r="J24" i="1"/>
  <c r="L24" i="1" s="1"/>
  <c r="I24" i="1"/>
  <c r="G24" i="1"/>
  <c r="H24" i="1" s="1"/>
  <c r="F24" i="1"/>
  <c r="R24" i="1" s="1"/>
  <c r="E24" i="1"/>
  <c r="Q24" i="1" s="1"/>
  <c r="D24" i="1"/>
  <c r="P24" i="1" s="1"/>
  <c r="C24" i="1"/>
  <c r="B24" i="1"/>
  <c r="Q23" i="1"/>
  <c r="P23" i="1"/>
  <c r="M23" i="1"/>
  <c r="K23" i="1"/>
  <c r="J23" i="1"/>
  <c r="L23" i="1" s="1"/>
  <c r="R23" i="1" s="1"/>
  <c r="I23" i="1"/>
  <c r="N23" i="1" s="1"/>
  <c r="H23" i="1"/>
  <c r="G23" i="1"/>
  <c r="S23" i="1" s="1"/>
  <c r="F23" i="1"/>
  <c r="E23" i="1"/>
  <c r="D23" i="1"/>
  <c r="C23" i="1"/>
  <c r="O23" i="1" s="1"/>
  <c r="B23" i="1"/>
  <c r="M22" i="1"/>
  <c r="N22" i="1" s="1"/>
  <c r="L22" i="1"/>
  <c r="K22" i="1"/>
  <c r="J22" i="1"/>
  <c r="I22" i="1"/>
  <c r="G22" i="1"/>
  <c r="H22" i="1" s="1"/>
  <c r="E22" i="1"/>
  <c r="Q22" i="1" s="1"/>
  <c r="D22" i="1"/>
  <c r="C22" i="1"/>
  <c r="O22" i="1" s="1"/>
  <c r="B22" i="1"/>
  <c r="P21" i="1"/>
  <c r="O21" i="1"/>
  <c r="N21" i="1"/>
  <c r="M21" i="1"/>
  <c r="L21" i="1"/>
  <c r="K21" i="1"/>
  <c r="J21" i="1"/>
  <c r="I21" i="1"/>
  <c r="G21" i="1"/>
  <c r="F21" i="1"/>
  <c r="R21" i="1" s="1"/>
  <c r="E21" i="1"/>
  <c r="Q21" i="1" s="1"/>
  <c r="D21" i="1"/>
  <c r="C21" i="1"/>
  <c r="B21" i="1"/>
  <c r="M20" i="1"/>
  <c r="N20" i="1" s="1"/>
  <c r="K20" i="1"/>
  <c r="Q20" i="1" s="1"/>
  <c r="J20" i="1"/>
  <c r="I20" i="1"/>
  <c r="G20" i="1"/>
  <c r="S20" i="1" s="1"/>
  <c r="T20" i="1" s="1"/>
  <c r="E20" i="1"/>
  <c r="F20" i="1" s="1"/>
  <c r="D20" i="1"/>
  <c r="C20" i="1"/>
  <c r="O20" i="1" s="1"/>
  <c r="B20" i="1"/>
  <c r="M19" i="1"/>
  <c r="N19" i="1" s="1"/>
  <c r="L19" i="1"/>
  <c r="K19" i="1"/>
  <c r="J19" i="1"/>
  <c r="I19" i="1"/>
  <c r="H19" i="1"/>
  <c r="G19" i="1"/>
  <c r="E19" i="1"/>
  <c r="Q19" i="1" s="1"/>
  <c r="D19" i="1"/>
  <c r="P19" i="1" s="1"/>
  <c r="C19" i="1"/>
  <c r="O19" i="1" s="1"/>
  <c r="B19" i="1"/>
  <c r="Q18" i="1"/>
  <c r="P18" i="1"/>
  <c r="M18" i="1"/>
  <c r="N18" i="1" s="1"/>
  <c r="K18" i="1"/>
  <c r="L18" i="1" s="1"/>
  <c r="J18" i="1"/>
  <c r="I18" i="1"/>
  <c r="O18" i="1" s="1"/>
  <c r="H18" i="1"/>
  <c r="G18" i="1"/>
  <c r="S18" i="1" s="1"/>
  <c r="E18" i="1"/>
  <c r="D18" i="1"/>
  <c r="F18" i="1" s="1"/>
  <c r="C18" i="1"/>
  <c r="B18" i="1"/>
  <c r="S17" i="1"/>
  <c r="N17" i="1"/>
  <c r="M17" i="1"/>
  <c r="K17" i="1"/>
  <c r="Q17" i="1" s="1"/>
  <c r="J17" i="1"/>
  <c r="I17" i="1"/>
  <c r="G17" i="1"/>
  <c r="E17" i="1"/>
  <c r="D17" i="1"/>
  <c r="P17" i="1" s="1"/>
  <c r="C17" i="1"/>
  <c r="O17" i="1" s="1"/>
  <c r="T17" i="1" s="1"/>
  <c r="B17" i="1"/>
  <c r="M16" i="1"/>
  <c r="N16" i="1" s="1"/>
  <c r="K16" i="1"/>
  <c r="J16" i="1"/>
  <c r="L16" i="1" s="1"/>
  <c r="I16" i="1"/>
  <c r="G16" i="1"/>
  <c r="E16" i="1"/>
  <c r="Q16" i="1" s="1"/>
  <c r="D16" i="1"/>
  <c r="P16" i="1" s="1"/>
  <c r="C16" i="1"/>
  <c r="O16" i="1" s="1"/>
  <c r="B16" i="1"/>
  <c r="T15" i="1"/>
  <c r="Q15" i="1"/>
  <c r="M15" i="1"/>
  <c r="K15" i="1"/>
  <c r="J15" i="1"/>
  <c r="L15" i="1" s="1"/>
  <c r="I15" i="1"/>
  <c r="O15" i="1" s="1"/>
  <c r="H15" i="1"/>
  <c r="G15" i="1"/>
  <c r="S15" i="1" s="1"/>
  <c r="E15" i="1"/>
  <c r="D15" i="1"/>
  <c r="P15" i="1" s="1"/>
  <c r="C15" i="1"/>
  <c r="B15" i="1"/>
  <c r="M14" i="1"/>
  <c r="K14" i="1"/>
  <c r="L14" i="1" s="1"/>
  <c r="J14" i="1"/>
  <c r="I14" i="1"/>
  <c r="O14" i="1" s="1"/>
  <c r="G14" i="1"/>
  <c r="H14" i="1" s="1"/>
  <c r="E14" i="1"/>
  <c r="Q14" i="1" s="1"/>
  <c r="D14" i="1"/>
  <c r="C14" i="1"/>
  <c r="B14" i="1"/>
  <c r="S13" i="1"/>
  <c r="N13" i="1"/>
  <c r="M13" i="1"/>
  <c r="K13" i="1"/>
  <c r="J13" i="1"/>
  <c r="L13" i="1" s="1"/>
  <c r="I13" i="1"/>
  <c r="G13" i="1"/>
  <c r="E13" i="1"/>
  <c r="D13" i="1"/>
  <c r="P13" i="1" s="1"/>
  <c r="C13" i="1"/>
  <c r="H13" i="1" s="1"/>
  <c r="B13" i="1"/>
  <c r="M12" i="1"/>
  <c r="S12" i="1" s="1"/>
  <c r="T12" i="1" s="1"/>
  <c r="K12" i="1"/>
  <c r="J12" i="1"/>
  <c r="I12" i="1"/>
  <c r="G12" i="1"/>
  <c r="E12" i="1"/>
  <c r="Q12" i="1" s="1"/>
  <c r="D12" i="1"/>
  <c r="C12" i="1"/>
  <c r="O12" i="1" s="1"/>
  <c r="B12" i="1"/>
  <c r="T11" i="1"/>
  <c r="Q11" i="1"/>
  <c r="M11" i="1"/>
  <c r="S11" i="1" s="1"/>
  <c r="K11" i="1"/>
  <c r="J11" i="1"/>
  <c r="L11" i="1" s="1"/>
  <c r="I11" i="1"/>
  <c r="N11" i="1" s="1"/>
  <c r="H11" i="1"/>
  <c r="G11" i="1"/>
  <c r="E11" i="1"/>
  <c r="D11" i="1"/>
  <c r="P11" i="1" s="1"/>
  <c r="C11" i="1"/>
  <c r="O11" i="1" s="1"/>
  <c r="B11" i="1"/>
  <c r="M10" i="1"/>
  <c r="N10" i="1" s="1"/>
  <c r="K10" i="1"/>
  <c r="L10" i="1" s="1"/>
  <c r="J10" i="1"/>
  <c r="I10" i="1"/>
  <c r="G10" i="1"/>
  <c r="H10" i="1" s="1"/>
  <c r="E10" i="1"/>
  <c r="Q10" i="1" s="1"/>
  <c r="D10" i="1"/>
  <c r="F10" i="1" s="1"/>
  <c r="C10" i="1"/>
  <c r="O10" i="1" s="1"/>
  <c r="B10" i="1"/>
  <c r="S9" i="1"/>
  <c r="N9" i="1"/>
  <c r="M9" i="1"/>
  <c r="L9" i="1"/>
  <c r="K9" i="1"/>
  <c r="J9" i="1"/>
  <c r="I9" i="1"/>
  <c r="G9" i="1"/>
  <c r="H9" i="1" s="1"/>
  <c r="E9" i="1"/>
  <c r="Q9" i="1" s="1"/>
  <c r="D9" i="1"/>
  <c r="P9" i="1" s="1"/>
  <c r="C9" i="1"/>
  <c r="O9" i="1" s="1"/>
  <c r="T9" i="1" s="1"/>
  <c r="B9" i="1"/>
  <c r="M8" i="1"/>
  <c r="N8" i="1" s="1"/>
  <c r="K8" i="1"/>
  <c r="J8" i="1"/>
  <c r="L8" i="1" s="1"/>
  <c r="I8" i="1"/>
  <c r="G8" i="1"/>
  <c r="E8" i="1"/>
  <c r="Q8" i="1" s="1"/>
  <c r="D8" i="1"/>
  <c r="C8" i="1"/>
  <c r="O8" i="1" s="1"/>
  <c r="B8" i="1"/>
  <c r="M7" i="1"/>
  <c r="N7" i="1" s="1"/>
  <c r="L7" i="1"/>
  <c r="K7" i="1"/>
  <c r="J7" i="1"/>
  <c r="I7" i="1"/>
  <c r="O7" i="1" s="1"/>
  <c r="H7" i="1"/>
  <c r="G7" i="1"/>
  <c r="E7" i="1"/>
  <c r="Q7" i="1" s="1"/>
  <c r="D7" i="1"/>
  <c r="P7" i="1" s="1"/>
  <c r="C7" i="1"/>
  <c r="B7" i="1"/>
  <c r="M6" i="1"/>
  <c r="K6" i="1"/>
  <c r="K309" i="1" s="1"/>
  <c r="J6" i="1"/>
  <c r="I6" i="1"/>
  <c r="I309" i="1" s="1"/>
  <c r="G6" i="1"/>
  <c r="G309" i="1" s="1"/>
  <c r="E6" i="1"/>
  <c r="Q6" i="1" s="1"/>
  <c r="D6" i="1"/>
  <c r="P6" i="1" s="1"/>
  <c r="C6" i="1"/>
  <c r="O6" i="1" s="1"/>
  <c r="B6" i="1"/>
  <c r="H25" i="1" l="1"/>
  <c r="O25" i="1"/>
  <c r="T25" i="1" s="1"/>
  <c r="L17" i="1"/>
  <c r="F19" i="1"/>
  <c r="R19" i="1" s="1"/>
  <c r="L20" i="1"/>
  <c r="R20" i="1" s="1"/>
  <c r="P20" i="1"/>
  <c r="F27" i="1"/>
  <c r="R27" i="1" s="1"/>
  <c r="Q27" i="1"/>
  <c r="H29" i="1"/>
  <c r="S29" i="1"/>
  <c r="T29" i="1" s="1"/>
  <c r="F9" i="1"/>
  <c r="R9" i="1" s="1"/>
  <c r="R18" i="1"/>
  <c r="S19" i="1"/>
  <c r="T19" i="1" s="1"/>
  <c r="H21" i="1"/>
  <c r="S21" i="1"/>
  <c r="T21" i="1" s="1"/>
  <c r="Q25" i="1"/>
  <c r="Q309" i="1" s="1"/>
  <c r="Q315" i="1" s="1"/>
  <c r="R50" i="1"/>
  <c r="R59" i="1"/>
  <c r="T60" i="1"/>
  <c r="T71" i="1"/>
  <c r="R112" i="1"/>
  <c r="R120" i="1"/>
  <c r="N27" i="1"/>
  <c r="S27" i="1"/>
  <c r="T27" i="1" s="1"/>
  <c r="T52" i="1"/>
  <c r="P8" i="1"/>
  <c r="F7" i="1"/>
  <c r="R7" i="1" s="1"/>
  <c r="R10" i="1"/>
  <c r="H6" i="1"/>
  <c r="S7" i="1"/>
  <c r="T7" i="1" s="1"/>
  <c r="F8" i="1"/>
  <c r="R8" i="1" s="1"/>
  <c r="N12" i="1"/>
  <c r="Q13" i="1"/>
  <c r="N14" i="1"/>
  <c r="F17" i="1"/>
  <c r="R17" i="1" s="1"/>
  <c r="T23" i="1"/>
  <c r="T44" i="1"/>
  <c r="T59" i="1"/>
  <c r="R64" i="1"/>
  <c r="S6" i="1"/>
  <c r="H8" i="1"/>
  <c r="P10" i="1"/>
  <c r="P309" i="1" s="1"/>
  <c r="P315" i="1" s="1"/>
  <c r="F11" i="1"/>
  <c r="R11" i="1" s="1"/>
  <c r="F13" i="1"/>
  <c r="R13" i="1" s="1"/>
  <c r="F14" i="1"/>
  <c r="R14" i="1" s="1"/>
  <c r="P14" i="1"/>
  <c r="F15" i="1"/>
  <c r="R15" i="1" s="1"/>
  <c r="N15" i="1"/>
  <c r="T18" i="1"/>
  <c r="T39" i="1"/>
  <c r="T50" i="1"/>
  <c r="L12" i="1"/>
  <c r="P12" i="1"/>
  <c r="E309" i="1"/>
  <c r="S8" i="1"/>
  <c r="T8" i="1" s="1"/>
  <c r="F12" i="1"/>
  <c r="O13" i="1"/>
  <c r="O309" i="1" s="1"/>
  <c r="O315" i="1" s="1"/>
  <c r="F16" i="1"/>
  <c r="R16" i="1" s="1"/>
  <c r="H17" i="1"/>
  <c r="F22" i="1"/>
  <c r="R22" i="1" s="1"/>
  <c r="P22" i="1"/>
  <c r="L25" i="1"/>
  <c r="R42" i="1"/>
  <c r="R44" i="1"/>
  <c r="R48" i="1"/>
  <c r="R58" i="1"/>
  <c r="T65" i="1"/>
  <c r="R88" i="1"/>
  <c r="M309" i="1"/>
  <c r="N309" i="1" s="1"/>
  <c r="N6" i="1"/>
  <c r="S10" i="1"/>
  <c r="T10" i="1" s="1"/>
  <c r="H12" i="1"/>
  <c r="S14" i="1"/>
  <c r="T14" i="1" s="1"/>
  <c r="H16" i="1"/>
  <c r="S16" i="1"/>
  <c r="T16" i="1" s="1"/>
  <c r="T26" i="1"/>
  <c r="T36" i="1"/>
  <c r="T68" i="1"/>
  <c r="D309" i="1"/>
  <c r="F6" i="1"/>
  <c r="C309" i="1"/>
  <c r="H309" i="1" s="1"/>
  <c r="L6" i="1"/>
  <c r="L28" i="1"/>
  <c r="R28" i="1" s="1"/>
  <c r="P28" i="1"/>
  <c r="T42" i="1"/>
  <c r="T58" i="1"/>
  <c r="T72" i="1"/>
  <c r="F25" i="1"/>
  <c r="R25" i="1" s="1"/>
  <c r="L31" i="1"/>
  <c r="R31" i="1" s="1"/>
  <c r="F33" i="1"/>
  <c r="R33" i="1" s="1"/>
  <c r="P35" i="1"/>
  <c r="O38" i="1"/>
  <c r="F41" i="1"/>
  <c r="R41" i="1" s="1"/>
  <c r="P43" i="1"/>
  <c r="F49" i="1"/>
  <c r="R49" i="1" s="1"/>
  <c r="P51" i="1"/>
  <c r="O54" i="1"/>
  <c r="L55" i="1"/>
  <c r="R55" i="1" s="1"/>
  <c r="F57" i="1"/>
  <c r="R57" i="1" s="1"/>
  <c r="L63" i="1"/>
  <c r="R63" i="1" s="1"/>
  <c r="F65" i="1"/>
  <c r="R65" i="1" s="1"/>
  <c r="O70" i="1"/>
  <c r="L71" i="1"/>
  <c r="R71" i="1" s="1"/>
  <c r="S74" i="1"/>
  <c r="T74" i="1" s="1"/>
  <c r="H74" i="1"/>
  <c r="H75" i="1"/>
  <c r="F76" i="1"/>
  <c r="R76" i="1" s="1"/>
  <c r="O78" i="1"/>
  <c r="Q80" i="1"/>
  <c r="Q87" i="1"/>
  <c r="F87" i="1"/>
  <c r="R87" i="1" s="1"/>
  <c r="T92" i="1"/>
  <c r="Q93" i="1"/>
  <c r="L93" i="1"/>
  <c r="T94" i="1"/>
  <c r="R97" i="1"/>
  <c r="Q103" i="1"/>
  <c r="F103" i="1"/>
  <c r="R103" i="1" s="1"/>
  <c r="T108" i="1"/>
  <c r="Q109" i="1"/>
  <c r="L109" i="1"/>
  <c r="T110" i="1"/>
  <c r="R113" i="1"/>
  <c r="S127" i="1"/>
  <c r="T127" i="1" s="1"/>
  <c r="N127" i="1"/>
  <c r="P30" i="1"/>
  <c r="O33" i="1"/>
  <c r="T33" i="1" s="1"/>
  <c r="S37" i="1"/>
  <c r="T37" i="1" s="1"/>
  <c r="P38" i="1"/>
  <c r="O41" i="1"/>
  <c r="T41" i="1" s="1"/>
  <c r="S45" i="1"/>
  <c r="T45" i="1" s="1"/>
  <c r="P46" i="1"/>
  <c r="O49" i="1"/>
  <c r="T49" i="1" s="1"/>
  <c r="S53" i="1"/>
  <c r="T53" i="1" s="1"/>
  <c r="P54" i="1"/>
  <c r="O57" i="1"/>
  <c r="T57" i="1" s="1"/>
  <c r="Q59" i="1"/>
  <c r="S61" i="1"/>
  <c r="T61" i="1" s="1"/>
  <c r="P62" i="1"/>
  <c r="O65" i="1"/>
  <c r="Q67" i="1"/>
  <c r="S69" i="1"/>
  <c r="T69" i="1" s="1"/>
  <c r="P70" i="1"/>
  <c r="O76" i="1"/>
  <c r="T76" i="1" s="1"/>
  <c r="O83" i="1"/>
  <c r="N83" i="1"/>
  <c r="H93" i="1"/>
  <c r="O93" i="1"/>
  <c r="S95" i="1"/>
  <c r="T95" i="1" s="1"/>
  <c r="N95" i="1"/>
  <c r="O99" i="1"/>
  <c r="N99" i="1"/>
  <c r="N107" i="1"/>
  <c r="S111" i="1"/>
  <c r="N111" i="1"/>
  <c r="R118" i="1"/>
  <c r="T125" i="1"/>
  <c r="P128" i="1"/>
  <c r="L128" i="1"/>
  <c r="S24" i="1"/>
  <c r="T24" i="1" s="1"/>
  <c r="S32" i="1"/>
  <c r="T32" i="1" s="1"/>
  <c r="N39" i="1"/>
  <c r="S40" i="1"/>
  <c r="T40" i="1" s="1"/>
  <c r="N47" i="1"/>
  <c r="S48" i="1"/>
  <c r="T48" i="1" s="1"/>
  <c r="S56" i="1"/>
  <c r="T56" i="1" s="1"/>
  <c r="N63" i="1"/>
  <c r="S64" i="1"/>
  <c r="T64" i="1" s="1"/>
  <c r="N72" i="1"/>
  <c r="P79" i="1"/>
  <c r="H80" i="1"/>
  <c r="S80" i="1"/>
  <c r="T80" i="1" s="1"/>
  <c r="P82" i="1"/>
  <c r="F82" i="1"/>
  <c r="R82" i="1" s="1"/>
  <c r="T93" i="1"/>
  <c r="P96" i="1"/>
  <c r="L96" i="1"/>
  <c r="R96" i="1" s="1"/>
  <c r="S97" i="1"/>
  <c r="T97" i="1" s="1"/>
  <c r="H97" i="1"/>
  <c r="P98" i="1"/>
  <c r="F98" i="1"/>
  <c r="R98" i="1" s="1"/>
  <c r="P112" i="1"/>
  <c r="L112" i="1"/>
  <c r="S113" i="1"/>
  <c r="T113" i="1" s="1"/>
  <c r="H113" i="1"/>
  <c r="P114" i="1"/>
  <c r="F114" i="1"/>
  <c r="R114" i="1" s="1"/>
  <c r="Q117" i="1"/>
  <c r="L117" i="1"/>
  <c r="S129" i="1"/>
  <c r="T129" i="1" s="1"/>
  <c r="H129" i="1"/>
  <c r="T134" i="1"/>
  <c r="J309" i="1"/>
  <c r="H20" i="1"/>
  <c r="S35" i="1"/>
  <c r="T35" i="1" s="1"/>
  <c r="P36" i="1"/>
  <c r="S43" i="1"/>
  <c r="T43" i="1" s="1"/>
  <c r="P44" i="1"/>
  <c r="S51" i="1"/>
  <c r="T51" i="1" s="1"/>
  <c r="P52" i="1"/>
  <c r="Q57" i="1"/>
  <c r="P60" i="1"/>
  <c r="S67" i="1"/>
  <c r="T67" i="1" s="1"/>
  <c r="P68" i="1"/>
  <c r="Q76" i="1"/>
  <c r="F78" i="1"/>
  <c r="R78" i="1" s="1"/>
  <c r="N84" i="1"/>
  <c r="T116" i="1"/>
  <c r="S119" i="1"/>
  <c r="N119" i="1"/>
  <c r="Q127" i="1"/>
  <c r="F127" i="1"/>
  <c r="R127" i="1" s="1"/>
  <c r="T128" i="1"/>
  <c r="S22" i="1"/>
  <c r="T22" i="1" s="1"/>
  <c r="S30" i="1"/>
  <c r="T30" i="1" s="1"/>
  <c r="S38" i="1"/>
  <c r="T38" i="1" s="1"/>
  <c r="S46" i="1"/>
  <c r="T46" i="1" s="1"/>
  <c r="S54" i="1"/>
  <c r="S62" i="1"/>
  <c r="T62" i="1" s="1"/>
  <c r="S70" i="1"/>
  <c r="T70" i="1" s="1"/>
  <c r="P72" i="1"/>
  <c r="L80" i="1"/>
  <c r="S82" i="1"/>
  <c r="T82" i="1" s="1"/>
  <c r="H82" i="1"/>
  <c r="T86" i="1"/>
  <c r="R93" i="1"/>
  <c r="Q95" i="1"/>
  <c r="F95" i="1"/>
  <c r="R95" i="1" s="1"/>
  <c r="T100" i="1"/>
  <c r="Q101" i="1"/>
  <c r="L101" i="1"/>
  <c r="R101" i="1" s="1"/>
  <c r="R109" i="1"/>
  <c r="Q111" i="1"/>
  <c r="F111" i="1"/>
  <c r="R111" i="1" s="1"/>
  <c r="T117" i="1"/>
  <c r="P120" i="1"/>
  <c r="L120" i="1"/>
  <c r="R121" i="1"/>
  <c r="H125" i="1"/>
  <c r="T130" i="1"/>
  <c r="T133" i="1"/>
  <c r="T78" i="1"/>
  <c r="Q85" i="1"/>
  <c r="L85" i="1"/>
  <c r="R85" i="1" s="1"/>
  <c r="O91" i="1"/>
  <c r="N91" i="1"/>
  <c r="H101" i="1"/>
  <c r="O101" i="1"/>
  <c r="S103" i="1"/>
  <c r="N103" i="1"/>
  <c r="S121" i="1"/>
  <c r="T121" i="1" s="1"/>
  <c r="H121" i="1"/>
  <c r="P122" i="1"/>
  <c r="F122" i="1"/>
  <c r="R122" i="1" s="1"/>
  <c r="P81" i="1"/>
  <c r="P83" i="1"/>
  <c r="F83" i="1"/>
  <c r="R83" i="1" s="1"/>
  <c r="H85" i="1"/>
  <c r="O85" i="1"/>
  <c r="T85" i="1" s="1"/>
  <c r="H86" i="1"/>
  <c r="S87" i="1"/>
  <c r="T87" i="1" s="1"/>
  <c r="N87" i="1"/>
  <c r="P88" i="1"/>
  <c r="L88" i="1"/>
  <c r="S89" i="1"/>
  <c r="T89" i="1" s="1"/>
  <c r="H89" i="1"/>
  <c r="P90" i="1"/>
  <c r="F90" i="1"/>
  <c r="R90" i="1" s="1"/>
  <c r="T101" i="1"/>
  <c r="P104" i="1"/>
  <c r="L104" i="1"/>
  <c r="S105" i="1"/>
  <c r="T105" i="1" s="1"/>
  <c r="H105" i="1"/>
  <c r="P106" i="1"/>
  <c r="F106" i="1"/>
  <c r="R106" i="1" s="1"/>
  <c r="R117" i="1"/>
  <c r="Q119" i="1"/>
  <c r="F119" i="1"/>
  <c r="R119" i="1" s="1"/>
  <c r="L125" i="1"/>
  <c r="R125" i="1" s="1"/>
  <c r="R126" i="1"/>
  <c r="H73" i="1"/>
  <c r="F74" i="1"/>
  <c r="R74" i="1" s="1"/>
  <c r="F75" i="1"/>
  <c r="R75" i="1" s="1"/>
  <c r="O77" i="1"/>
  <c r="T77" i="1" s="1"/>
  <c r="L78" i="1"/>
  <c r="F80" i="1"/>
  <c r="R80" i="1" s="1"/>
  <c r="S81" i="1"/>
  <c r="T81" i="1" s="1"/>
  <c r="R94" i="1"/>
  <c r="R110" i="1"/>
  <c r="H117" i="1"/>
  <c r="T145" i="1"/>
  <c r="T147" i="1"/>
  <c r="S159" i="1"/>
  <c r="T159" i="1" s="1"/>
  <c r="H159" i="1"/>
  <c r="T163" i="1"/>
  <c r="R177" i="1"/>
  <c r="T177" i="1"/>
  <c r="Q86" i="1"/>
  <c r="P89" i="1"/>
  <c r="S96" i="1"/>
  <c r="T96" i="1" s="1"/>
  <c r="P97" i="1"/>
  <c r="S104" i="1"/>
  <c r="T104" i="1" s="1"/>
  <c r="P105" i="1"/>
  <c r="S112" i="1"/>
  <c r="T112" i="1" s="1"/>
  <c r="P113" i="1"/>
  <c r="P121" i="1"/>
  <c r="P129" i="1"/>
  <c r="L133" i="1"/>
  <c r="R133" i="1" s="1"/>
  <c r="H135" i="1"/>
  <c r="S149" i="1"/>
  <c r="T149" i="1" s="1"/>
  <c r="S151" i="1"/>
  <c r="T151" i="1" s="1"/>
  <c r="H151" i="1"/>
  <c r="T155" i="1"/>
  <c r="S157" i="1"/>
  <c r="T157" i="1" s="1"/>
  <c r="S83" i="1"/>
  <c r="T83" i="1" s="1"/>
  <c r="H84" i="1"/>
  <c r="S91" i="1"/>
  <c r="T91" i="1" s="1"/>
  <c r="H92" i="1"/>
  <c r="O95" i="1"/>
  <c r="S99" i="1"/>
  <c r="T99" i="1" s="1"/>
  <c r="H100" i="1"/>
  <c r="O103" i="1"/>
  <c r="S107" i="1"/>
  <c r="T107" i="1" s="1"/>
  <c r="H108" i="1"/>
  <c r="O111" i="1"/>
  <c r="S115" i="1"/>
  <c r="T115" i="1" s="1"/>
  <c r="H116" i="1"/>
  <c r="O119" i="1"/>
  <c r="Q121" i="1"/>
  <c r="S123" i="1"/>
  <c r="T123" i="1" s="1"/>
  <c r="Q129" i="1"/>
  <c r="F130" i="1"/>
  <c r="R130" i="1" s="1"/>
  <c r="S131" i="1"/>
  <c r="T131" i="1" s="1"/>
  <c r="P139" i="1"/>
  <c r="S139" i="1"/>
  <c r="T139" i="1" s="1"/>
  <c r="Q147" i="1"/>
  <c r="P150" i="1"/>
  <c r="P158" i="1"/>
  <c r="P160" i="1"/>
  <c r="F160" i="1"/>
  <c r="R160" i="1" s="1"/>
  <c r="L134" i="1"/>
  <c r="R134" i="1" s="1"/>
  <c r="F144" i="1"/>
  <c r="R144" i="1" s="1"/>
  <c r="H147" i="1"/>
  <c r="R148" i="1"/>
  <c r="P152" i="1"/>
  <c r="F152" i="1"/>
  <c r="R152" i="1" s="1"/>
  <c r="Q155" i="1"/>
  <c r="H163" i="1"/>
  <c r="R164" i="1"/>
  <c r="H90" i="1"/>
  <c r="H98" i="1"/>
  <c r="F104" i="1"/>
  <c r="H106" i="1"/>
  <c r="H114" i="1"/>
  <c r="F128" i="1"/>
  <c r="R128" i="1" s="1"/>
  <c r="H139" i="1"/>
  <c r="O143" i="1"/>
  <c r="H155" i="1"/>
  <c r="R156" i="1"/>
  <c r="T171" i="1"/>
  <c r="T176" i="1"/>
  <c r="O88" i="1"/>
  <c r="T88" i="1" s="1"/>
  <c r="F91" i="1"/>
  <c r="R91" i="1" s="1"/>
  <c r="F99" i="1"/>
  <c r="R99" i="1" s="1"/>
  <c r="F107" i="1"/>
  <c r="R107" i="1" s="1"/>
  <c r="F115" i="1"/>
  <c r="R115" i="1" s="1"/>
  <c r="F123" i="1"/>
  <c r="R123" i="1" s="1"/>
  <c r="F131" i="1"/>
  <c r="R131" i="1" s="1"/>
  <c r="O137" i="1"/>
  <c r="T137" i="1" s="1"/>
  <c r="N137" i="1"/>
  <c r="S141" i="1"/>
  <c r="T141" i="1" s="1"/>
  <c r="H141" i="1"/>
  <c r="N145" i="1"/>
  <c r="R146" i="1"/>
  <c r="L147" i="1"/>
  <c r="N161" i="1"/>
  <c r="R162" i="1"/>
  <c r="T164" i="1"/>
  <c r="P142" i="1"/>
  <c r="F142" i="1"/>
  <c r="R142" i="1" s="1"/>
  <c r="T156" i="1"/>
  <c r="R167" i="1"/>
  <c r="T186" i="1"/>
  <c r="H134" i="1"/>
  <c r="T138" i="1"/>
  <c r="S143" i="1"/>
  <c r="T143" i="1" s="1"/>
  <c r="H143" i="1"/>
  <c r="R145" i="1"/>
  <c r="R159" i="1"/>
  <c r="R161" i="1"/>
  <c r="R172" i="1"/>
  <c r="T180" i="1"/>
  <c r="T183" i="1"/>
  <c r="T235" i="1"/>
  <c r="F141" i="1"/>
  <c r="R141" i="1" s="1"/>
  <c r="F149" i="1"/>
  <c r="R149" i="1" s="1"/>
  <c r="F157" i="1"/>
  <c r="R157" i="1" s="1"/>
  <c r="F165" i="1"/>
  <c r="R165" i="1" s="1"/>
  <c r="H167" i="1"/>
  <c r="F173" i="1"/>
  <c r="R173" i="1" s="1"/>
  <c r="H175" i="1"/>
  <c r="F181" i="1"/>
  <c r="R181" i="1" s="1"/>
  <c r="H184" i="1"/>
  <c r="F185" i="1"/>
  <c r="R185" i="1" s="1"/>
  <c r="F204" i="1"/>
  <c r="R204" i="1" s="1"/>
  <c r="P210" i="1"/>
  <c r="F210" i="1"/>
  <c r="R210" i="1" s="1"/>
  <c r="T238" i="1"/>
  <c r="F168" i="1"/>
  <c r="R168" i="1" s="1"/>
  <c r="F176" i="1"/>
  <c r="R176" i="1" s="1"/>
  <c r="F186" i="1"/>
  <c r="R186" i="1" s="1"/>
  <c r="L187" i="1"/>
  <c r="O188" i="1"/>
  <c r="Q190" i="1"/>
  <c r="F190" i="1"/>
  <c r="H191" i="1"/>
  <c r="F194" i="1"/>
  <c r="R194" i="1" s="1"/>
  <c r="S201" i="1"/>
  <c r="T201" i="1" s="1"/>
  <c r="H201" i="1"/>
  <c r="T213" i="1"/>
  <c r="F139" i="1"/>
  <c r="R139" i="1" s="1"/>
  <c r="O144" i="1"/>
  <c r="T144" i="1" s="1"/>
  <c r="F147" i="1"/>
  <c r="R147" i="1" s="1"/>
  <c r="H149" i="1"/>
  <c r="O152" i="1"/>
  <c r="T152" i="1" s="1"/>
  <c r="F155" i="1"/>
  <c r="R155" i="1" s="1"/>
  <c r="H157" i="1"/>
  <c r="O160" i="1"/>
  <c r="T160" i="1" s="1"/>
  <c r="F163" i="1"/>
  <c r="R163" i="1" s="1"/>
  <c r="H165" i="1"/>
  <c r="O168" i="1"/>
  <c r="T168" i="1" s="1"/>
  <c r="L169" i="1"/>
  <c r="R169" i="1" s="1"/>
  <c r="F171" i="1"/>
  <c r="R171" i="1" s="1"/>
  <c r="H173" i="1"/>
  <c r="O176" i="1"/>
  <c r="L177" i="1"/>
  <c r="F179" i="1"/>
  <c r="R179" i="1" s="1"/>
  <c r="H181" i="1"/>
  <c r="Q182" i="1"/>
  <c r="L183" i="1"/>
  <c r="Q189" i="1"/>
  <c r="N189" i="1"/>
  <c r="H194" i="1"/>
  <c r="S194" i="1"/>
  <c r="T194" i="1" s="1"/>
  <c r="S198" i="1"/>
  <c r="T198" i="1" s="1"/>
  <c r="S215" i="1"/>
  <c r="T215" i="1" s="1"/>
  <c r="S217" i="1"/>
  <c r="T217" i="1" s="1"/>
  <c r="H217" i="1"/>
  <c r="R231" i="1"/>
  <c r="T242" i="1"/>
  <c r="F150" i="1"/>
  <c r="R150" i="1" s="1"/>
  <c r="F158" i="1"/>
  <c r="R158" i="1" s="1"/>
  <c r="F166" i="1"/>
  <c r="R166" i="1" s="1"/>
  <c r="F174" i="1"/>
  <c r="R174" i="1" s="1"/>
  <c r="O179" i="1"/>
  <c r="T179" i="1" s="1"/>
  <c r="F182" i="1"/>
  <c r="R182" i="1" s="1"/>
  <c r="F183" i="1"/>
  <c r="R183" i="1" s="1"/>
  <c r="N183" i="1"/>
  <c r="S185" i="1"/>
  <c r="T185" i="1" s="1"/>
  <c r="H186" i="1"/>
  <c r="F187" i="1"/>
  <c r="F189" i="1"/>
  <c r="R189" i="1" s="1"/>
  <c r="P189" i="1"/>
  <c r="H190" i="1"/>
  <c r="O192" i="1"/>
  <c r="N192" i="1"/>
  <c r="S192" i="1"/>
  <c r="P197" i="1"/>
  <c r="P202" i="1"/>
  <c r="F202" i="1"/>
  <c r="R202" i="1" s="1"/>
  <c r="P205" i="1"/>
  <c r="H213" i="1"/>
  <c r="R226" i="1"/>
  <c r="T228" i="1"/>
  <c r="R239" i="1"/>
  <c r="T249" i="1"/>
  <c r="O166" i="1"/>
  <c r="T166" i="1" s="1"/>
  <c r="O174" i="1"/>
  <c r="T174" i="1" s="1"/>
  <c r="O182" i="1"/>
  <c r="T182" i="1" s="1"/>
  <c r="R188" i="1"/>
  <c r="F192" i="1"/>
  <c r="R192" i="1" s="1"/>
  <c r="P192" i="1"/>
  <c r="S193" i="1"/>
  <c r="T193" i="1" s="1"/>
  <c r="H193" i="1"/>
  <c r="Q197" i="1"/>
  <c r="Q202" i="1"/>
  <c r="O211" i="1"/>
  <c r="T211" i="1" s="1"/>
  <c r="R214" i="1"/>
  <c r="R221" i="1"/>
  <c r="T229" i="1"/>
  <c r="T231" i="1"/>
  <c r="T237" i="1"/>
  <c r="R243" i="1"/>
  <c r="R249" i="1"/>
  <c r="O145" i="1"/>
  <c r="O153" i="1"/>
  <c r="T153" i="1" s="1"/>
  <c r="O161" i="1"/>
  <c r="T161" i="1" s="1"/>
  <c r="N164" i="1"/>
  <c r="O169" i="1"/>
  <c r="T169" i="1" s="1"/>
  <c r="N172" i="1"/>
  <c r="O177" i="1"/>
  <c r="N180" i="1"/>
  <c r="H187" i="1"/>
  <c r="H189" i="1"/>
  <c r="L190" i="1"/>
  <c r="O195" i="1"/>
  <c r="T195" i="1" s="1"/>
  <c r="T197" i="1"/>
  <c r="L198" i="1"/>
  <c r="R198" i="1" s="1"/>
  <c r="F199" i="1"/>
  <c r="R199" i="1" s="1"/>
  <c r="H202" i="1"/>
  <c r="T205" i="1"/>
  <c r="R209" i="1"/>
  <c r="N211" i="1"/>
  <c r="R212" i="1"/>
  <c r="R227" i="1"/>
  <c r="R232" i="1"/>
  <c r="R235" i="1"/>
  <c r="R237" i="1"/>
  <c r="T239" i="1"/>
  <c r="T188" i="1"/>
  <c r="F191" i="1"/>
  <c r="R191" i="1" s="1"/>
  <c r="L193" i="1"/>
  <c r="R193" i="1" s="1"/>
  <c r="P193" i="1"/>
  <c r="N195" i="1"/>
  <c r="N196" i="1"/>
  <c r="H197" i="1"/>
  <c r="H205" i="1"/>
  <c r="S207" i="1"/>
  <c r="T207" i="1" s="1"/>
  <c r="S209" i="1"/>
  <c r="T209" i="1" s="1"/>
  <c r="H209" i="1"/>
  <c r="T212" i="1"/>
  <c r="T216" i="1"/>
  <c r="R222" i="1"/>
  <c r="T224" i="1"/>
  <c r="T227" i="1"/>
  <c r="R229" i="1"/>
  <c r="T243" i="1"/>
  <c r="H200" i="1"/>
  <c r="P200" i="1"/>
  <c r="P208" i="1"/>
  <c r="H216" i="1"/>
  <c r="P216" i="1"/>
  <c r="Q221" i="1"/>
  <c r="S223" i="1"/>
  <c r="T223" i="1" s="1"/>
  <c r="H224" i="1"/>
  <c r="P224" i="1"/>
  <c r="O227" i="1"/>
  <c r="Q229" i="1"/>
  <c r="H232" i="1"/>
  <c r="P232" i="1"/>
  <c r="O235" i="1"/>
  <c r="H240" i="1"/>
  <c r="P240" i="1"/>
  <c r="S246" i="1"/>
  <c r="T246" i="1" s="1"/>
  <c r="S248" i="1"/>
  <c r="T248" i="1" s="1"/>
  <c r="S234" i="1"/>
  <c r="T234" i="1" s="1"/>
  <c r="P235" i="1"/>
  <c r="O238" i="1"/>
  <c r="Q240" i="1"/>
  <c r="F241" i="1"/>
  <c r="R241" i="1" s="1"/>
  <c r="H243" i="1"/>
  <c r="P243" i="1"/>
  <c r="F244" i="1"/>
  <c r="R244" i="1" s="1"/>
  <c r="S247" i="1"/>
  <c r="T247" i="1" s="1"/>
  <c r="P248" i="1"/>
  <c r="H249" i="1"/>
  <c r="L252" i="1"/>
  <c r="R252" i="1" s="1"/>
  <c r="P252" i="1"/>
  <c r="F228" i="1"/>
  <c r="R228" i="1" s="1"/>
  <c r="S253" i="1"/>
  <c r="T253" i="1" s="1"/>
  <c r="H253" i="1"/>
  <c r="S200" i="1"/>
  <c r="T200" i="1" s="1"/>
  <c r="P201" i="1"/>
  <c r="F207" i="1"/>
  <c r="R207" i="1" s="1"/>
  <c r="S208" i="1"/>
  <c r="T208" i="1" s="1"/>
  <c r="P209" i="1"/>
  <c r="L213" i="1"/>
  <c r="R213" i="1" s="1"/>
  <c r="F215" i="1"/>
  <c r="R215" i="1" s="1"/>
  <c r="P217" i="1"/>
  <c r="L221" i="1"/>
  <c r="F223" i="1"/>
  <c r="R223" i="1" s="1"/>
  <c r="H225" i="1"/>
  <c r="P225" i="1"/>
  <c r="S232" i="1"/>
  <c r="T232" i="1" s="1"/>
  <c r="H233" i="1"/>
  <c r="P233" i="1"/>
  <c r="S240" i="1"/>
  <c r="T240" i="1" s="1"/>
  <c r="H241" i="1"/>
  <c r="P241" i="1"/>
  <c r="H244" i="1"/>
  <c r="F245" i="1"/>
  <c r="R245" i="1" s="1"/>
  <c r="T258" i="1"/>
  <c r="F218" i="1"/>
  <c r="R218" i="1" s="1"/>
  <c r="F234" i="1"/>
  <c r="R234" i="1" s="1"/>
  <c r="F242" i="1"/>
  <c r="R242" i="1" s="1"/>
  <c r="F246" i="1"/>
  <c r="R246" i="1" s="1"/>
  <c r="F247" i="1"/>
  <c r="R247" i="1" s="1"/>
  <c r="R264" i="1"/>
  <c r="T266" i="1"/>
  <c r="R282" i="1"/>
  <c r="T287" i="1"/>
  <c r="R290" i="1"/>
  <c r="T307" i="1"/>
  <c r="O249" i="1"/>
  <c r="Q251" i="1"/>
  <c r="F251" i="1"/>
  <c r="R251" i="1" s="1"/>
  <c r="T273" i="1"/>
  <c r="T282" i="1"/>
  <c r="T290" i="1"/>
  <c r="T296" i="1"/>
  <c r="T297" i="1"/>
  <c r="R303" i="1"/>
  <c r="R308" i="1"/>
  <c r="P247" i="1"/>
  <c r="P249" i="1"/>
  <c r="R255" i="1"/>
  <c r="T255" i="1"/>
  <c r="T257" i="1"/>
  <c r="R260" i="1"/>
  <c r="T262" i="1"/>
  <c r="T276" i="1"/>
  <c r="T299" i="1"/>
  <c r="L245" i="1"/>
  <c r="T265" i="1"/>
  <c r="R276" i="1"/>
  <c r="T281" i="1"/>
  <c r="T288" i="1"/>
  <c r="T289" i="1"/>
  <c r="R297" i="1"/>
  <c r="R300" i="1"/>
  <c r="T306" i="1"/>
  <c r="T308" i="1"/>
  <c r="S251" i="1"/>
  <c r="T251" i="1" s="1"/>
  <c r="H252" i="1"/>
  <c r="O255" i="1"/>
  <c r="S259" i="1"/>
  <c r="T259" i="1" s="1"/>
  <c r="H260" i="1"/>
  <c r="P260" i="1"/>
  <c r="S267" i="1"/>
  <c r="T267" i="1" s="1"/>
  <c r="H268" i="1"/>
  <c r="S275" i="1"/>
  <c r="H276" i="1"/>
  <c r="P276" i="1"/>
  <c r="Q281" i="1"/>
  <c r="S283" i="1"/>
  <c r="T283" i="1" s="1"/>
  <c r="P284" i="1"/>
  <c r="S291" i="1"/>
  <c r="P292" i="1"/>
  <c r="Q297" i="1"/>
  <c r="F298" i="1"/>
  <c r="R298" i="1" s="1"/>
  <c r="H300" i="1"/>
  <c r="P300" i="1"/>
  <c r="O303" i="1"/>
  <c r="T303" i="1" s="1"/>
  <c r="Q305" i="1"/>
  <c r="F306" i="1"/>
  <c r="R306" i="1" s="1"/>
  <c r="H308" i="1"/>
  <c r="P308" i="1"/>
  <c r="F253" i="1"/>
  <c r="R253" i="1" s="1"/>
  <c r="P255" i="1"/>
  <c r="F261" i="1"/>
  <c r="R261" i="1" s="1"/>
  <c r="P263" i="1"/>
  <c r="Q268" i="1"/>
  <c r="F269" i="1"/>
  <c r="R269" i="1" s="1"/>
  <c r="P271" i="1"/>
  <c r="Q276" i="1"/>
  <c r="F277" i="1"/>
  <c r="R277" i="1" s="1"/>
  <c r="H279" i="1"/>
  <c r="P279" i="1"/>
  <c r="Q284" i="1"/>
  <c r="F285" i="1"/>
  <c r="R285" i="1" s="1"/>
  <c r="S286" i="1"/>
  <c r="T286" i="1" s="1"/>
  <c r="H287" i="1"/>
  <c r="P287" i="1"/>
  <c r="Q292" i="1"/>
  <c r="F293" i="1"/>
  <c r="R293" i="1" s="1"/>
  <c r="S294" i="1"/>
  <c r="T294" i="1" s="1"/>
  <c r="H295" i="1"/>
  <c r="P295" i="1"/>
  <c r="F301" i="1"/>
  <c r="R301" i="1" s="1"/>
  <c r="S302" i="1"/>
  <c r="T302" i="1" s="1"/>
  <c r="P303" i="1"/>
  <c r="F259" i="1"/>
  <c r="R259" i="1" s="1"/>
  <c r="H261" i="1"/>
  <c r="F267" i="1"/>
  <c r="R267" i="1" s="1"/>
  <c r="H269" i="1"/>
  <c r="F275" i="1"/>
  <c r="R275" i="1" s="1"/>
  <c r="H277" i="1"/>
  <c r="Q282" i="1"/>
  <c r="F283" i="1"/>
  <c r="R283" i="1" s="1"/>
  <c r="S284" i="1"/>
  <c r="T284" i="1" s="1"/>
  <c r="H285" i="1"/>
  <c r="F291" i="1"/>
  <c r="R291" i="1" s="1"/>
  <c r="S292" i="1"/>
  <c r="T292" i="1" s="1"/>
  <c r="H293" i="1"/>
  <c r="F299" i="1"/>
  <c r="R299" i="1" s="1"/>
  <c r="H301" i="1"/>
  <c r="F307" i="1"/>
  <c r="R307" i="1" s="1"/>
  <c r="F254" i="1"/>
  <c r="R254" i="1" s="1"/>
  <c r="F262" i="1"/>
  <c r="R262" i="1" s="1"/>
  <c r="S263" i="1"/>
  <c r="T263" i="1" s="1"/>
  <c r="F270" i="1"/>
  <c r="R270" i="1" s="1"/>
  <c r="S271" i="1"/>
  <c r="T271" i="1" s="1"/>
  <c r="H272" i="1"/>
  <c r="O275" i="1"/>
  <c r="F278" i="1"/>
  <c r="R278" i="1" s="1"/>
  <c r="H280" i="1"/>
  <c r="O283" i="1"/>
  <c r="F286" i="1"/>
  <c r="R286" i="1" s="1"/>
  <c r="H288" i="1"/>
  <c r="O291" i="1"/>
  <c r="F294" i="1"/>
  <c r="R294" i="1" s="1"/>
  <c r="H296" i="1"/>
  <c r="F302" i="1"/>
  <c r="R302" i="1" s="1"/>
  <c r="H304" i="1"/>
  <c r="O254" i="1"/>
  <c r="T254" i="1" s="1"/>
  <c r="F257" i="1"/>
  <c r="R257" i="1" s="1"/>
  <c r="F265" i="1"/>
  <c r="R265" i="1" s="1"/>
  <c r="F273" i="1"/>
  <c r="R273" i="1" s="1"/>
  <c r="F281" i="1"/>
  <c r="R281" i="1" s="1"/>
  <c r="F289" i="1"/>
  <c r="R289" i="1" s="1"/>
  <c r="O297" i="1"/>
  <c r="O305" i="1"/>
  <c r="T305" i="1" s="1"/>
  <c r="L309" i="1" l="1"/>
  <c r="R190" i="1"/>
  <c r="F309" i="1"/>
  <c r="R6" i="1"/>
  <c r="T103" i="1"/>
  <c r="T54" i="1"/>
  <c r="T275" i="1"/>
  <c r="R187" i="1"/>
  <c r="R104" i="1"/>
  <c r="T111" i="1"/>
  <c r="T119" i="1"/>
  <c r="R12" i="1"/>
  <c r="S309" i="1"/>
  <c r="T6" i="1"/>
  <c r="T13" i="1"/>
  <c r="T291" i="1"/>
  <c r="T192" i="1"/>
  <c r="S315" i="1" l="1"/>
  <c r="T309" i="1"/>
  <c r="R309" i="1"/>
  <c r="R315" i="1" s="1"/>
</calcChain>
</file>

<file path=xl/sharedStrings.xml><?xml version="1.0" encoding="utf-8"?>
<sst xmlns="http://schemas.openxmlformats.org/spreadsheetml/2006/main" count="331" uniqueCount="318">
  <si>
    <t>ผลการเบิกจ่ายเงินงบประมาณประจำปี 2564 ตั้งแต่ต้นปีงบประมาณ จนถึงสิ้นเดือน กันยายน</t>
  </si>
  <si>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</si>
  <si>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</si>
  <si>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</si>
  <si>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</si>
  <si>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</si>
  <si>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</si>
  <si>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</si>
  <si>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</si>
  <si>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</si>
  <si>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</si>
  <si>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</si>
  <si>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</si>
  <si>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</si>
  <si>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01035</t>
  </si>
  <si>
    <t>11009</t>
  </si>
  <si>
    <t>75003</t>
  </si>
  <si>
    <t>05003</t>
  </si>
  <si>
    <t>09011</t>
  </si>
  <si>
    <t>01042</t>
  </si>
  <si>
    <t>01041</t>
  </si>
  <si>
    <t>01007</t>
  </si>
  <si>
    <t>01005</t>
  </si>
  <si>
    <t>01038</t>
  </si>
  <si>
    <t>15006</t>
  </si>
  <si>
    <t>01004</t>
  </si>
  <si>
    <t>08009</t>
  </si>
  <si>
    <t>15002</t>
  </si>
  <si>
    <t>23047</t>
  </si>
  <si>
    <t>15007</t>
  </si>
  <si>
    <t>09003</t>
  </si>
  <si>
    <t>09006</t>
  </si>
  <si>
    <t>08002</t>
  </si>
  <si>
    <t>13009</t>
  </si>
  <si>
    <t>23055</t>
  </si>
  <si>
    <t>23021</t>
  </si>
  <si>
    <t>18004</t>
  </si>
  <si>
    <t>23051</t>
  </si>
  <si>
    <t>23019</t>
  </si>
  <si>
    <t>23012</t>
  </si>
  <si>
    <t>02006</t>
  </si>
  <si>
    <t>23011</t>
  </si>
  <si>
    <t>23036</t>
  </si>
  <si>
    <t>22005</t>
  </si>
  <si>
    <t>23052</t>
  </si>
  <si>
    <t>13004</t>
  </si>
  <si>
    <t>11004</t>
  </si>
  <si>
    <t>07021</t>
  </si>
  <si>
    <t>23032</t>
  </si>
  <si>
    <t>05002</t>
  </si>
  <si>
    <t>20003</t>
  </si>
  <si>
    <t>25006</t>
  </si>
  <si>
    <t>13003</t>
  </si>
  <si>
    <t>01021</t>
  </si>
  <si>
    <t>16002</t>
  </si>
  <si>
    <t>23049</t>
  </si>
  <si>
    <t>21005</t>
  </si>
  <si>
    <t>09005</t>
  </si>
  <si>
    <t>27002</t>
  </si>
  <si>
    <t>25016</t>
  </si>
  <si>
    <t>23041</t>
  </si>
  <si>
    <t>23030</t>
  </si>
  <si>
    <t>23002</t>
  </si>
  <si>
    <t>23054</t>
  </si>
  <si>
    <t>23034</t>
  </si>
  <si>
    <t>01008</t>
  </si>
  <si>
    <t>09002</t>
  </si>
  <si>
    <t>23038</t>
  </si>
  <si>
    <t>22007</t>
  </si>
  <si>
    <t>23005</t>
  </si>
  <si>
    <t>01001</t>
  </si>
  <si>
    <t>12005</t>
  </si>
  <si>
    <t>23035</t>
  </si>
  <si>
    <t>01032</t>
  </si>
  <si>
    <t>60001</t>
  </si>
  <si>
    <t>01009</t>
  </si>
  <si>
    <t>23017</t>
  </si>
  <si>
    <t>01002</t>
  </si>
  <si>
    <t>23058</t>
  </si>
  <si>
    <t>08003</t>
  </si>
  <si>
    <t>15005</t>
  </si>
  <si>
    <t>01012</t>
  </si>
  <si>
    <t>23004</t>
  </si>
  <si>
    <t>07003</t>
  </si>
  <si>
    <t>18008</t>
  </si>
  <si>
    <t>23062</t>
  </si>
  <si>
    <t>02005</t>
  </si>
  <si>
    <t>08008</t>
  </si>
  <si>
    <t>02004</t>
  </si>
  <si>
    <t>08004</t>
  </si>
  <si>
    <t>13006</t>
  </si>
  <si>
    <t>01011</t>
  </si>
  <si>
    <t>03006</t>
  </si>
  <si>
    <t>07014</t>
  </si>
  <si>
    <t>23022</t>
  </si>
  <si>
    <t>09004</t>
  </si>
  <si>
    <t>23059</t>
  </si>
  <si>
    <t>06004</t>
  </si>
  <si>
    <t>07015</t>
  </si>
  <si>
    <t>03011</t>
  </si>
  <si>
    <t>15004</t>
  </si>
  <si>
    <t>23016</t>
  </si>
  <si>
    <t>21006</t>
  </si>
  <si>
    <t>23053</t>
  </si>
  <si>
    <t>23024</t>
  </si>
  <si>
    <t>01019</t>
  </si>
  <si>
    <t>08006</t>
  </si>
  <si>
    <t>01003</t>
  </si>
  <si>
    <t>05006</t>
  </si>
  <si>
    <t>22003</t>
  </si>
  <si>
    <t>25007</t>
  </si>
  <si>
    <t>21003</t>
  </si>
  <si>
    <t>27001</t>
  </si>
  <si>
    <t>23029</t>
  </si>
  <si>
    <t>21007</t>
  </si>
  <si>
    <t>23057</t>
  </si>
  <si>
    <t>23056</t>
  </si>
  <si>
    <t>02008</t>
  </si>
  <si>
    <t>23006</t>
  </si>
  <si>
    <t>23003</t>
  </si>
  <si>
    <t>23037</t>
  </si>
  <si>
    <t>23042</t>
  </si>
  <si>
    <t>13007</t>
  </si>
  <si>
    <t>03005</t>
  </si>
  <si>
    <t>23020</t>
  </si>
  <si>
    <t>18005</t>
  </si>
  <si>
    <t>13002</t>
  </si>
  <si>
    <t>03004</t>
  </si>
  <si>
    <t>75002</t>
  </si>
  <si>
    <t>23044</t>
  </si>
  <si>
    <t>04002</t>
  </si>
  <si>
    <t>08007</t>
  </si>
  <si>
    <t>16007</t>
  </si>
  <si>
    <t>23043</t>
  </si>
  <si>
    <t>09008</t>
  </si>
  <si>
    <t>18003</t>
  </si>
  <si>
    <t>16004</t>
  </si>
  <si>
    <t>21004</t>
  </si>
  <si>
    <t>11005</t>
  </si>
  <si>
    <t>23045</t>
  </si>
  <si>
    <t>07018</t>
  </si>
  <si>
    <t>05004</t>
  </si>
  <si>
    <t>12006</t>
  </si>
  <si>
    <t>22004</t>
  </si>
  <si>
    <t>08012</t>
  </si>
  <si>
    <t>23031</t>
  </si>
  <si>
    <t>23007</t>
  </si>
  <si>
    <t>12002</t>
  </si>
  <si>
    <t>03002</t>
  </si>
  <si>
    <t>18002</t>
  </si>
  <si>
    <t>18006</t>
  </si>
  <si>
    <t>06008</t>
  </si>
  <si>
    <t>06007</t>
  </si>
  <si>
    <t>23026</t>
  </si>
  <si>
    <t>16008</t>
  </si>
  <si>
    <t>13013</t>
  </si>
  <si>
    <t>23033</t>
  </si>
  <si>
    <t>23014</t>
  </si>
  <si>
    <t>23013</t>
  </si>
  <si>
    <t>22008</t>
  </si>
  <si>
    <t>23040</t>
  </si>
  <si>
    <t>16003</t>
  </si>
  <si>
    <t>17002</t>
  </si>
  <si>
    <t>23015</t>
  </si>
  <si>
    <t>25017</t>
  </si>
  <si>
    <t>23039</t>
  </si>
  <si>
    <t>17004</t>
  </si>
  <si>
    <t>16006</t>
  </si>
  <si>
    <t>03007</t>
  </si>
  <si>
    <t>01006</t>
  </si>
  <si>
    <t>15008</t>
  </si>
  <si>
    <t>12003</t>
  </si>
  <si>
    <t>20006</t>
  </si>
  <si>
    <t>23060</t>
  </si>
  <si>
    <t>23018</t>
  </si>
  <si>
    <t>06002</t>
  </si>
  <si>
    <t>13008</t>
  </si>
  <si>
    <t>07005</t>
  </si>
  <si>
    <t>22006</t>
  </si>
  <si>
    <t>11002</t>
  </si>
  <si>
    <t>23010</t>
  </si>
  <si>
    <t>16009</t>
  </si>
  <si>
    <t>02001</t>
  </si>
  <si>
    <t>23008</t>
  </si>
  <si>
    <t>22002</t>
  </si>
  <si>
    <t>09009</t>
  </si>
  <si>
    <t>23061</t>
  </si>
  <si>
    <t>09012</t>
  </si>
  <si>
    <t>07013</t>
  </si>
  <si>
    <t>07006</t>
  </si>
  <si>
    <t>07009</t>
  </si>
  <si>
    <t>23025</t>
  </si>
  <si>
    <t>03003</t>
  </si>
  <si>
    <t>16010</t>
  </si>
  <si>
    <t>07012</t>
  </si>
  <si>
    <t>20004</t>
  </si>
  <si>
    <t>23009</t>
  </si>
  <si>
    <t>15003</t>
  </si>
  <si>
    <t>25008</t>
  </si>
  <si>
    <t>23028</t>
  </si>
  <si>
    <t>07008</t>
  </si>
  <si>
    <t>07020</t>
  </si>
  <si>
    <t>07002</t>
  </si>
  <si>
    <t>07011</t>
  </si>
  <si>
    <t>23023</t>
  </si>
  <si>
    <t>17003</t>
  </si>
  <si>
    <t>16005</t>
  </si>
  <si>
    <t>21002</t>
  </si>
  <si>
    <t>25003</t>
  </si>
  <si>
    <t>23046</t>
  </si>
  <si>
    <t>23027</t>
  </si>
  <si>
    <t>21008</t>
  </si>
  <si>
    <t>03008</t>
  </si>
  <si>
    <t>20002</t>
  </si>
  <si>
    <t>21009</t>
  </si>
  <si>
    <t>23048</t>
  </si>
  <si>
    <t>07004</t>
  </si>
  <si>
    <t>06003</t>
  </si>
  <si>
    <t>21017</t>
  </si>
  <si>
    <t>12004</t>
  </si>
  <si>
    <t>23050</t>
  </si>
  <si>
    <t>09007</t>
  </si>
  <si>
    <t>25004</t>
  </si>
  <si>
    <t>16011</t>
  </si>
  <si>
    <t>21010</t>
  </si>
  <si>
    <t>06005</t>
  </si>
  <si>
    <t>17005</t>
  </si>
  <si>
    <t>23097</t>
  </si>
  <si>
    <t>23076</t>
  </si>
  <si>
    <t>23077</t>
  </si>
  <si>
    <t>23075</t>
  </si>
  <si>
    <t>23088</t>
  </si>
  <si>
    <t>23091</t>
  </si>
  <si>
    <t>23078</t>
  </si>
  <si>
    <t>17006</t>
  </si>
  <si>
    <t>03009</t>
  </si>
  <si>
    <t>23082</t>
  </si>
  <si>
    <t>21012</t>
  </si>
  <si>
    <t>25022</t>
  </si>
  <si>
    <t>21016</t>
  </si>
  <si>
    <t>13015</t>
  </si>
  <si>
    <t>01028</t>
  </si>
  <si>
    <t>16014</t>
  </si>
  <si>
    <t>21011</t>
  </si>
  <si>
    <t>17007</t>
  </si>
  <si>
    <t>21015</t>
  </si>
  <si>
    <t>18010</t>
  </si>
  <si>
    <t>18007</t>
  </si>
  <si>
    <t>23095</t>
  </si>
  <si>
    <t>23068</t>
  </si>
  <si>
    <t>18009</t>
  </si>
  <si>
    <t>20310</t>
  </si>
  <si>
    <t>13012</t>
  </si>
  <si>
    <t>09014</t>
  </si>
  <si>
    <t>09013</t>
  </si>
  <si>
    <t>21014</t>
  </si>
  <si>
    <t>01027</t>
  </si>
  <si>
    <t>20309</t>
  </si>
  <si>
    <t>29005</t>
  </si>
  <si>
    <t>23072</t>
  </si>
  <si>
    <t>27003</t>
  </si>
  <si>
    <t>13011</t>
  </si>
  <si>
    <t>23073</t>
  </si>
  <si>
    <t>01029</t>
  </si>
  <si>
    <t>07019</t>
  </si>
  <si>
    <t>23069</t>
  </si>
  <si>
    <t>23099</t>
  </si>
  <si>
    <t>20332</t>
  </si>
  <si>
    <t>01025</t>
  </si>
  <si>
    <t>20302</t>
  </si>
  <si>
    <t>23100</t>
  </si>
  <si>
    <t>23067</t>
  </si>
  <si>
    <t>01037</t>
  </si>
  <si>
    <t>29002</t>
  </si>
  <si>
    <t>23065</t>
  </si>
  <si>
    <t>28001</t>
  </si>
  <si>
    <t>23064</t>
  </si>
  <si>
    <t>16013</t>
  </si>
  <si>
    <t>05007</t>
  </si>
  <si>
    <t>07017</t>
  </si>
  <si>
    <t>23071</t>
  </si>
  <si>
    <t>23066</t>
  </si>
  <si>
    <t>25020</t>
  </si>
  <si>
    <t>03012</t>
  </si>
  <si>
    <t>20311</t>
  </si>
  <si>
    <t>11007</t>
  </si>
  <si>
    <t>01024</t>
  </si>
  <si>
    <t>23089</t>
  </si>
  <si>
    <t>02009</t>
  </si>
  <si>
    <t>23094</t>
  </si>
  <si>
    <t>11006</t>
  </si>
  <si>
    <t>01036</t>
  </si>
  <si>
    <t>23083</t>
  </si>
  <si>
    <t>23092</t>
  </si>
  <si>
    <t>21013</t>
  </si>
  <si>
    <t>23079</t>
  </si>
  <si>
    <t>23086</t>
  </si>
  <si>
    <t>23090</t>
  </si>
  <si>
    <t>20301</t>
  </si>
  <si>
    <t>23096</t>
  </si>
  <si>
    <t>06006</t>
  </si>
  <si>
    <t>23085</t>
  </si>
  <si>
    <t>29001</t>
  </si>
  <si>
    <t>23087</t>
  </si>
  <si>
    <t>23080</t>
  </si>
  <si>
    <t>23084</t>
  </si>
  <si>
    <t>23081</t>
  </si>
  <si>
    <t>23063</t>
  </si>
  <si>
    <t>29003</t>
  </si>
  <si>
    <t>28003</t>
  </si>
  <si>
    <t>29004</t>
  </si>
  <si>
    <t>23070</t>
  </si>
  <si>
    <t>23074</t>
  </si>
  <si>
    <t>23093</t>
  </si>
  <si>
    <t>01034</t>
  </si>
  <si>
    <t>29006</t>
  </si>
  <si>
    <t>28002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</si>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</sst>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82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43" fontId="8" fillId="0" borderId="12" xfId="2" applyFont="1" applyFill="1" applyBorder="1" applyAlignment="1">
      <alignment horizontal="right" vertical="center"/>
    </xf>
    <xf numFmtId="43" fontId="6" fillId="0" borderId="14" xfId="2" applyFont="1" applyFill="1" applyBorder="1" applyAlignment="1">
      <alignment horizontal="center" vertical="center"/>
    </xf>
    <xf numFmtId="188" fontId="6" fillId="4" borderId="0" xfId="2" applyNumberFormat="1" applyFont="1" applyFill="1" applyBorder="1" applyAlignment="1">
      <alignment vertical="center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0" fontId="9" fillId="5" borderId="0" xfId="3" quotePrefix="1" applyNumberFormat="1" applyBorder="1" applyProtection="1">
      <alignment horizontal="left" vertical="center" indent="1"/>
      <protection locked="0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2" fontId="7" fillId="6" borderId="28" xfId="2" applyNumberFormat="1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188" fontId="0" fillId="0" borderId="0" xfId="0" applyNumberFormat="1"/>
  </cellXfs>
  <cellStyles count="5">
    <cellStyle name="Comma 2" xfId="2" xr:uid="{E10A9193-B741-48C2-AF09-5E8206BB3D27}"/>
    <cellStyle name="Normal 2" xfId="1" xr:uid="{A52F0F98-38CF-4C54-8071-4C627CB7128F}"/>
    <cellStyle name="Normal_กระทรวง" xfId="4" xr:uid="{49EE9363-577B-4520-8959-5C5F53565CD4}"/>
    <cellStyle name="SAPBEXstdItem" xfId="3" xr:uid="{B8CE315B-3736-43EB-BAD6-5C9FF61A282E}"/>
    <cellStyle name="ปกติ" xfId="0" builtinId="0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15\2564.09.3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/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30 กันยายน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164984.44897194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2201204.32163944</v>
          </cell>
          <cell r="R39">
            <v>2200813.4615394399</v>
          </cell>
          <cell r="S39">
            <v>0</v>
          </cell>
          <cell r="T39">
            <v>45037.007450099998</v>
          </cell>
          <cell r="U39">
            <v>119947.44152184</v>
          </cell>
          <cell r="V39">
            <v>2016596.4915922</v>
          </cell>
          <cell r="W39">
            <v>2181580.9405641402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>* 1,000,000 THB</v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>* 1,000,000 THB</v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>* 1,000,000 THB</v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1644495.73868822</v>
          </cell>
          <cell r="D43">
            <v>1644495.7377882199</v>
          </cell>
          <cell r="E43">
            <v>0</v>
          </cell>
          <cell r="F43">
            <v>5525.71651286</v>
          </cell>
          <cell r="G43">
            <v>21996.000101140002</v>
          </cell>
          <cell r="H43">
            <v>1606850.8522471699</v>
          </cell>
          <cell r="I43">
            <v>1634372.56886117</v>
          </cell>
          <cell r="J43">
            <v>532431.70085122006</v>
          </cell>
          <cell r="K43">
            <v>532040.84165121999</v>
          </cell>
          <cell r="L43">
            <v>0</v>
          </cell>
          <cell r="M43">
            <v>39511.290937240003</v>
          </cell>
          <cell r="N43">
            <v>97951.441420699994</v>
          </cell>
          <cell r="O43">
            <v>388910.37617529999</v>
          </cell>
          <cell r="P43">
            <v>526373.10853324004</v>
          </cell>
          <cell r="Q43">
            <v>2176927.43953944</v>
          </cell>
          <cell r="R43">
            <v>2176536.5794394398</v>
          </cell>
          <cell r="S43">
            <v>0</v>
          </cell>
          <cell r="T43">
            <v>45037.007450099998</v>
          </cell>
          <cell r="U43">
            <v>119947.44152184</v>
          </cell>
          <cell r="V43">
            <v>1995761.2284224699</v>
          </cell>
          <cell r="W43">
            <v>2160745.6773944101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1072.2899698000001</v>
          </cell>
          <cell r="D44">
            <v>1072.2899698000001</v>
          </cell>
          <cell r="E44">
            <v>0</v>
          </cell>
          <cell r="F44">
            <v>0.15087</v>
          </cell>
          <cell r="G44">
            <v>34.522630460000002</v>
          </cell>
          <cell r="H44">
            <v>930.83528190000004</v>
          </cell>
          <cell r="I44">
            <v>965.50878236000005</v>
          </cell>
          <cell r="J44">
            <v>771.78413020000005</v>
          </cell>
          <cell r="K44">
            <v>771.78413020000005</v>
          </cell>
          <cell r="L44">
            <v>0</v>
          </cell>
          <cell r="M44">
            <v>14.635020000000001</v>
          </cell>
          <cell r="N44">
            <v>180.25440684</v>
          </cell>
          <cell r="O44">
            <v>575.75766736000003</v>
          </cell>
          <cell r="P44">
            <v>770.64709419999997</v>
          </cell>
          <cell r="Q44">
            <v>1844.0741</v>
          </cell>
          <cell r="R44">
            <v>1844.0741</v>
          </cell>
          <cell r="S44">
            <v>0</v>
          </cell>
          <cell r="T44">
            <v>14.78589</v>
          </cell>
          <cell r="U44">
            <v>214.77703729999999</v>
          </cell>
          <cell r="V44">
            <v>1506.5929492600001</v>
          </cell>
          <cell r="W44">
            <v>1736.15587656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2031.2638623400001</v>
          </cell>
          <cell r="D45">
            <v>2031.2638623400001</v>
          </cell>
          <cell r="E45">
            <v>0</v>
          </cell>
          <cell r="F45">
            <v>3.9754999999999998</v>
          </cell>
          <cell r="G45">
            <v>24.70008747</v>
          </cell>
          <cell r="H45">
            <v>1992.47518891</v>
          </cell>
          <cell r="I45">
            <v>2021.15077638</v>
          </cell>
          <cell r="J45">
            <v>553.05983765999997</v>
          </cell>
          <cell r="K45">
            <v>553.05983765999997</v>
          </cell>
          <cell r="L45">
            <v>0</v>
          </cell>
          <cell r="M45">
            <v>35.334449999999997</v>
          </cell>
          <cell r="N45">
            <v>369.87756395999997</v>
          </cell>
          <cell r="O45">
            <v>147.80166922000001</v>
          </cell>
          <cell r="P45">
            <v>553.01368318000004</v>
          </cell>
          <cell r="Q45">
            <v>2584.3236999999999</v>
          </cell>
          <cell r="R45">
            <v>2584.3236999999999</v>
          </cell>
          <cell r="S45">
            <v>0</v>
          </cell>
          <cell r="T45">
            <v>39.309950000000001</v>
          </cell>
          <cell r="U45">
            <v>394.57765143</v>
          </cell>
          <cell r="V45">
            <v>2140.2768581300002</v>
          </cell>
          <cell r="W45">
            <v>2574.1644595600001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203.52423020000001</v>
          </cell>
          <cell r="D46">
            <v>203.52423020000001</v>
          </cell>
          <cell r="E46">
            <v>0</v>
          </cell>
          <cell r="G46">
            <v>12.997901260000001</v>
          </cell>
          <cell r="H46">
            <v>184.84510938</v>
          </cell>
          <cell r="I46">
            <v>197.84301063999999</v>
          </cell>
          <cell r="J46">
            <v>13.982369800000001</v>
          </cell>
          <cell r="K46">
            <v>13.982369800000001</v>
          </cell>
          <cell r="L46">
            <v>0</v>
          </cell>
          <cell r="M46">
            <v>2.7040000000000002</v>
          </cell>
          <cell r="N46">
            <v>6.6586255000000003</v>
          </cell>
          <cell r="O46">
            <v>4.0199249000000004</v>
          </cell>
          <cell r="P46">
            <v>13.3825504</v>
          </cell>
          <cell r="Q46">
            <v>217.50659999999999</v>
          </cell>
          <cell r="R46">
            <v>217.50659999999999</v>
          </cell>
          <cell r="S46">
            <v>0</v>
          </cell>
          <cell r="T46">
            <v>2.7040000000000002</v>
          </cell>
          <cell r="U46">
            <v>19.656526759999998</v>
          </cell>
          <cell r="V46">
            <v>188.86503428</v>
          </cell>
          <cell r="W46">
            <v>211.22556104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3153.7360656800001</v>
          </cell>
          <cell r="D47">
            <v>3153.7360656800001</v>
          </cell>
          <cell r="E47">
            <v>0</v>
          </cell>
          <cell r="F47">
            <v>375.01034003000001</v>
          </cell>
          <cell r="G47">
            <v>521.94237338999994</v>
          </cell>
          <cell r="H47">
            <v>2180.02422772</v>
          </cell>
          <cell r="I47">
            <v>3076.9769411399998</v>
          </cell>
          <cell r="J47">
            <v>2743.3582343200001</v>
          </cell>
          <cell r="K47">
            <v>2743.3582343200001</v>
          </cell>
          <cell r="L47">
            <v>0</v>
          </cell>
          <cell r="M47">
            <v>1197.2066914500001</v>
          </cell>
          <cell r="N47">
            <v>184.38835759</v>
          </cell>
          <cell r="O47">
            <v>1349.5878405399999</v>
          </cell>
          <cell r="P47">
            <v>2731.1828895799999</v>
          </cell>
          <cell r="Q47">
            <v>5897.0942999999997</v>
          </cell>
          <cell r="R47">
            <v>5897.0942999999997</v>
          </cell>
          <cell r="S47">
            <v>0</v>
          </cell>
          <cell r="T47">
            <v>1572.2170314800001</v>
          </cell>
          <cell r="U47">
            <v>706.33073098</v>
          </cell>
          <cell r="V47">
            <v>3529.6120682599999</v>
          </cell>
          <cell r="W47">
            <v>5808.1598307200002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755.21885698000006</v>
          </cell>
          <cell r="D48">
            <v>755.21885698000006</v>
          </cell>
          <cell r="E48">
            <v>0</v>
          </cell>
          <cell r="G48">
            <v>323.62131599999998</v>
          </cell>
          <cell r="H48">
            <v>408.30215859999998</v>
          </cell>
          <cell r="I48">
            <v>731.92347459999996</v>
          </cell>
          <cell r="J48">
            <v>21.570224</v>
          </cell>
          <cell r="K48">
            <v>21.570224</v>
          </cell>
          <cell r="L48">
            <v>0</v>
          </cell>
          <cell r="N48">
            <v>5.1796571</v>
          </cell>
          <cell r="O48">
            <v>15.93550626</v>
          </cell>
          <cell r="P48">
            <v>21.11516336</v>
          </cell>
          <cell r="Q48">
            <v>776.78908097999999</v>
          </cell>
          <cell r="R48">
            <v>776.78908097999999</v>
          </cell>
          <cell r="S48">
            <v>0</v>
          </cell>
          <cell r="U48">
            <v>328.80097310000002</v>
          </cell>
          <cell r="V48">
            <v>424.23766486</v>
          </cell>
          <cell r="W48">
            <v>753.03863795999996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513.84457909000002</v>
          </cell>
          <cell r="D49">
            <v>513.84457909000002</v>
          </cell>
          <cell r="E49">
            <v>0</v>
          </cell>
          <cell r="G49">
            <v>2.8534109999999999</v>
          </cell>
          <cell r="H49">
            <v>497.33480513000001</v>
          </cell>
          <cell r="I49">
            <v>500.18821613</v>
          </cell>
          <cell r="J49">
            <v>114.33212091</v>
          </cell>
          <cell r="K49">
            <v>114.33212091</v>
          </cell>
          <cell r="L49">
            <v>0</v>
          </cell>
          <cell r="N49">
            <v>26.598790749999999</v>
          </cell>
          <cell r="O49">
            <v>87.637223160000005</v>
          </cell>
          <cell r="P49">
            <v>114.23601391</v>
          </cell>
          <cell r="Q49">
            <v>628.17669999999998</v>
          </cell>
          <cell r="R49">
            <v>628.17669999999998</v>
          </cell>
          <cell r="S49">
            <v>0</v>
          </cell>
          <cell r="U49">
            <v>29.45220175</v>
          </cell>
          <cell r="V49">
            <v>584.97202829000003</v>
          </cell>
          <cell r="W49">
            <v>614.42423004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683.17883890999997</v>
          </cell>
          <cell r="D50">
            <v>683.17883890999997</v>
          </cell>
          <cell r="E50">
            <v>0</v>
          </cell>
          <cell r="F50">
            <v>7.1634500000000001</v>
          </cell>
          <cell r="G50">
            <v>54.959118029999999</v>
          </cell>
          <cell r="H50">
            <v>564.55870458000004</v>
          </cell>
          <cell r="I50">
            <v>626.68127260999995</v>
          </cell>
          <cell r="J50">
            <v>365.950782</v>
          </cell>
          <cell r="K50">
            <v>365.950782</v>
          </cell>
          <cell r="L50">
            <v>0</v>
          </cell>
          <cell r="M50">
            <v>23.935500000000001</v>
          </cell>
          <cell r="N50">
            <v>104.74322293</v>
          </cell>
          <cell r="O50">
            <v>7.02457668</v>
          </cell>
          <cell r="P50">
            <v>135.70329960999999</v>
          </cell>
          <cell r="Q50">
            <v>1049.1296209100001</v>
          </cell>
          <cell r="R50">
            <v>1049.1296209100001</v>
          </cell>
          <cell r="S50">
            <v>0</v>
          </cell>
          <cell r="T50">
            <v>31.098949999999999</v>
          </cell>
          <cell r="U50">
            <v>159.70234095999999</v>
          </cell>
          <cell r="V50">
            <v>571.58328126000004</v>
          </cell>
          <cell r="W50">
            <v>762.38457222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244.29289900000001</v>
          </cell>
          <cell r="D51">
            <v>244.29289900000001</v>
          </cell>
          <cell r="E51">
            <v>0</v>
          </cell>
          <cell r="G51">
            <v>16.320445020000001</v>
          </cell>
          <cell r="H51">
            <v>198.33282359</v>
          </cell>
          <cell r="I51">
            <v>214.65326861</v>
          </cell>
          <cell r="J51">
            <v>5.2673009999999998</v>
          </cell>
          <cell r="K51">
            <v>5.2673009999999998</v>
          </cell>
          <cell r="L51">
            <v>0</v>
          </cell>
          <cell r="N51">
            <v>2.0835495000000002</v>
          </cell>
          <cell r="O51">
            <v>3.04650205</v>
          </cell>
          <cell r="P51">
            <v>5.1300515500000001</v>
          </cell>
          <cell r="Q51">
            <v>249.56020000000001</v>
          </cell>
          <cell r="R51">
            <v>249.56020000000001</v>
          </cell>
          <cell r="S51">
            <v>0</v>
          </cell>
          <cell r="U51">
            <v>18.403994520000001</v>
          </cell>
          <cell r="V51">
            <v>201.37932563999999</v>
          </cell>
          <cell r="W51">
            <v>219.78332015999999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467.53000193999998</v>
          </cell>
          <cell r="D52">
            <v>467.53000193999998</v>
          </cell>
          <cell r="E52">
            <v>0</v>
          </cell>
          <cell r="G52">
            <v>4.0964321999999997</v>
          </cell>
          <cell r="H52">
            <v>406.79326254</v>
          </cell>
          <cell r="I52">
            <v>410.88969473999998</v>
          </cell>
          <cell r="J52">
            <v>25.018948300000002</v>
          </cell>
          <cell r="K52">
            <v>25.018948300000002</v>
          </cell>
          <cell r="L52">
            <v>0</v>
          </cell>
          <cell r="M52">
            <v>5.5500999999999996</v>
          </cell>
          <cell r="N52">
            <v>15.2239</v>
          </cell>
          <cell r="O52">
            <v>0.36930099999999999</v>
          </cell>
          <cell r="P52">
            <v>21.143301000000001</v>
          </cell>
          <cell r="Q52">
            <v>492.54895024000001</v>
          </cell>
          <cell r="R52">
            <v>492.54895024000001</v>
          </cell>
          <cell r="S52">
            <v>0</v>
          </cell>
          <cell r="T52">
            <v>5.5500999999999996</v>
          </cell>
          <cell r="U52">
            <v>19.320332199999999</v>
          </cell>
          <cell r="V52">
            <v>407.16256354000001</v>
          </cell>
          <cell r="W52">
            <v>432.03299573999999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1871.569215</v>
          </cell>
          <cell r="D53">
            <v>1871.569215</v>
          </cell>
          <cell r="E53">
            <v>0</v>
          </cell>
          <cell r="F53">
            <v>5.2432999999999996</v>
          </cell>
          <cell r="G53">
            <v>130.02179477000001</v>
          </cell>
          <cell r="H53">
            <v>1601.0732738900001</v>
          </cell>
          <cell r="I53">
            <v>1736.33836866</v>
          </cell>
          <cell r="J53">
            <v>36.500284999999998</v>
          </cell>
          <cell r="K53">
            <v>36.500284999999998</v>
          </cell>
          <cell r="L53">
            <v>0</v>
          </cell>
          <cell r="M53">
            <v>4.8209999999999997</v>
          </cell>
          <cell r="N53">
            <v>5.5758859999999997</v>
          </cell>
          <cell r="O53">
            <v>22.59556868</v>
          </cell>
          <cell r="P53">
            <v>32.992454680000002</v>
          </cell>
          <cell r="Q53">
            <v>1908.0695000000001</v>
          </cell>
          <cell r="R53">
            <v>1908.0695000000001</v>
          </cell>
          <cell r="S53">
            <v>0</v>
          </cell>
          <cell r="T53">
            <v>10.064299999999999</v>
          </cell>
          <cell r="U53">
            <v>135.59768077000001</v>
          </cell>
          <cell r="V53">
            <v>1623.6688425699999</v>
          </cell>
          <cell r="W53">
            <v>1769.3308233400001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587.41295979999995</v>
          </cell>
          <cell r="D54">
            <v>587.41295979999995</v>
          </cell>
          <cell r="E54">
            <v>0</v>
          </cell>
          <cell r="G54">
            <v>57.15752226</v>
          </cell>
          <cell r="H54">
            <v>503.31284782</v>
          </cell>
          <cell r="I54">
            <v>560.47037007999995</v>
          </cell>
          <cell r="J54">
            <v>22.656849999999999</v>
          </cell>
          <cell r="K54">
            <v>22.656849999999999</v>
          </cell>
          <cell r="L54">
            <v>0</v>
          </cell>
          <cell r="M54">
            <v>4.8594999999999997</v>
          </cell>
          <cell r="N54">
            <v>11.469950000000001</v>
          </cell>
          <cell r="O54">
            <v>6.2714499999999997</v>
          </cell>
          <cell r="P54">
            <v>22.600899999999999</v>
          </cell>
          <cell r="Q54">
            <v>610.06980980000003</v>
          </cell>
          <cell r="R54">
            <v>610.06980980000003</v>
          </cell>
          <cell r="S54">
            <v>0</v>
          </cell>
          <cell r="T54">
            <v>4.8594999999999997</v>
          </cell>
          <cell r="U54">
            <v>68.627472260000005</v>
          </cell>
          <cell r="V54">
            <v>509.58429782000002</v>
          </cell>
          <cell r="W54">
            <v>583.07127007999998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8409.0051999999996</v>
          </cell>
          <cell r="D55">
            <v>8409.0051999999996</v>
          </cell>
          <cell r="E55">
            <v>0</v>
          </cell>
          <cell r="F55">
            <v>83.60213942</v>
          </cell>
          <cell r="G55">
            <v>705.43115317000002</v>
          </cell>
          <cell r="H55">
            <v>7298.7125573399999</v>
          </cell>
          <cell r="I55">
            <v>8087.7458499300001</v>
          </cell>
          <cell r="J55">
            <v>416.32139999999998</v>
          </cell>
          <cell r="K55">
            <v>416.32139999999998</v>
          </cell>
          <cell r="L55">
            <v>0</v>
          </cell>
          <cell r="M55">
            <v>34.996699999999997</v>
          </cell>
          <cell r="N55">
            <v>45.916240000000002</v>
          </cell>
          <cell r="O55">
            <v>334.78616799999998</v>
          </cell>
          <cell r="P55">
            <v>415.69910800000002</v>
          </cell>
          <cell r="Q55">
            <v>8825.3266000000003</v>
          </cell>
          <cell r="R55">
            <v>8825.3266000000003</v>
          </cell>
          <cell r="S55">
            <v>0</v>
          </cell>
          <cell r="T55">
            <v>118.59883942</v>
          </cell>
          <cell r="U55">
            <v>751.34739317000003</v>
          </cell>
          <cell r="V55">
            <v>7633.4987253400004</v>
          </cell>
          <cell r="W55">
            <v>8503.4449579299999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270.37968000000001</v>
          </cell>
          <cell r="D56">
            <v>270.37968000000001</v>
          </cell>
          <cell r="E56">
            <v>0</v>
          </cell>
          <cell r="F56">
            <v>5.4741704999999996</v>
          </cell>
          <cell r="G56">
            <v>14.380960249999999</v>
          </cell>
          <cell r="H56">
            <v>242.86716097999999</v>
          </cell>
          <cell r="I56">
            <v>262.72229172999999</v>
          </cell>
          <cell r="J56">
            <v>43.67342</v>
          </cell>
          <cell r="K56">
            <v>43.67342</v>
          </cell>
          <cell r="L56">
            <v>0</v>
          </cell>
          <cell r="M56">
            <v>32.138737499999998</v>
          </cell>
          <cell r="N56">
            <v>6.6686990000000002</v>
          </cell>
          <cell r="O56">
            <v>4.5010275499999999</v>
          </cell>
          <cell r="P56">
            <v>43.308464049999998</v>
          </cell>
          <cell r="Q56">
            <v>314.05309999999997</v>
          </cell>
          <cell r="R56">
            <v>314.05309999999997</v>
          </cell>
          <cell r="S56">
            <v>0</v>
          </cell>
          <cell r="T56">
            <v>37.612907999999997</v>
          </cell>
          <cell r="U56">
            <v>21.049659250000001</v>
          </cell>
          <cell r="V56">
            <v>247.36818853</v>
          </cell>
          <cell r="W56">
            <v>306.03075577999999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786.5566</v>
          </cell>
          <cell r="D57">
            <v>786.5566</v>
          </cell>
          <cell r="E57">
            <v>0</v>
          </cell>
          <cell r="G57">
            <v>0</v>
          </cell>
          <cell r="H57">
            <v>786.5566</v>
          </cell>
          <cell r="I57">
            <v>786.5566</v>
          </cell>
          <cell r="N57">
            <v>0</v>
          </cell>
          <cell r="O57">
            <v>0</v>
          </cell>
          <cell r="P57">
            <v>0</v>
          </cell>
          <cell r="Q57">
            <v>786.5566</v>
          </cell>
          <cell r="R57">
            <v>786.5566</v>
          </cell>
          <cell r="S57">
            <v>0</v>
          </cell>
          <cell r="U57">
            <v>0</v>
          </cell>
          <cell r="V57">
            <v>786.5566</v>
          </cell>
          <cell r="W57">
            <v>786.5566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264.16090000000003</v>
          </cell>
          <cell r="D58">
            <v>264.16090000000003</v>
          </cell>
          <cell r="E58">
            <v>0</v>
          </cell>
          <cell r="G58">
            <v>0</v>
          </cell>
          <cell r="H58">
            <v>264.16090000000003</v>
          </cell>
          <cell r="I58">
            <v>264.16090000000003</v>
          </cell>
          <cell r="J58">
            <v>24.135999999999999</v>
          </cell>
          <cell r="K58">
            <v>24.135999999999999</v>
          </cell>
          <cell r="L58">
            <v>0</v>
          </cell>
          <cell r="N58">
            <v>0</v>
          </cell>
          <cell r="O58">
            <v>24.135999999999999</v>
          </cell>
          <cell r="P58">
            <v>24.135999999999999</v>
          </cell>
          <cell r="Q58">
            <v>288.29689999999999</v>
          </cell>
          <cell r="R58">
            <v>288.29689999999999</v>
          </cell>
          <cell r="S58">
            <v>0</v>
          </cell>
          <cell r="U58">
            <v>0</v>
          </cell>
          <cell r="V58">
            <v>288.29689999999999</v>
          </cell>
          <cell r="W58">
            <v>288.29689999999999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181.24600000000001</v>
          </cell>
          <cell r="D59">
            <v>181.24600000000001</v>
          </cell>
          <cell r="E59">
            <v>0</v>
          </cell>
          <cell r="G59">
            <v>0</v>
          </cell>
          <cell r="H59">
            <v>181.24600000000001</v>
          </cell>
          <cell r="I59">
            <v>181.24600000000001</v>
          </cell>
          <cell r="Q59">
            <v>181.24600000000001</v>
          </cell>
          <cell r="R59">
            <v>181.24600000000001</v>
          </cell>
          <cell r="S59">
            <v>0</v>
          </cell>
          <cell r="U59">
            <v>0</v>
          </cell>
          <cell r="V59">
            <v>181.24600000000001</v>
          </cell>
          <cell r="W59">
            <v>181.24600000000001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31.375399999999999</v>
          </cell>
          <cell r="D60">
            <v>31.375399999999999</v>
          </cell>
          <cell r="E60">
            <v>0</v>
          </cell>
          <cell r="G60">
            <v>0</v>
          </cell>
          <cell r="H60">
            <v>31.375399999999999</v>
          </cell>
          <cell r="I60">
            <v>31.375399999999999</v>
          </cell>
          <cell r="Q60">
            <v>31.375399999999999</v>
          </cell>
          <cell r="R60">
            <v>31.375399999999999</v>
          </cell>
          <cell r="S60">
            <v>0</v>
          </cell>
          <cell r="U60">
            <v>0</v>
          </cell>
          <cell r="V60">
            <v>31.375399999999999</v>
          </cell>
          <cell r="W60">
            <v>31.375399999999999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229.2346</v>
          </cell>
          <cell r="D61">
            <v>229.2346</v>
          </cell>
          <cell r="E61">
            <v>0</v>
          </cell>
          <cell r="G61">
            <v>0</v>
          </cell>
          <cell r="H61">
            <v>229.2346</v>
          </cell>
          <cell r="I61">
            <v>229.2346</v>
          </cell>
          <cell r="Q61">
            <v>229.2346</v>
          </cell>
          <cell r="R61">
            <v>229.2346</v>
          </cell>
          <cell r="S61">
            <v>0</v>
          </cell>
          <cell r="U61">
            <v>0</v>
          </cell>
          <cell r="V61">
            <v>229.2346</v>
          </cell>
          <cell r="W61">
            <v>229.2346</v>
          </cell>
        </row>
        <row r="62">
          <cell r="A62" t="str">
            <v>01032</v>
          </cell>
          <cell r="B62" t="str">
            <v>สำนักงานคณะกรรมการส่งเสริมการลงทุน</v>
          </cell>
          <cell r="C62">
            <v>613.91030000000001</v>
          </cell>
          <cell r="D62">
            <v>613.91030000000001</v>
          </cell>
          <cell r="E62">
            <v>0</v>
          </cell>
          <cell r="F62">
            <v>7.9</v>
          </cell>
          <cell r="G62">
            <v>32.62316491</v>
          </cell>
          <cell r="H62">
            <v>516.32703169000001</v>
          </cell>
          <cell r="I62">
            <v>556.8501966</v>
          </cell>
          <cell r="J62">
            <v>23.523900000000001</v>
          </cell>
          <cell r="K62">
            <v>23.523900000000001</v>
          </cell>
          <cell r="L62">
            <v>0</v>
          </cell>
          <cell r="N62">
            <v>14.4161935</v>
          </cell>
          <cell r="O62">
            <v>8.8354494500000005</v>
          </cell>
          <cell r="P62">
            <v>23.251642950000001</v>
          </cell>
          <cell r="Q62">
            <v>637.43420000000003</v>
          </cell>
          <cell r="R62">
            <v>637.43420000000003</v>
          </cell>
          <cell r="S62">
            <v>0</v>
          </cell>
          <cell r="T62">
            <v>7.9</v>
          </cell>
          <cell r="U62">
            <v>47.039358409999998</v>
          </cell>
          <cell r="V62">
            <v>525.16248113999995</v>
          </cell>
          <cell r="W62">
            <v>580.10183955000002</v>
          </cell>
        </row>
        <row r="63">
          <cell r="A63" t="str">
            <v>01034</v>
          </cell>
          <cell r="B63" t="str">
            <v>ราชวิทยาลัยจุฬาภรณ์</v>
          </cell>
          <cell r="C63">
            <v>2274.7644</v>
          </cell>
          <cell r="D63">
            <v>2274.7644</v>
          </cell>
          <cell r="E63">
            <v>0</v>
          </cell>
          <cell r="G63">
            <v>0</v>
          </cell>
          <cell r="H63">
            <v>2274.7644</v>
          </cell>
          <cell r="I63">
            <v>2274.7644</v>
          </cell>
          <cell r="J63">
            <v>5424.9830000000002</v>
          </cell>
          <cell r="K63">
            <v>5424.9830000000002</v>
          </cell>
          <cell r="L63">
            <v>0</v>
          </cell>
          <cell r="N63">
            <v>0</v>
          </cell>
          <cell r="O63">
            <v>5424.9830000000002</v>
          </cell>
          <cell r="P63">
            <v>5424.9830000000002</v>
          </cell>
          <cell r="Q63">
            <v>7699.7474000000002</v>
          </cell>
          <cell r="R63">
            <v>7699.7474000000002</v>
          </cell>
          <cell r="S63">
            <v>0</v>
          </cell>
          <cell r="U63">
            <v>0</v>
          </cell>
          <cell r="V63">
            <v>7699.7474000000002</v>
          </cell>
          <cell r="W63">
            <v>7699.7474000000002</v>
          </cell>
        </row>
        <row r="64">
          <cell r="A64" t="str">
            <v>01035</v>
          </cell>
          <cell r="B64" t="str">
            <v>สำนักงานทรัพยากรน้ำแห่งชาติ</v>
          </cell>
          <cell r="C64">
            <v>453.59259843000001</v>
          </cell>
          <cell r="D64">
            <v>453.59169843000001</v>
          </cell>
          <cell r="E64">
            <v>0</v>
          </cell>
          <cell r="F64">
            <v>4</v>
          </cell>
          <cell r="G64">
            <v>110.2696191</v>
          </cell>
          <cell r="H64">
            <v>322.75428004999998</v>
          </cell>
          <cell r="I64">
            <v>437.02389914999998</v>
          </cell>
          <cell r="J64">
            <v>893.73220157000003</v>
          </cell>
          <cell r="K64">
            <v>893.73220157000003</v>
          </cell>
          <cell r="L64">
            <v>0</v>
          </cell>
          <cell r="M64">
            <v>31.650600000000001</v>
          </cell>
          <cell r="N64">
            <v>630.36361210999996</v>
          </cell>
          <cell r="O64">
            <v>231.71798946000001</v>
          </cell>
          <cell r="P64">
            <v>893.73220157000003</v>
          </cell>
          <cell r="Q64">
            <v>1347.3248000000001</v>
          </cell>
          <cell r="R64">
            <v>1347.3239000000001</v>
          </cell>
          <cell r="S64">
            <v>0</v>
          </cell>
          <cell r="T64">
            <v>35.650599999999997</v>
          </cell>
          <cell r="U64">
            <v>740.63323120999996</v>
          </cell>
          <cell r="V64">
            <v>554.47226951000005</v>
          </cell>
          <cell r="W64">
            <v>1330.7561007199999</v>
          </cell>
        </row>
        <row r="65">
          <cell r="A65" t="str">
            <v>01036</v>
          </cell>
          <cell r="B65" t="str">
            <v>สำนักงานพัฒนารัฐบาลดิจิทัล(องค์การมหาชน)</v>
          </cell>
          <cell r="C65">
            <v>938.33280000000002</v>
          </cell>
          <cell r="D65">
            <v>938.33280000000002</v>
          </cell>
          <cell r="E65">
            <v>0</v>
          </cell>
          <cell r="G65">
            <v>0</v>
          </cell>
          <cell r="H65">
            <v>938.33280000000002</v>
          </cell>
          <cell r="I65">
            <v>938.33280000000002</v>
          </cell>
          <cell r="J65">
            <v>197.3229</v>
          </cell>
          <cell r="K65">
            <v>197.3229</v>
          </cell>
          <cell r="L65">
            <v>0</v>
          </cell>
          <cell r="N65">
            <v>0</v>
          </cell>
          <cell r="O65">
            <v>197.3229</v>
          </cell>
          <cell r="P65">
            <v>197.3229</v>
          </cell>
          <cell r="Q65">
            <v>1135.6557</v>
          </cell>
          <cell r="R65">
            <v>1135.6557</v>
          </cell>
          <cell r="S65">
            <v>0</v>
          </cell>
          <cell r="U65">
            <v>0</v>
          </cell>
          <cell r="V65">
            <v>1135.6557</v>
          </cell>
          <cell r="W65">
            <v>1135.6557</v>
          </cell>
        </row>
        <row r="66">
          <cell r="A66" t="str">
            <v>01037</v>
          </cell>
          <cell r="B66" t="str">
            <v>สนง.ส่งเสริมเศรษฐกิจสร้างสรรค์(องค์การมห</v>
          </cell>
          <cell r="C66">
            <v>318.38310000000001</v>
          </cell>
          <cell r="D66">
            <v>318.38310000000001</v>
          </cell>
          <cell r="E66">
            <v>0</v>
          </cell>
          <cell r="G66">
            <v>0</v>
          </cell>
          <cell r="H66">
            <v>318.38310000000001</v>
          </cell>
          <cell r="I66">
            <v>318.38310000000001</v>
          </cell>
          <cell r="Q66">
            <v>318.38310000000001</v>
          </cell>
          <cell r="R66">
            <v>318.38310000000001</v>
          </cell>
          <cell r="S66">
            <v>0</v>
          </cell>
          <cell r="U66">
            <v>0</v>
          </cell>
          <cell r="V66">
            <v>318.38310000000001</v>
          </cell>
          <cell r="W66">
            <v>318.38310000000001</v>
          </cell>
        </row>
        <row r="67">
          <cell r="A67" t="str">
            <v>01038</v>
          </cell>
          <cell r="B67" t="str">
            <v>ศูนย์อำนวยการรักษาผลประโยชน์ของชาติทางทะ</v>
          </cell>
          <cell r="C67">
            <v>498.53640000000001</v>
          </cell>
          <cell r="D67">
            <v>498.53640000000001</v>
          </cell>
          <cell r="E67">
            <v>0</v>
          </cell>
          <cell r="G67">
            <v>75.597425659999999</v>
          </cell>
          <cell r="H67">
            <v>421.51190867000003</v>
          </cell>
          <cell r="I67">
            <v>497.10933433000002</v>
          </cell>
          <cell r="J67">
            <v>674.04909999999995</v>
          </cell>
          <cell r="K67">
            <v>674.04909999999995</v>
          </cell>
          <cell r="L67">
            <v>0</v>
          </cell>
          <cell r="M67">
            <v>137.3811</v>
          </cell>
          <cell r="N67">
            <v>316.55048987999999</v>
          </cell>
          <cell r="O67">
            <v>219.67217807</v>
          </cell>
          <cell r="P67">
            <v>673.60376795000002</v>
          </cell>
          <cell r="Q67">
            <v>1172.5854999999999</v>
          </cell>
          <cell r="R67">
            <v>1172.5854999999999</v>
          </cell>
          <cell r="S67">
            <v>0</v>
          </cell>
          <cell r="T67">
            <v>137.3811</v>
          </cell>
          <cell r="U67">
            <v>392.14791553999999</v>
          </cell>
          <cell r="V67">
            <v>641.18408674</v>
          </cell>
          <cell r="W67">
            <v>1170.7131022799999</v>
          </cell>
        </row>
        <row r="68">
          <cell r="A68" t="str">
            <v>01041</v>
          </cell>
          <cell r="B68" t="str">
            <v>สำนักงานขับเคลื่อนการปฏิรูปประเทศ ยุทธศา</v>
          </cell>
          <cell r="C68">
            <v>43.991981500000001</v>
          </cell>
          <cell r="D68">
            <v>43.991981500000001</v>
          </cell>
          <cell r="E68">
            <v>0</v>
          </cell>
          <cell r="G68">
            <v>13.965378599999999</v>
          </cell>
          <cell r="H68">
            <v>23.32798103</v>
          </cell>
          <cell r="I68">
            <v>37.293359629999998</v>
          </cell>
          <cell r="J68">
            <v>1.1488185</v>
          </cell>
          <cell r="K68">
            <v>1.1488185</v>
          </cell>
          <cell r="L68">
            <v>0</v>
          </cell>
          <cell r="N68">
            <v>3.9399999999999998E-2</v>
          </cell>
          <cell r="O68">
            <v>1.08278914</v>
          </cell>
          <cell r="P68">
            <v>1.1221891399999999</v>
          </cell>
          <cell r="Q68">
            <v>45.140799999999999</v>
          </cell>
          <cell r="R68">
            <v>45.140799999999999</v>
          </cell>
          <cell r="S68">
            <v>0</v>
          </cell>
          <cell r="U68">
            <v>14.0047786</v>
          </cell>
          <cell r="V68">
            <v>24.410770169999999</v>
          </cell>
          <cell r="W68">
            <v>38.415548770000001</v>
          </cell>
        </row>
        <row r="69">
          <cell r="A69" t="str">
            <v>01042</v>
          </cell>
          <cell r="B69" t="str">
            <v>สำนักงานคณะกรรมการนโยบายที่ดินแห่งชาติ</v>
          </cell>
          <cell r="C69">
            <v>14.723699999999999</v>
          </cell>
          <cell r="D69">
            <v>14.723699999999999</v>
          </cell>
          <cell r="E69">
            <v>0</v>
          </cell>
          <cell r="F69">
            <v>0.78959999999999997</v>
          </cell>
          <cell r="G69">
            <v>2.3954941999999999</v>
          </cell>
          <cell r="H69">
            <v>8.0754376800000003</v>
          </cell>
          <cell r="I69">
            <v>11.26053188</v>
          </cell>
          <cell r="J69">
            <v>0.99660000000000004</v>
          </cell>
          <cell r="K69">
            <v>0.99660000000000004</v>
          </cell>
          <cell r="L69">
            <v>0</v>
          </cell>
          <cell r="M69">
            <v>0.89659999999999995</v>
          </cell>
          <cell r="N69">
            <v>0</v>
          </cell>
          <cell r="O69">
            <v>0.1</v>
          </cell>
          <cell r="P69">
            <v>0.99660000000000004</v>
          </cell>
          <cell r="Q69">
            <v>15.7203</v>
          </cell>
          <cell r="R69">
            <v>15.7203</v>
          </cell>
          <cell r="S69">
            <v>0</v>
          </cell>
          <cell r="T69">
            <v>1.6861999999999999</v>
          </cell>
          <cell r="U69">
            <v>2.3954941999999999</v>
          </cell>
          <cell r="V69">
            <v>8.1754376799999999</v>
          </cell>
          <cell r="W69">
            <v>12.257131879999999</v>
          </cell>
        </row>
        <row r="70">
          <cell r="A70" t="str">
            <v>02001</v>
          </cell>
          <cell r="B70" t="str">
            <v>สนง.ปลัดกระทรวงกลาโหม</v>
          </cell>
          <cell r="C70">
            <v>7218.1103573999999</v>
          </cell>
          <cell r="D70">
            <v>7218.1103573999999</v>
          </cell>
          <cell r="E70">
            <v>0</v>
          </cell>
          <cell r="F70">
            <v>0</v>
          </cell>
          <cell r="G70">
            <v>40.151035569999998</v>
          </cell>
          <cell r="H70">
            <v>7151.7593542000004</v>
          </cell>
          <cell r="I70">
            <v>7191.9103897699997</v>
          </cell>
          <cell r="J70">
            <v>2381.6965426000002</v>
          </cell>
          <cell r="K70">
            <v>2381.6965426000002</v>
          </cell>
          <cell r="L70">
            <v>0</v>
          </cell>
          <cell r="M70">
            <v>29.09862</v>
          </cell>
          <cell r="N70">
            <v>460.82818972000001</v>
          </cell>
          <cell r="O70">
            <v>1891.42879578</v>
          </cell>
          <cell r="P70">
            <v>2381.3556054999999</v>
          </cell>
          <cell r="Q70">
            <v>9599.8068999999996</v>
          </cell>
          <cell r="R70">
            <v>9599.8068999999996</v>
          </cell>
          <cell r="S70">
            <v>0</v>
          </cell>
          <cell r="T70">
            <v>29.09862</v>
          </cell>
          <cell r="U70">
            <v>500.97922528999999</v>
          </cell>
          <cell r="V70">
            <v>9043.1881499800002</v>
          </cell>
          <cell r="W70">
            <v>9573.2659952699996</v>
          </cell>
        </row>
        <row r="71">
          <cell r="A71" t="str">
            <v>02004</v>
          </cell>
          <cell r="B71" t="str">
            <v>กองทัพบก</v>
          </cell>
          <cell r="C71">
            <v>81515.043000000005</v>
          </cell>
          <cell r="D71">
            <v>81515.043000000005</v>
          </cell>
          <cell r="E71">
            <v>0</v>
          </cell>
          <cell r="F71">
            <v>630.87793783999996</v>
          </cell>
          <cell r="G71">
            <v>4287.15309514</v>
          </cell>
          <cell r="H71">
            <v>75463.314631779998</v>
          </cell>
          <cell r="I71">
            <v>80381.345664759996</v>
          </cell>
          <cell r="J71">
            <v>24464.7346</v>
          </cell>
          <cell r="K71">
            <v>24464.7346</v>
          </cell>
          <cell r="L71">
            <v>0</v>
          </cell>
          <cell r="M71">
            <v>4683.2368982899998</v>
          </cell>
          <cell r="N71">
            <v>5118.2814767899999</v>
          </cell>
          <cell r="O71">
            <v>13922.08250069</v>
          </cell>
          <cell r="P71">
            <v>23723.60087577</v>
          </cell>
          <cell r="Q71">
            <v>105979.7776</v>
          </cell>
          <cell r="R71">
            <v>105979.7776</v>
          </cell>
          <cell r="S71">
            <v>0</v>
          </cell>
          <cell r="T71">
            <v>5314.1148361300002</v>
          </cell>
          <cell r="U71">
            <v>9405.4345719299999</v>
          </cell>
          <cell r="V71">
            <v>89385.397132469996</v>
          </cell>
          <cell r="W71">
            <v>104104.94654053</v>
          </cell>
        </row>
        <row r="72">
          <cell r="A72" t="str">
            <v>02005</v>
          </cell>
          <cell r="B72" t="str">
            <v>กองทัพเรือ</v>
          </cell>
          <cell r="C72">
            <v>32483.921431719999</v>
          </cell>
          <cell r="D72">
            <v>32483.921431719999</v>
          </cell>
          <cell r="E72">
            <v>0</v>
          </cell>
          <cell r="F72">
            <v>180.33498313000001</v>
          </cell>
          <cell r="G72">
            <v>1373.9987743199999</v>
          </cell>
          <cell r="H72">
            <v>30779.202699040001</v>
          </cell>
          <cell r="I72">
            <v>32333.536456490001</v>
          </cell>
          <cell r="J72">
            <v>9938.9470682800002</v>
          </cell>
          <cell r="K72">
            <v>9938.9470682800002</v>
          </cell>
          <cell r="L72">
            <v>0</v>
          </cell>
          <cell r="M72">
            <v>840.68266147999998</v>
          </cell>
          <cell r="N72">
            <v>4091.4632052500001</v>
          </cell>
          <cell r="O72">
            <v>4968.1299634899997</v>
          </cell>
          <cell r="P72">
            <v>9900.27583022</v>
          </cell>
          <cell r="Q72">
            <v>42422.868499999997</v>
          </cell>
          <cell r="R72">
            <v>42422.868499999997</v>
          </cell>
          <cell r="S72">
            <v>0</v>
          </cell>
          <cell r="T72">
            <v>1021.01764461</v>
          </cell>
          <cell r="U72">
            <v>5465.46197957</v>
          </cell>
          <cell r="V72">
            <v>35747.332662530003</v>
          </cell>
          <cell r="W72">
            <v>42233.812286710003</v>
          </cell>
        </row>
        <row r="73">
          <cell r="A73" t="str">
            <v>02006</v>
          </cell>
          <cell r="B73" t="str">
            <v>กองทัพอากาศ</v>
          </cell>
          <cell r="C73">
            <v>26046.616099999999</v>
          </cell>
          <cell r="D73">
            <v>26046.616099999999</v>
          </cell>
          <cell r="E73">
            <v>0</v>
          </cell>
          <cell r="F73">
            <v>1493.7867100399999</v>
          </cell>
          <cell r="G73">
            <v>2930.6394037199998</v>
          </cell>
          <cell r="H73">
            <v>21572.211817700001</v>
          </cell>
          <cell r="I73">
            <v>25996.637931460002</v>
          </cell>
          <cell r="J73">
            <v>13047.0283</v>
          </cell>
          <cell r="K73">
            <v>13047.0283</v>
          </cell>
          <cell r="L73">
            <v>0</v>
          </cell>
          <cell r="M73">
            <v>3249.5212652</v>
          </cell>
          <cell r="N73">
            <v>2393.3587500600001</v>
          </cell>
          <cell r="O73">
            <v>7285.8789168200001</v>
          </cell>
          <cell r="P73">
            <v>12928.75893208</v>
          </cell>
          <cell r="Q73">
            <v>39093.644399999997</v>
          </cell>
          <cell r="R73">
            <v>39093.644399999997</v>
          </cell>
          <cell r="S73">
            <v>0</v>
          </cell>
          <cell r="T73">
            <v>4743.3079752399999</v>
          </cell>
          <cell r="U73">
            <v>5323.9981537800004</v>
          </cell>
          <cell r="V73">
            <v>28858.090734519999</v>
          </cell>
          <cell r="W73">
            <v>38925.396863540002</v>
          </cell>
        </row>
        <row r="74">
          <cell r="A74" t="str">
            <v>02008</v>
          </cell>
          <cell r="B74" t="str">
            <v>กองบัญชาการกองทัพไทย</v>
          </cell>
          <cell r="C74">
            <v>12305.56006</v>
          </cell>
          <cell r="D74">
            <v>12305.56006</v>
          </cell>
          <cell r="E74">
            <v>0</v>
          </cell>
          <cell r="F74">
            <v>135.11959526999999</v>
          </cell>
          <cell r="G74">
            <v>1207.44486046</v>
          </cell>
          <cell r="H74">
            <v>10911.494256399999</v>
          </cell>
          <cell r="I74">
            <v>12254.05871213</v>
          </cell>
          <cell r="J74">
            <v>4282.9745400000002</v>
          </cell>
          <cell r="K74">
            <v>4282.9745400000002</v>
          </cell>
          <cell r="L74">
            <v>0</v>
          </cell>
          <cell r="M74">
            <v>68.609009999999998</v>
          </cell>
          <cell r="N74">
            <v>519.53461445000005</v>
          </cell>
          <cell r="O74">
            <v>3669.9239345300002</v>
          </cell>
          <cell r="P74">
            <v>4258.0675589800003</v>
          </cell>
          <cell r="Q74">
            <v>16588.534599999999</v>
          </cell>
          <cell r="R74">
            <v>16588.534599999999</v>
          </cell>
          <cell r="S74">
            <v>0</v>
          </cell>
          <cell r="T74">
            <v>203.72860527</v>
          </cell>
          <cell r="U74">
            <v>1726.9794749099999</v>
          </cell>
          <cell r="V74">
            <v>14581.41819093</v>
          </cell>
          <cell r="W74">
            <v>16512.126271109999</v>
          </cell>
        </row>
        <row r="75">
          <cell r="A75" t="str">
            <v>02009</v>
          </cell>
          <cell r="B75" t="str">
            <v>สถาบันเทคโนโลยีป้องกันประเทศ</v>
          </cell>
          <cell r="C75">
            <v>566.12879999999996</v>
          </cell>
          <cell r="D75">
            <v>566.12879999999996</v>
          </cell>
          <cell r="E75">
            <v>0</v>
          </cell>
          <cell r="G75">
            <v>0</v>
          </cell>
          <cell r="H75">
            <v>566.12879999999996</v>
          </cell>
          <cell r="I75">
            <v>566.12879999999996</v>
          </cell>
          <cell r="J75">
            <v>279.88760000000002</v>
          </cell>
          <cell r="K75">
            <v>279.88760000000002</v>
          </cell>
          <cell r="L75">
            <v>0</v>
          </cell>
          <cell r="N75">
            <v>0</v>
          </cell>
          <cell r="O75">
            <v>279.88760000000002</v>
          </cell>
          <cell r="P75">
            <v>279.88760000000002</v>
          </cell>
          <cell r="Q75">
            <v>846.01639999999998</v>
          </cell>
          <cell r="R75">
            <v>846.01639999999998</v>
          </cell>
          <cell r="S75">
            <v>0</v>
          </cell>
          <cell r="U75">
            <v>0</v>
          </cell>
          <cell r="V75">
            <v>846.01639999999998</v>
          </cell>
          <cell r="W75">
            <v>846.01639999999998</v>
          </cell>
        </row>
        <row r="76">
          <cell r="A76" t="str">
            <v>03002</v>
          </cell>
          <cell r="B76" t="str">
            <v>สนง.ปลัดกระทรวงการคลัง</v>
          </cell>
          <cell r="C76">
            <v>730.05224239999995</v>
          </cell>
          <cell r="D76">
            <v>730.05224239999995</v>
          </cell>
          <cell r="E76">
            <v>0</v>
          </cell>
          <cell r="F76">
            <v>7.7970550000000003</v>
          </cell>
          <cell r="G76">
            <v>35.621973820000001</v>
          </cell>
          <cell r="H76">
            <v>675.55849432000002</v>
          </cell>
          <cell r="I76">
            <v>718.97752314000002</v>
          </cell>
          <cell r="J76">
            <v>821.16150000000005</v>
          </cell>
          <cell r="K76">
            <v>821.16150000000005</v>
          </cell>
          <cell r="L76">
            <v>0</v>
          </cell>
          <cell r="M76">
            <v>0</v>
          </cell>
          <cell r="N76">
            <v>57.61</v>
          </cell>
          <cell r="O76">
            <v>741.97029781000003</v>
          </cell>
          <cell r="P76">
            <v>799.58029781000005</v>
          </cell>
          <cell r="Q76">
            <v>1551.2137424</v>
          </cell>
          <cell r="R76">
            <v>1551.2137424</v>
          </cell>
          <cell r="S76">
            <v>0</v>
          </cell>
          <cell r="T76">
            <v>7.7970550000000003</v>
          </cell>
          <cell r="U76">
            <v>93.231973819999993</v>
          </cell>
          <cell r="V76">
            <v>1417.5287921300001</v>
          </cell>
          <cell r="W76">
            <v>1518.55782095</v>
          </cell>
        </row>
        <row r="77">
          <cell r="A77" t="str">
            <v>03003</v>
          </cell>
          <cell r="B77" t="str">
            <v>กรมธนารักษ์</v>
          </cell>
          <cell r="C77">
            <v>3565.0019155099999</v>
          </cell>
          <cell r="D77">
            <v>3565.0019155099999</v>
          </cell>
          <cell r="E77">
            <v>0</v>
          </cell>
          <cell r="G77">
            <v>16.527142049999998</v>
          </cell>
          <cell r="H77">
            <v>3547.2742690300001</v>
          </cell>
          <cell r="I77">
            <v>3563.80141108</v>
          </cell>
          <cell r="J77">
            <v>190.76588448999999</v>
          </cell>
          <cell r="K77">
            <v>190.76588448999999</v>
          </cell>
          <cell r="L77">
            <v>0</v>
          </cell>
          <cell r="N77">
            <v>125.71777889000001</v>
          </cell>
          <cell r="O77">
            <v>65.0481056</v>
          </cell>
          <cell r="P77">
            <v>190.76588448999999</v>
          </cell>
          <cell r="Q77">
            <v>3755.7678000000001</v>
          </cell>
          <cell r="R77">
            <v>3755.7678000000001</v>
          </cell>
          <cell r="S77">
            <v>0</v>
          </cell>
          <cell r="U77">
            <v>142.24492093999999</v>
          </cell>
          <cell r="V77">
            <v>3612.32237463</v>
          </cell>
          <cell r="W77">
            <v>3754.5672955700002</v>
          </cell>
        </row>
        <row r="78">
          <cell r="A78" t="str">
            <v>03004</v>
          </cell>
          <cell r="B78" t="str">
            <v>กรมบัญชีกลาง</v>
          </cell>
          <cell r="C78">
            <v>1433.45573087</v>
          </cell>
          <cell r="D78">
            <v>1433.45573087</v>
          </cell>
          <cell r="E78">
            <v>0</v>
          </cell>
          <cell r="F78">
            <v>6.7297279999999997</v>
          </cell>
          <cell r="G78">
            <v>73.5038014</v>
          </cell>
          <cell r="H78">
            <v>1342.69419369</v>
          </cell>
          <cell r="I78">
            <v>1422.92772309</v>
          </cell>
          <cell r="J78">
            <v>167.06146913000001</v>
          </cell>
          <cell r="K78">
            <v>167.06146913000001</v>
          </cell>
          <cell r="L78">
            <v>0</v>
          </cell>
          <cell r="M78">
            <v>7.4117700900000001</v>
          </cell>
          <cell r="N78">
            <v>73.883064239999996</v>
          </cell>
          <cell r="O78">
            <v>85.766634800000006</v>
          </cell>
          <cell r="P78">
            <v>167.06146913000001</v>
          </cell>
          <cell r="Q78">
            <v>1600.5172</v>
          </cell>
          <cell r="R78">
            <v>1600.5172</v>
          </cell>
          <cell r="S78">
            <v>0</v>
          </cell>
          <cell r="T78">
            <v>14.141498090000001</v>
          </cell>
          <cell r="U78">
            <v>147.38686564</v>
          </cell>
          <cell r="V78">
            <v>1428.46082849</v>
          </cell>
          <cell r="W78">
            <v>1589.9891922199999</v>
          </cell>
        </row>
        <row r="79">
          <cell r="A79" t="str">
            <v>03005</v>
          </cell>
          <cell r="B79" t="str">
            <v>กรมศุลกากร</v>
          </cell>
          <cell r="C79">
            <v>3036.3936506499999</v>
          </cell>
          <cell r="D79">
            <v>3036.3936506499999</v>
          </cell>
          <cell r="E79">
            <v>0</v>
          </cell>
          <cell r="F79">
            <v>1.52475</v>
          </cell>
          <cell r="G79">
            <v>30.82461812</v>
          </cell>
          <cell r="H79">
            <v>2989.0594199299999</v>
          </cell>
          <cell r="I79">
            <v>3021.4087880500001</v>
          </cell>
          <cell r="J79">
            <v>971.18667556000003</v>
          </cell>
          <cell r="K79">
            <v>971.18667556000003</v>
          </cell>
          <cell r="L79">
            <v>0</v>
          </cell>
          <cell r="M79">
            <v>81.095299999999995</v>
          </cell>
          <cell r="N79">
            <v>318.20971765000002</v>
          </cell>
          <cell r="O79">
            <v>565.04686801000003</v>
          </cell>
          <cell r="P79">
            <v>964.35188565999999</v>
          </cell>
          <cell r="Q79">
            <v>4007.5803262099998</v>
          </cell>
          <cell r="R79">
            <v>4007.5803262099998</v>
          </cell>
          <cell r="S79">
            <v>0</v>
          </cell>
          <cell r="T79">
            <v>82.620050000000006</v>
          </cell>
          <cell r="U79">
            <v>349.03433576999998</v>
          </cell>
          <cell r="V79">
            <v>3554.1062879400001</v>
          </cell>
          <cell r="W79">
            <v>3985.76067371</v>
          </cell>
        </row>
        <row r="80">
          <cell r="A80" t="str">
            <v>03006</v>
          </cell>
          <cell r="B80" t="str">
            <v>กรมสรรพสามิต</v>
          </cell>
          <cell r="C80">
            <v>2136.4716352800001</v>
          </cell>
          <cell r="D80">
            <v>2136.4716352800001</v>
          </cell>
          <cell r="E80">
            <v>0</v>
          </cell>
          <cell r="F80">
            <v>17.990500000000001</v>
          </cell>
          <cell r="G80">
            <v>144.02496321000001</v>
          </cell>
          <cell r="H80">
            <v>1969.39220959</v>
          </cell>
          <cell r="I80">
            <v>2131.4076728</v>
          </cell>
          <cell r="J80">
            <v>447.39028387000002</v>
          </cell>
          <cell r="K80">
            <v>447.39028387000002</v>
          </cell>
          <cell r="L80">
            <v>0</v>
          </cell>
          <cell r="N80">
            <v>216.2240592</v>
          </cell>
          <cell r="O80">
            <v>231.15815486</v>
          </cell>
          <cell r="P80">
            <v>447.38221406000002</v>
          </cell>
          <cell r="Q80">
            <v>2583.8619191500002</v>
          </cell>
          <cell r="R80">
            <v>2583.8619191500002</v>
          </cell>
          <cell r="S80">
            <v>0</v>
          </cell>
          <cell r="T80">
            <v>17.990500000000001</v>
          </cell>
          <cell r="U80">
            <v>360.24902241000001</v>
          </cell>
          <cell r="V80">
            <v>2200.55036445</v>
          </cell>
          <cell r="W80">
            <v>2578.78988686</v>
          </cell>
        </row>
        <row r="81">
          <cell r="A81" t="str">
            <v>03007</v>
          </cell>
          <cell r="B81" t="str">
            <v>กรมสรรพากร</v>
          </cell>
          <cell r="C81">
            <v>9630.2558549200003</v>
          </cell>
          <cell r="D81">
            <v>9630.2558549200003</v>
          </cell>
          <cell r="E81">
            <v>0</v>
          </cell>
          <cell r="F81">
            <v>17.559765720000001</v>
          </cell>
          <cell r="G81">
            <v>226.86635987</v>
          </cell>
          <cell r="H81">
            <v>9385.8290223299991</v>
          </cell>
          <cell r="I81">
            <v>9630.2551479199992</v>
          </cell>
          <cell r="J81">
            <v>594.14223877999996</v>
          </cell>
          <cell r="K81">
            <v>594.14223877999996</v>
          </cell>
          <cell r="L81">
            <v>0</v>
          </cell>
          <cell r="N81">
            <v>461.01136200000002</v>
          </cell>
          <cell r="O81">
            <v>128.85427677999999</v>
          </cell>
          <cell r="P81">
            <v>589.86563878000004</v>
          </cell>
          <cell r="Q81">
            <v>10224.3980937</v>
          </cell>
          <cell r="R81">
            <v>10224.3980937</v>
          </cell>
          <cell r="S81">
            <v>0</v>
          </cell>
          <cell r="T81">
            <v>17.559765720000001</v>
          </cell>
          <cell r="U81">
            <v>687.87772186999996</v>
          </cell>
          <cell r="V81">
            <v>9514.68329911</v>
          </cell>
          <cell r="W81">
            <v>10220.120786699999</v>
          </cell>
        </row>
        <row r="82">
          <cell r="A82" t="str">
            <v>03008</v>
          </cell>
          <cell r="B82" t="str">
            <v>สนง.คณะกรรมการนโยบายรัฐวิสาหกิจ</v>
          </cell>
          <cell r="C82">
            <v>121.56074399000001</v>
          </cell>
          <cell r="D82">
            <v>121.56074399000001</v>
          </cell>
          <cell r="E82">
            <v>0</v>
          </cell>
          <cell r="G82">
            <v>3.2290483800000001</v>
          </cell>
          <cell r="H82">
            <v>117.02157782</v>
          </cell>
          <cell r="I82">
            <v>120.2506262</v>
          </cell>
          <cell r="J82">
            <v>52.82535601</v>
          </cell>
          <cell r="K82">
            <v>52.82535601</v>
          </cell>
          <cell r="L82">
            <v>0</v>
          </cell>
          <cell r="N82">
            <v>0.42899999999999999</v>
          </cell>
          <cell r="O82">
            <v>52.396356009999998</v>
          </cell>
          <cell r="P82">
            <v>52.82535601</v>
          </cell>
          <cell r="Q82">
            <v>174.3861</v>
          </cell>
          <cell r="R82">
            <v>174.3861</v>
          </cell>
          <cell r="S82">
            <v>0</v>
          </cell>
          <cell r="U82">
            <v>3.6580483799999999</v>
          </cell>
          <cell r="V82">
            <v>169.41793383000001</v>
          </cell>
          <cell r="W82">
            <v>173.07598221000001</v>
          </cell>
        </row>
        <row r="83">
          <cell r="A83" t="str">
            <v>03009</v>
          </cell>
          <cell r="B83" t="str">
            <v>สนง.บริหารหนี้สาธารณะ</v>
          </cell>
          <cell r="C83">
            <v>243285.56976422999</v>
          </cell>
          <cell r="D83">
            <v>243285.56976422999</v>
          </cell>
          <cell r="E83">
            <v>0</v>
          </cell>
          <cell r="F83">
            <v>1.1543614</v>
          </cell>
          <cell r="G83">
            <v>1.65911257</v>
          </cell>
          <cell r="H83">
            <v>243281.58076576999</v>
          </cell>
          <cell r="I83">
            <v>243284.39423974001</v>
          </cell>
          <cell r="J83">
            <v>12.273949</v>
          </cell>
          <cell r="K83">
            <v>12.273949</v>
          </cell>
          <cell r="L83">
            <v>0</v>
          </cell>
          <cell r="M83">
            <v>1.69615</v>
          </cell>
          <cell r="N83">
            <v>0.82871499999999998</v>
          </cell>
          <cell r="O83">
            <v>9.6524780999999997</v>
          </cell>
          <cell r="P83">
            <v>12.1773431</v>
          </cell>
          <cell r="Q83">
            <v>243297.84371322999</v>
          </cell>
          <cell r="R83">
            <v>243297.84371322999</v>
          </cell>
          <cell r="S83">
            <v>0</v>
          </cell>
          <cell r="T83">
            <v>2.8505113999999998</v>
          </cell>
          <cell r="U83">
            <v>2.4878275699999999</v>
          </cell>
          <cell r="V83">
            <v>243291.23324387</v>
          </cell>
          <cell r="W83">
            <v>243296.57158284</v>
          </cell>
        </row>
        <row r="84">
          <cell r="A84" t="str">
            <v>03011</v>
          </cell>
          <cell r="B84" t="str">
            <v>สนง.เศรษฐกิจการคลัง</v>
          </cell>
          <cell r="C84">
            <v>201.09904173999999</v>
          </cell>
          <cell r="D84">
            <v>201.09904173999999</v>
          </cell>
          <cell r="E84">
            <v>0</v>
          </cell>
          <cell r="G84">
            <v>1.9683025000000001</v>
          </cell>
          <cell r="H84">
            <v>191.16489386999999</v>
          </cell>
          <cell r="I84">
            <v>193.13319637000001</v>
          </cell>
          <cell r="J84">
            <v>800.98775825999996</v>
          </cell>
          <cell r="K84">
            <v>800.98775825999996</v>
          </cell>
          <cell r="L84">
            <v>0</v>
          </cell>
          <cell r="N84">
            <v>132.993641</v>
          </cell>
          <cell r="O84">
            <v>666.51949676000004</v>
          </cell>
          <cell r="P84">
            <v>799.51313775999995</v>
          </cell>
          <cell r="Q84">
            <v>1002.0868</v>
          </cell>
          <cell r="R84">
            <v>1002.0868</v>
          </cell>
          <cell r="S84">
            <v>0</v>
          </cell>
          <cell r="U84">
            <v>134.96194349999999</v>
          </cell>
          <cell r="V84">
            <v>857.68439063000005</v>
          </cell>
          <cell r="W84">
            <v>992.64633413000001</v>
          </cell>
        </row>
        <row r="85">
          <cell r="A85" t="str">
            <v>03012</v>
          </cell>
          <cell r="B85" t="str">
            <v>สำนักงานความร่วมมือพัฒนาเศรษฐกิจกับประเท</v>
          </cell>
          <cell r="J85">
            <v>588.05359999999996</v>
          </cell>
          <cell r="K85">
            <v>588.05359999999996</v>
          </cell>
          <cell r="L85">
            <v>0</v>
          </cell>
          <cell r="N85">
            <v>0</v>
          </cell>
          <cell r="O85">
            <v>588.05359999999996</v>
          </cell>
          <cell r="P85">
            <v>588.05359999999996</v>
          </cell>
          <cell r="Q85">
            <v>588.05359999999996</v>
          </cell>
          <cell r="R85">
            <v>588.05359999999996</v>
          </cell>
          <cell r="S85">
            <v>0</v>
          </cell>
          <cell r="U85">
            <v>0</v>
          </cell>
          <cell r="V85">
            <v>588.05359999999996</v>
          </cell>
          <cell r="W85">
            <v>588.05359999999996</v>
          </cell>
        </row>
        <row r="86">
          <cell r="A86" t="str">
            <v>04002</v>
          </cell>
          <cell r="B86" t="str">
            <v>สนง.ปลัดกระทรวงการต่างประเทศ</v>
          </cell>
          <cell r="C86">
            <v>7823.3567480199999</v>
          </cell>
          <cell r="D86">
            <v>7823.3567480199999</v>
          </cell>
          <cell r="E86">
            <v>0</v>
          </cell>
          <cell r="F86">
            <v>8.8376885400000003</v>
          </cell>
          <cell r="G86">
            <v>183.19964383999999</v>
          </cell>
          <cell r="H86">
            <v>7199.4848834900004</v>
          </cell>
          <cell r="I86">
            <v>7391.5222158699999</v>
          </cell>
          <cell r="J86">
            <v>404.9545</v>
          </cell>
          <cell r="K86">
            <v>404.9545</v>
          </cell>
          <cell r="L86">
            <v>0</v>
          </cell>
          <cell r="M86">
            <v>114.0822</v>
          </cell>
          <cell r="N86">
            <v>100.22978869000001</v>
          </cell>
          <cell r="O86">
            <v>172.99728433999999</v>
          </cell>
          <cell r="P86">
            <v>387.30927302999999</v>
          </cell>
          <cell r="Q86">
            <v>8228.3112480199998</v>
          </cell>
          <cell r="R86">
            <v>8228.3112480199998</v>
          </cell>
          <cell r="S86">
            <v>0</v>
          </cell>
          <cell r="T86">
            <v>122.91988854</v>
          </cell>
          <cell r="U86">
            <v>283.42943252999999</v>
          </cell>
          <cell r="V86">
            <v>7372.4821678300004</v>
          </cell>
          <cell r="W86">
            <v>7778.8314889000003</v>
          </cell>
        </row>
        <row r="87">
          <cell r="A87" t="str">
            <v>05002</v>
          </cell>
          <cell r="B87" t="str">
            <v>สนง.ปลัดกระทรวงการท่องเที่ยวและกีฬา</v>
          </cell>
          <cell r="C87">
            <v>614.99017545000004</v>
          </cell>
          <cell r="D87">
            <v>614.99017545000004</v>
          </cell>
          <cell r="E87">
            <v>0</v>
          </cell>
          <cell r="F87">
            <v>13.045500000000001</v>
          </cell>
          <cell r="G87">
            <v>72.802253660000005</v>
          </cell>
          <cell r="H87">
            <v>510.13021614000002</v>
          </cell>
          <cell r="I87">
            <v>595.97796979999998</v>
          </cell>
          <cell r="J87">
            <v>66.339647999999997</v>
          </cell>
          <cell r="K87">
            <v>66.339647999999997</v>
          </cell>
          <cell r="L87">
            <v>0</v>
          </cell>
          <cell r="M87">
            <v>4.3689999999999998</v>
          </cell>
          <cell r="N87">
            <v>35.6912126</v>
          </cell>
          <cell r="O87">
            <v>13.387404999999999</v>
          </cell>
          <cell r="P87">
            <v>53.447617600000001</v>
          </cell>
          <cell r="Q87">
            <v>681.32982345000005</v>
          </cell>
          <cell r="R87">
            <v>681.32982345000005</v>
          </cell>
          <cell r="S87">
            <v>0</v>
          </cell>
          <cell r="T87">
            <v>17.4145</v>
          </cell>
          <cell r="U87">
            <v>108.49346626000001</v>
          </cell>
          <cell r="V87">
            <v>523.51762113999996</v>
          </cell>
          <cell r="W87">
            <v>649.42558740000004</v>
          </cell>
        </row>
        <row r="88">
          <cell r="A88" t="str">
            <v>05003</v>
          </cell>
          <cell r="B88" t="str">
            <v>กรมพลศึกษา</v>
          </cell>
          <cell r="C88">
            <v>572.48926546999996</v>
          </cell>
          <cell r="D88">
            <v>572.48926546999996</v>
          </cell>
          <cell r="E88">
            <v>0</v>
          </cell>
          <cell r="F88">
            <v>30.155380000000001</v>
          </cell>
          <cell r="G88">
            <v>14.29659182</v>
          </cell>
          <cell r="H88">
            <v>438.68695272999997</v>
          </cell>
          <cell r="I88">
            <v>483.13892455000001</v>
          </cell>
          <cell r="J88">
            <v>641.35695099999998</v>
          </cell>
          <cell r="K88">
            <v>641.35695099999998</v>
          </cell>
          <cell r="L88">
            <v>0</v>
          </cell>
          <cell r="M88">
            <v>50.534700000000001</v>
          </cell>
          <cell r="N88">
            <v>451.23066252000001</v>
          </cell>
          <cell r="O88">
            <v>129.75396756999999</v>
          </cell>
          <cell r="P88">
            <v>631.51933009000004</v>
          </cell>
          <cell r="Q88">
            <v>1213.8462164699999</v>
          </cell>
          <cell r="R88">
            <v>1213.8462164699999</v>
          </cell>
          <cell r="S88">
            <v>0</v>
          </cell>
          <cell r="T88">
            <v>80.690079999999995</v>
          </cell>
          <cell r="U88">
            <v>465.52725434000001</v>
          </cell>
          <cell r="V88">
            <v>568.44092030000002</v>
          </cell>
          <cell r="W88">
            <v>1114.65825464</v>
          </cell>
        </row>
        <row r="89">
          <cell r="A89" t="str">
            <v>05004</v>
          </cell>
          <cell r="B89" t="str">
            <v>กรมการท่องเที่ยว</v>
          </cell>
          <cell r="C89">
            <v>1571.7553078399999</v>
          </cell>
          <cell r="D89">
            <v>1571.7553078399999</v>
          </cell>
          <cell r="E89">
            <v>0</v>
          </cell>
          <cell r="F89">
            <v>4.3</v>
          </cell>
          <cell r="G89">
            <v>138.33067045000001</v>
          </cell>
          <cell r="H89">
            <v>1417.4934931</v>
          </cell>
          <cell r="I89">
            <v>1560.12416355</v>
          </cell>
          <cell r="J89">
            <v>148.77143953999999</v>
          </cell>
          <cell r="K89">
            <v>148.77143953999999</v>
          </cell>
          <cell r="L89">
            <v>0</v>
          </cell>
          <cell r="N89">
            <v>16.141583140000002</v>
          </cell>
          <cell r="O89">
            <v>132.58554699000001</v>
          </cell>
          <cell r="P89">
            <v>148.72713013000001</v>
          </cell>
          <cell r="Q89">
            <v>1720.52674738</v>
          </cell>
          <cell r="R89">
            <v>1720.52674738</v>
          </cell>
          <cell r="S89">
            <v>0</v>
          </cell>
          <cell r="T89">
            <v>4.3</v>
          </cell>
          <cell r="U89">
            <v>154.47225359000001</v>
          </cell>
          <cell r="V89">
            <v>1550.07904009</v>
          </cell>
          <cell r="W89">
            <v>1708.85129368</v>
          </cell>
        </row>
        <row r="90">
          <cell r="A90" t="str">
            <v>05006</v>
          </cell>
          <cell r="B90" t="str">
            <v>มหาวิทยาลัยการกีฬาแห่งชาติ</v>
          </cell>
          <cell r="C90">
            <v>1216.6972456399999</v>
          </cell>
          <cell r="D90">
            <v>1216.6972456399999</v>
          </cell>
          <cell r="E90">
            <v>0</v>
          </cell>
          <cell r="G90">
            <v>17.99813425</v>
          </cell>
          <cell r="H90">
            <v>1187.00169177</v>
          </cell>
          <cell r="I90">
            <v>1204.99982602</v>
          </cell>
          <cell r="J90">
            <v>862.59775435999995</v>
          </cell>
          <cell r="K90">
            <v>862.59775435999995</v>
          </cell>
          <cell r="L90">
            <v>0</v>
          </cell>
          <cell r="M90">
            <v>15.04</v>
          </cell>
          <cell r="N90">
            <v>225.52669524999999</v>
          </cell>
          <cell r="O90">
            <v>621.71826203000001</v>
          </cell>
          <cell r="P90">
            <v>862.28495727999996</v>
          </cell>
          <cell r="Q90">
            <v>2079.2950000000001</v>
          </cell>
          <cell r="R90">
            <v>2079.2950000000001</v>
          </cell>
          <cell r="S90">
            <v>0</v>
          </cell>
          <cell r="T90">
            <v>15.04</v>
          </cell>
          <cell r="U90">
            <v>243.52482950000001</v>
          </cell>
          <cell r="V90">
            <v>1808.7199538</v>
          </cell>
          <cell r="W90">
            <v>2067.2847833000001</v>
          </cell>
        </row>
        <row r="91">
          <cell r="A91" t="str">
            <v>05007</v>
          </cell>
          <cell r="B91" t="str">
            <v>องค์การบริหารการพัฒนาพื้นที่พิเศษ (อพท)</v>
          </cell>
          <cell r="C91">
            <v>399.38330000000002</v>
          </cell>
          <cell r="D91">
            <v>399.38330000000002</v>
          </cell>
          <cell r="E91">
            <v>0</v>
          </cell>
          <cell r="G91">
            <v>0</v>
          </cell>
          <cell r="H91">
            <v>399.38330000000002</v>
          </cell>
          <cell r="I91">
            <v>399.38330000000002</v>
          </cell>
          <cell r="J91">
            <v>41.015700000000002</v>
          </cell>
          <cell r="K91">
            <v>41.015700000000002</v>
          </cell>
          <cell r="L91">
            <v>0</v>
          </cell>
          <cell r="N91">
            <v>0</v>
          </cell>
          <cell r="O91">
            <v>41.015700000000002</v>
          </cell>
          <cell r="P91">
            <v>41.015700000000002</v>
          </cell>
          <cell r="Q91">
            <v>440.399</v>
          </cell>
          <cell r="R91">
            <v>440.399</v>
          </cell>
          <cell r="S91">
            <v>0</v>
          </cell>
          <cell r="U91">
            <v>0</v>
          </cell>
          <cell r="V91">
            <v>440.399</v>
          </cell>
          <cell r="W91">
            <v>440.399</v>
          </cell>
        </row>
        <row r="92">
          <cell r="A92" t="str">
            <v>06002</v>
          </cell>
          <cell r="B92" t="str">
            <v>สนง.ปลัดกท.การพัฒนาสังคมและความมั่นคงฯ</v>
          </cell>
          <cell r="C92">
            <v>1530.6223396299999</v>
          </cell>
          <cell r="D92">
            <v>1530.6223396299999</v>
          </cell>
          <cell r="E92">
            <v>0</v>
          </cell>
          <cell r="F92">
            <v>8.3368000000000002</v>
          </cell>
          <cell r="G92">
            <v>24.189511830000001</v>
          </cell>
          <cell r="H92">
            <v>1458.5871977700001</v>
          </cell>
          <cell r="I92">
            <v>1491.1135096</v>
          </cell>
          <cell r="J92">
            <v>170.54960967</v>
          </cell>
          <cell r="K92">
            <v>170.54960967</v>
          </cell>
          <cell r="L92">
            <v>0</v>
          </cell>
          <cell r="M92">
            <v>17.840969999999999</v>
          </cell>
          <cell r="N92">
            <v>19.160264260000002</v>
          </cell>
          <cell r="O92">
            <v>133.39846484</v>
          </cell>
          <cell r="P92">
            <v>170.39969909999999</v>
          </cell>
          <cell r="Q92">
            <v>1701.1719493000001</v>
          </cell>
          <cell r="R92">
            <v>1701.1719493000001</v>
          </cell>
          <cell r="S92">
            <v>0</v>
          </cell>
          <cell r="T92">
            <v>26.177769999999999</v>
          </cell>
          <cell r="U92">
            <v>43.349776089999999</v>
          </cell>
          <cell r="V92">
            <v>1591.98566261</v>
          </cell>
          <cell r="W92">
            <v>1661.5132087</v>
          </cell>
        </row>
        <row r="93">
          <cell r="A93" t="str">
            <v>06003</v>
          </cell>
          <cell r="B93" t="str">
            <v>กรมพัฒนาสังคมและสวัสดิการ</v>
          </cell>
          <cell r="C93">
            <v>1871.11676386</v>
          </cell>
          <cell r="D93">
            <v>1871.11676386</v>
          </cell>
          <cell r="E93">
            <v>0</v>
          </cell>
          <cell r="G93">
            <v>4.6879236999999998</v>
          </cell>
          <cell r="H93">
            <v>1841.01696735</v>
          </cell>
          <cell r="I93">
            <v>1845.70489105</v>
          </cell>
          <cell r="J93">
            <v>80.420636139999999</v>
          </cell>
          <cell r="K93">
            <v>80.420636139999999</v>
          </cell>
          <cell r="L93">
            <v>0</v>
          </cell>
          <cell r="N93">
            <v>13.938285</v>
          </cell>
          <cell r="O93">
            <v>66.471146129999994</v>
          </cell>
          <cell r="P93">
            <v>80.409431130000002</v>
          </cell>
          <cell r="Q93">
            <v>1951.5373999999999</v>
          </cell>
          <cell r="R93">
            <v>1951.5373999999999</v>
          </cell>
          <cell r="S93">
            <v>0</v>
          </cell>
          <cell r="U93">
            <v>18.626208699999999</v>
          </cell>
          <cell r="V93">
            <v>1907.48811348</v>
          </cell>
          <cell r="W93">
            <v>1926.11432218</v>
          </cell>
        </row>
        <row r="94">
          <cell r="A94" t="str">
            <v>06004</v>
          </cell>
          <cell r="B94" t="str">
            <v>กรมกิจการสตรีและสถาบันครอบครัว</v>
          </cell>
          <cell r="C94">
            <v>565.22408070999995</v>
          </cell>
          <cell r="D94">
            <v>565.22408070999995</v>
          </cell>
          <cell r="E94">
            <v>0</v>
          </cell>
          <cell r="F94">
            <v>33.863</v>
          </cell>
          <cell r="G94">
            <v>12.97224505</v>
          </cell>
          <cell r="H94">
            <v>507.22040987000003</v>
          </cell>
          <cell r="I94">
            <v>554.05565492000005</v>
          </cell>
          <cell r="J94">
            <v>77.346819289999999</v>
          </cell>
          <cell r="K94">
            <v>77.346819289999999</v>
          </cell>
          <cell r="L94">
            <v>0</v>
          </cell>
          <cell r="M94">
            <v>18.066600000000001</v>
          </cell>
          <cell r="N94">
            <v>16.85748409</v>
          </cell>
          <cell r="O94">
            <v>42.306775399999999</v>
          </cell>
          <cell r="P94">
            <v>77.23085949</v>
          </cell>
          <cell r="Q94">
            <v>642.57090000000005</v>
          </cell>
          <cell r="R94">
            <v>642.57090000000005</v>
          </cell>
          <cell r="S94">
            <v>0</v>
          </cell>
          <cell r="T94">
            <v>51.929600000000001</v>
          </cell>
          <cell r="U94">
            <v>29.829729140000001</v>
          </cell>
          <cell r="V94">
            <v>549.52718527000002</v>
          </cell>
          <cell r="W94">
            <v>631.28651441</v>
          </cell>
        </row>
        <row r="95">
          <cell r="A95" t="str">
            <v>06005</v>
          </cell>
          <cell r="B95" t="str">
            <v>กรมกิจการเด็กและเยาวชน</v>
          </cell>
          <cell r="C95">
            <v>14757.79276402</v>
          </cell>
          <cell r="D95">
            <v>14757.79276402</v>
          </cell>
          <cell r="E95">
            <v>0</v>
          </cell>
          <cell r="F95">
            <v>8.2436000000000007</v>
          </cell>
          <cell r="G95">
            <v>17.49162888</v>
          </cell>
          <cell r="H95">
            <v>14680.41033719</v>
          </cell>
          <cell r="I95">
            <v>14706.145566069999</v>
          </cell>
          <cell r="J95">
            <v>70.586835980000004</v>
          </cell>
          <cell r="K95">
            <v>70.586835980000004</v>
          </cell>
          <cell r="L95">
            <v>0</v>
          </cell>
          <cell r="M95">
            <v>2.912112</v>
          </cell>
          <cell r="N95">
            <v>29.887552840000001</v>
          </cell>
          <cell r="O95">
            <v>37.774021560000001</v>
          </cell>
          <cell r="P95">
            <v>70.5736864</v>
          </cell>
          <cell r="Q95">
            <v>14828.3796</v>
          </cell>
          <cell r="R95">
            <v>14828.3796</v>
          </cell>
          <cell r="S95">
            <v>0</v>
          </cell>
          <cell r="T95">
            <v>11.155711999999999</v>
          </cell>
          <cell r="U95">
            <v>47.379181719999998</v>
          </cell>
          <cell r="V95">
            <v>14718.184358750001</v>
          </cell>
          <cell r="W95">
            <v>14776.71925247</v>
          </cell>
        </row>
        <row r="96">
          <cell r="A96" t="str">
            <v>06006</v>
          </cell>
          <cell r="B96" t="str">
            <v>สถาบันพัฒนาองค์กรชุมชน</v>
          </cell>
          <cell r="C96">
            <v>856.90120000000002</v>
          </cell>
          <cell r="D96">
            <v>856.90120000000002</v>
          </cell>
          <cell r="E96">
            <v>0</v>
          </cell>
          <cell r="G96">
            <v>0</v>
          </cell>
          <cell r="H96">
            <v>856.90120000000002</v>
          </cell>
          <cell r="I96">
            <v>856.90120000000002</v>
          </cell>
          <cell r="J96">
            <v>894.26</v>
          </cell>
          <cell r="K96">
            <v>894.26</v>
          </cell>
          <cell r="L96">
            <v>0</v>
          </cell>
          <cell r="N96">
            <v>0</v>
          </cell>
          <cell r="O96">
            <v>894.26</v>
          </cell>
          <cell r="P96">
            <v>894.26</v>
          </cell>
          <cell r="Q96">
            <v>1751.1612</v>
          </cell>
          <cell r="R96">
            <v>1751.1612</v>
          </cell>
          <cell r="S96">
            <v>0</v>
          </cell>
          <cell r="U96">
            <v>0</v>
          </cell>
          <cell r="V96">
            <v>1751.1612</v>
          </cell>
          <cell r="W96">
            <v>1751.1612</v>
          </cell>
        </row>
        <row r="97">
          <cell r="A97" t="str">
            <v>06007</v>
          </cell>
          <cell r="B97" t="str">
            <v>กรมส่งเสริมและพัฒนาคุณภาพชีวิตคนพิการ</v>
          </cell>
          <cell r="C97">
            <v>670.237257</v>
          </cell>
          <cell r="D97">
            <v>670.237257</v>
          </cell>
          <cell r="E97">
            <v>0</v>
          </cell>
          <cell r="F97">
            <v>3.8</v>
          </cell>
          <cell r="G97">
            <v>6.6102971300000002</v>
          </cell>
          <cell r="H97">
            <v>655.65958649000004</v>
          </cell>
          <cell r="I97">
            <v>666.06988362000004</v>
          </cell>
          <cell r="J97">
            <v>151.79414299999999</v>
          </cell>
          <cell r="K97">
            <v>151.79414299999999</v>
          </cell>
          <cell r="L97">
            <v>0</v>
          </cell>
          <cell r="M97">
            <v>32.505200000000002</v>
          </cell>
          <cell r="N97">
            <v>21.807727199999999</v>
          </cell>
          <cell r="O97">
            <v>97.341738989999996</v>
          </cell>
          <cell r="P97">
            <v>151.65466619</v>
          </cell>
          <cell r="Q97">
            <v>822.03139999999996</v>
          </cell>
          <cell r="R97">
            <v>822.03139999999996</v>
          </cell>
          <cell r="S97">
            <v>0</v>
          </cell>
          <cell r="T97">
            <v>36.305199999999999</v>
          </cell>
          <cell r="U97">
            <v>28.418024330000001</v>
          </cell>
          <cell r="V97">
            <v>753.00132547999999</v>
          </cell>
          <cell r="W97">
            <v>817.72454980999998</v>
          </cell>
        </row>
        <row r="98">
          <cell r="A98" t="str">
            <v>06008</v>
          </cell>
          <cell r="B98" t="str">
            <v>กรมกิจการผู้สูงอายุ</v>
          </cell>
          <cell r="C98">
            <v>332.63889999999998</v>
          </cell>
          <cell r="D98">
            <v>332.63889999999998</v>
          </cell>
          <cell r="E98">
            <v>0</v>
          </cell>
          <cell r="F98">
            <v>1</v>
          </cell>
          <cell r="G98">
            <v>3.54496682</v>
          </cell>
          <cell r="H98">
            <v>325.36454682999999</v>
          </cell>
          <cell r="I98">
            <v>329.90951365000001</v>
          </cell>
          <cell r="J98">
            <v>291.8227</v>
          </cell>
          <cell r="K98">
            <v>291.8227</v>
          </cell>
          <cell r="L98">
            <v>0</v>
          </cell>
          <cell r="M98">
            <v>41.965614000000002</v>
          </cell>
          <cell r="N98">
            <v>2.203363</v>
          </cell>
          <cell r="O98">
            <v>246.45738299000001</v>
          </cell>
          <cell r="P98">
            <v>290.62635999000003</v>
          </cell>
          <cell r="Q98">
            <v>624.46159999999998</v>
          </cell>
          <cell r="R98">
            <v>624.46159999999998</v>
          </cell>
          <cell r="S98">
            <v>0</v>
          </cell>
          <cell r="T98">
            <v>42.965614000000002</v>
          </cell>
          <cell r="U98">
            <v>5.7483298200000004</v>
          </cell>
          <cell r="V98">
            <v>571.82192982000004</v>
          </cell>
          <cell r="W98">
            <v>620.53587363999998</v>
          </cell>
        </row>
        <row r="99">
          <cell r="A99" t="str">
            <v>07002</v>
          </cell>
          <cell r="B99" t="str">
            <v>สนง.ปลัดกระทรวงเกษตรและสหกรณ์</v>
          </cell>
          <cell r="C99">
            <v>1204.08314578</v>
          </cell>
          <cell r="D99">
            <v>1204.08314578</v>
          </cell>
          <cell r="E99">
            <v>0</v>
          </cell>
          <cell r="F99">
            <v>1.78904</v>
          </cell>
          <cell r="G99">
            <v>8.6527825800000002</v>
          </cell>
          <cell r="H99">
            <v>1167.1237012500001</v>
          </cell>
          <cell r="I99">
            <v>1177.5655238300001</v>
          </cell>
          <cell r="J99">
            <v>54.050029000000002</v>
          </cell>
          <cell r="K99">
            <v>54.050029000000002</v>
          </cell>
          <cell r="L99">
            <v>0</v>
          </cell>
          <cell r="N99">
            <v>5.37305045</v>
          </cell>
          <cell r="O99">
            <v>48.607775820000001</v>
          </cell>
          <cell r="P99">
            <v>53.980826270000001</v>
          </cell>
          <cell r="Q99">
            <v>1258.13317478</v>
          </cell>
          <cell r="R99">
            <v>1258.13317478</v>
          </cell>
          <cell r="S99">
            <v>0</v>
          </cell>
          <cell r="T99">
            <v>1.78904</v>
          </cell>
          <cell r="U99">
            <v>14.025833029999999</v>
          </cell>
          <cell r="V99">
            <v>1215.73147707</v>
          </cell>
          <cell r="W99">
            <v>1231.5463500999999</v>
          </cell>
        </row>
        <row r="100">
          <cell r="A100" t="str">
            <v>07003</v>
          </cell>
          <cell r="B100" t="str">
            <v>กรมชลประทาน</v>
          </cell>
          <cell r="C100">
            <v>8078.6130119299996</v>
          </cell>
          <cell r="D100">
            <v>8078.6130119299996</v>
          </cell>
          <cell r="E100">
            <v>0</v>
          </cell>
          <cell r="F100">
            <v>14.861763</v>
          </cell>
          <cell r="G100">
            <v>144.35863479</v>
          </cell>
          <cell r="H100">
            <v>7846.6888070499999</v>
          </cell>
          <cell r="I100">
            <v>8005.9092048399998</v>
          </cell>
          <cell r="J100">
            <v>65962.531688069997</v>
          </cell>
          <cell r="K100">
            <v>65812.531688069997</v>
          </cell>
          <cell r="L100">
            <v>0</v>
          </cell>
          <cell r="M100">
            <v>2158.5614677600001</v>
          </cell>
          <cell r="N100">
            <v>9380.5496584800003</v>
          </cell>
          <cell r="O100">
            <v>54103.247933769999</v>
          </cell>
          <cell r="P100">
            <v>65642.35906001</v>
          </cell>
          <cell r="Q100">
            <v>74041.144700000004</v>
          </cell>
          <cell r="R100">
            <v>73891.144700000004</v>
          </cell>
          <cell r="S100">
            <v>0</v>
          </cell>
          <cell r="T100">
            <v>2173.42323076</v>
          </cell>
          <cell r="U100">
            <v>9524.9082932700003</v>
          </cell>
          <cell r="V100">
            <v>61949.936740819998</v>
          </cell>
          <cell r="W100">
            <v>73648.268264850005</v>
          </cell>
        </row>
        <row r="101">
          <cell r="A101" t="str">
            <v>07004</v>
          </cell>
          <cell r="B101" t="str">
            <v>กรมตรวจบัญชีสหกรณ์</v>
          </cell>
          <cell r="C101">
            <v>1248.24169805</v>
          </cell>
          <cell r="D101">
            <v>1248.24169805</v>
          </cell>
          <cell r="E101">
            <v>0</v>
          </cell>
          <cell r="G101">
            <v>14.801116499999999</v>
          </cell>
          <cell r="H101">
            <v>1230.2546812600001</v>
          </cell>
          <cell r="I101">
            <v>1245.0557977599999</v>
          </cell>
          <cell r="J101">
            <v>53.258812849999998</v>
          </cell>
          <cell r="K101">
            <v>53.258812849999998</v>
          </cell>
          <cell r="L101">
            <v>0</v>
          </cell>
          <cell r="N101">
            <v>11.550019949999999</v>
          </cell>
          <cell r="O101">
            <v>41.708792899999999</v>
          </cell>
          <cell r="P101">
            <v>53.258812849999998</v>
          </cell>
          <cell r="Q101">
            <v>1301.5005109000001</v>
          </cell>
          <cell r="R101">
            <v>1301.5005109000001</v>
          </cell>
          <cell r="S101">
            <v>0</v>
          </cell>
          <cell r="U101">
            <v>26.351136449999998</v>
          </cell>
          <cell r="V101">
            <v>1271.96347416</v>
          </cell>
          <cell r="W101">
            <v>1298.31461061</v>
          </cell>
        </row>
        <row r="102">
          <cell r="A102" t="str">
            <v>07005</v>
          </cell>
          <cell r="B102" t="str">
            <v>กรมประมง</v>
          </cell>
          <cell r="C102">
            <v>3429.31807536</v>
          </cell>
          <cell r="D102">
            <v>3429.31807536</v>
          </cell>
          <cell r="E102">
            <v>0</v>
          </cell>
          <cell r="F102">
            <v>25.424567</v>
          </cell>
          <cell r="G102">
            <v>32.121647510000003</v>
          </cell>
          <cell r="H102">
            <v>3368.8900556899998</v>
          </cell>
          <cell r="I102">
            <v>3426.4362701999999</v>
          </cell>
          <cell r="J102">
            <v>580.09927300000004</v>
          </cell>
          <cell r="K102">
            <v>580.09927300000004</v>
          </cell>
          <cell r="L102">
            <v>0</v>
          </cell>
          <cell r="M102">
            <v>6</v>
          </cell>
          <cell r="N102">
            <v>188.02916536999999</v>
          </cell>
          <cell r="O102">
            <v>386.03220019000003</v>
          </cell>
          <cell r="P102">
            <v>580.06136556000001</v>
          </cell>
          <cell r="Q102">
            <v>4009.4173483599998</v>
          </cell>
          <cell r="R102">
            <v>4009.4173483599998</v>
          </cell>
          <cell r="S102">
            <v>0</v>
          </cell>
          <cell r="T102">
            <v>31.424567</v>
          </cell>
          <cell r="U102">
            <v>220.15081287999999</v>
          </cell>
          <cell r="V102">
            <v>3754.9222558800002</v>
          </cell>
          <cell r="W102">
            <v>4006.4976357599999</v>
          </cell>
        </row>
        <row r="103">
          <cell r="A103" t="str">
            <v>07006</v>
          </cell>
          <cell r="B103" t="str">
            <v>กรมปศุสัตว์</v>
          </cell>
          <cell r="C103">
            <v>5256.9308046300002</v>
          </cell>
          <cell r="D103">
            <v>5256.9308046300002</v>
          </cell>
          <cell r="E103">
            <v>0</v>
          </cell>
          <cell r="F103">
            <v>33.152480480000001</v>
          </cell>
          <cell r="G103">
            <v>56.446829839999999</v>
          </cell>
          <cell r="H103">
            <v>5131.7806261200003</v>
          </cell>
          <cell r="I103">
            <v>5221.3799364400002</v>
          </cell>
          <cell r="J103">
            <v>645.56978900000001</v>
          </cell>
          <cell r="K103">
            <v>645.56978900000001</v>
          </cell>
          <cell r="L103">
            <v>0</v>
          </cell>
          <cell r="M103">
            <v>1.9795</v>
          </cell>
          <cell r="N103">
            <v>128.86760149</v>
          </cell>
          <cell r="O103">
            <v>514.05520966999995</v>
          </cell>
          <cell r="P103">
            <v>644.90231115999995</v>
          </cell>
          <cell r="Q103">
            <v>5902.5005936300004</v>
          </cell>
          <cell r="R103">
            <v>5902.5005936300004</v>
          </cell>
          <cell r="S103">
            <v>0</v>
          </cell>
          <cell r="T103">
            <v>35.131980480000003</v>
          </cell>
          <cell r="U103">
            <v>185.31443132999999</v>
          </cell>
          <cell r="V103">
            <v>5645.8358357899997</v>
          </cell>
          <cell r="W103">
            <v>5866.2822476000001</v>
          </cell>
        </row>
        <row r="104">
          <cell r="A104" t="str">
            <v>07008</v>
          </cell>
          <cell r="B104" t="str">
            <v>กรมพัฒนาที่ดิน</v>
          </cell>
          <cell r="C104">
            <v>2369.8946433999999</v>
          </cell>
          <cell r="D104">
            <v>2369.8946433999999</v>
          </cell>
          <cell r="E104">
            <v>0</v>
          </cell>
          <cell r="F104">
            <v>0.51</v>
          </cell>
          <cell r="G104">
            <v>11.77991855</v>
          </cell>
          <cell r="H104">
            <v>2323.10833908</v>
          </cell>
          <cell r="I104">
            <v>2335.39825763</v>
          </cell>
          <cell r="J104">
            <v>2138.9143130000002</v>
          </cell>
          <cell r="K104">
            <v>2138.9143130000002</v>
          </cell>
          <cell r="L104">
            <v>0</v>
          </cell>
          <cell r="M104">
            <v>4.9540300000000004</v>
          </cell>
          <cell r="N104">
            <v>83.035790809999995</v>
          </cell>
          <cell r="O104">
            <v>2027.8257883000001</v>
          </cell>
          <cell r="P104">
            <v>2115.81560911</v>
          </cell>
          <cell r="Q104">
            <v>4508.8089564000002</v>
          </cell>
          <cell r="R104">
            <v>4508.8089564000002</v>
          </cell>
          <cell r="S104">
            <v>0</v>
          </cell>
          <cell r="T104">
            <v>5.4640300000000002</v>
          </cell>
          <cell r="U104">
            <v>94.81570936</v>
          </cell>
          <cell r="V104">
            <v>4350.9341273800001</v>
          </cell>
          <cell r="W104">
            <v>4451.2138667400004</v>
          </cell>
        </row>
        <row r="105">
          <cell r="A105" t="str">
            <v>07009</v>
          </cell>
          <cell r="B105" t="str">
            <v>กรมวิชาการเกษตร</v>
          </cell>
          <cell r="C105">
            <v>3073.3947199999998</v>
          </cell>
          <cell r="D105">
            <v>3073.3947199999998</v>
          </cell>
          <cell r="E105">
            <v>0</v>
          </cell>
          <cell r="F105">
            <v>0</v>
          </cell>
          <cell r="G105">
            <v>27.168967680000002</v>
          </cell>
          <cell r="H105">
            <v>3000.8429475299999</v>
          </cell>
          <cell r="I105">
            <v>3028.0119152100001</v>
          </cell>
          <cell r="J105">
            <v>255.05878000000001</v>
          </cell>
          <cell r="K105">
            <v>255.05878000000001</v>
          </cell>
          <cell r="L105">
            <v>0</v>
          </cell>
          <cell r="M105">
            <v>0.62470000000000003</v>
          </cell>
          <cell r="N105">
            <v>69.596755099999996</v>
          </cell>
          <cell r="O105">
            <v>184.81728864999999</v>
          </cell>
          <cell r="P105">
            <v>255.03874375000001</v>
          </cell>
          <cell r="Q105">
            <v>3328.4535000000001</v>
          </cell>
          <cell r="R105">
            <v>3328.4535000000001</v>
          </cell>
          <cell r="S105">
            <v>0</v>
          </cell>
          <cell r="T105">
            <v>0.62470000000000003</v>
          </cell>
          <cell r="U105">
            <v>96.765722780000004</v>
          </cell>
          <cell r="V105">
            <v>3185.6602361800001</v>
          </cell>
          <cell r="W105">
            <v>3283.05065896</v>
          </cell>
        </row>
        <row r="106">
          <cell r="A106" t="str">
            <v>07011</v>
          </cell>
          <cell r="B106" t="str">
            <v>กรมส่งเสริมการเกษตร</v>
          </cell>
          <cell r="C106">
            <v>5272.9153761400003</v>
          </cell>
          <cell r="D106">
            <v>5272.9153761400003</v>
          </cell>
          <cell r="E106">
            <v>0</v>
          </cell>
          <cell r="F106">
            <v>25.2712</v>
          </cell>
          <cell r="G106">
            <v>40.126266960000002</v>
          </cell>
          <cell r="H106">
            <v>5143.4325183800001</v>
          </cell>
          <cell r="I106">
            <v>5208.8299853400003</v>
          </cell>
          <cell r="J106">
            <v>271.904832</v>
          </cell>
          <cell r="K106">
            <v>271.904832</v>
          </cell>
          <cell r="L106">
            <v>0</v>
          </cell>
          <cell r="M106">
            <v>0</v>
          </cell>
          <cell r="N106">
            <v>55.398362400000003</v>
          </cell>
          <cell r="O106">
            <v>216.17672424</v>
          </cell>
          <cell r="P106">
            <v>271.57508663999999</v>
          </cell>
          <cell r="Q106">
            <v>5544.8202081400004</v>
          </cell>
          <cell r="R106">
            <v>5544.8202081400004</v>
          </cell>
          <cell r="S106">
            <v>0</v>
          </cell>
          <cell r="T106">
            <v>25.2712</v>
          </cell>
          <cell r="U106">
            <v>95.524629360000006</v>
          </cell>
          <cell r="V106">
            <v>5359.6092426200003</v>
          </cell>
          <cell r="W106">
            <v>5480.4050719799998</v>
          </cell>
        </row>
        <row r="107">
          <cell r="A107" t="str">
            <v>07012</v>
          </cell>
          <cell r="B107" t="str">
            <v>กรมส่งเสริมสหกรณ์</v>
          </cell>
          <cell r="C107">
            <v>2709.3269</v>
          </cell>
          <cell r="D107">
            <v>2709.3269</v>
          </cell>
          <cell r="E107">
            <v>0</v>
          </cell>
          <cell r="F107">
            <v>3.3169</v>
          </cell>
          <cell r="G107">
            <v>32.516662750000002</v>
          </cell>
          <cell r="H107">
            <v>2629.0200923699999</v>
          </cell>
          <cell r="I107">
            <v>2664.85365512</v>
          </cell>
          <cell r="J107">
            <v>208.00059999999999</v>
          </cell>
          <cell r="K107">
            <v>208.00059999999999</v>
          </cell>
          <cell r="L107">
            <v>0</v>
          </cell>
          <cell r="M107">
            <v>5.7324999999999999</v>
          </cell>
          <cell r="N107">
            <v>23.78933</v>
          </cell>
          <cell r="O107">
            <v>177.73189927000001</v>
          </cell>
          <cell r="P107">
            <v>207.25372927000001</v>
          </cell>
          <cell r="Q107">
            <v>2917.3274999999999</v>
          </cell>
          <cell r="R107">
            <v>2917.3274999999999</v>
          </cell>
          <cell r="S107">
            <v>0</v>
          </cell>
          <cell r="T107">
            <v>9.0494000000000003</v>
          </cell>
          <cell r="U107">
            <v>56.305992750000001</v>
          </cell>
          <cell r="V107">
            <v>2806.7519916400001</v>
          </cell>
          <cell r="W107">
            <v>2872.1073843899999</v>
          </cell>
        </row>
        <row r="108">
          <cell r="A108" t="str">
            <v>07013</v>
          </cell>
          <cell r="B108" t="str">
            <v>สนง.การปฏิรูปที่ดินเพื่อเกษตรกรรม</v>
          </cell>
          <cell r="C108">
            <v>1300.54978433</v>
          </cell>
          <cell r="D108">
            <v>1300.54978433</v>
          </cell>
          <cell r="E108">
            <v>0</v>
          </cell>
          <cell r="G108">
            <v>15.26101658</v>
          </cell>
          <cell r="H108">
            <v>1255.63775685</v>
          </cell>
          <cell r="I108">
            <v>1270.8987734299999</v>
          </cell>
          <cell r="J108">
            <v>161.39374742000001</v>
          </cell>
          <cell r="K108">
            <v>161.39374742000001</v>
          </cell>
          <cell r="L108">
            <v>0</v>
          </cell>
          <cell r="M108">
            <v>0</v>
          </cell>
          <cell r="N108">
            <v>24.11592907</v>
          </cell>
          <cell r="O108">
            <v>136.02862329999999</v>
          </cell>
          <cell r="P108">
            <v>160.14455237000001</v>
          </cell>
          <cell r="Q108">
            <v>1461.9435317499999</v>
          </cell>
          <cell r="R108">
            <v>1461.9435317499999</v>
          </cell>
          <cell r="S108">
            <v>0</v>
          </cell>
          <cell r="T108">
            <v>0</v>
          </cell>
          <cell r="U108">
            <v>39.376945650000003</v>
          </cell>
          <cell r="V108">
            <v>1391.6663801499999</v>
          </cell>
          <cell r="W108">
            <v>1431.0433258</v>
          </cell>
        </row>
        <row r="109">
          <cell r="A109" t="str">
            <v>07014</v>
          </cell>
          <cell r="B109" t="str">
            <v>สนง.มาตรฐานสินค้าเกษตรและอาหารแห่งชาติ</v>
          </cell>
          <cell r="C109">
            <v>226.50130999999999</v>
          </cell>
          <cell r="D109">
            <v>226.50130999999999</v>
          </cell>
          <cell r="E109">
            <v>0</v>
          </cell>
          <cell r="F109">
            <v>10.50567</v>
          </cell>
          <cell r="G109">
            <v>14.699500459999999</v>
          </cell>
          <cell r="H109">
            <v>199.74893510999999</v>
          </cell>
          <cell r="I109">
            <v>224.95410557</v>
          </cell>
          <cell r="J109">
            <v>11.143689999999999</v>
          </cell>
          <cell r="K109">
            <v>11.143689999999999</v>
          </cell>
          <cell r="L109">
            <v>0</v>
          </cell>
          <cell r="M109">
            <v>5.7324900000000003</v>
          </cell>
          <cell r="N109">
            <v>2.5879129999999999</v>
          </cell>
          <cell r="O109">
            <v>2.7842164999999999</v>
          </cell>
          <cell r="P109">
            <v>11.1046195</v>
          </cell>
          <cell r="Q109">
            <v>237.64500000000001</v>
          </cell>
          <cell r="R109">
            <v>237.64500000000001</v>
          </cell>
          <cell r="S109">
            <v>0</v>
          </cell>
          <cell r="T109">
            <v>16.238160000000001</v>
          </cell>
          <cell r="U109">
            <v>17.28741346</v>
          </cell>
          <cell r="V109">
            <v>202.53315161</v>
          </cell>
          <cell r="W109">
            <v>236.05872507000001</v>
          </cell>
        </row>
        <row r="110">
          <cell r="A110" t="str">
            <v>07015</v>
          </cell>
          <cell r="B110" t="str">
            <v>สนง.เศรษฐกิจการเกษตร</v>
          </cell>
          <cell r="C110">
            <v>515.41116357999999</v>
          </cell>
          <cell r="D110">
            <v>515.41116357999999</v>
          </cell>
          <cell r="E110">
            <v>0</v>
          </cell>
          <cell r="G110">
            <v>13.375893039999999</v>
          </cell>
          <cell r="H110">
            <v>485.23965251999999</v>
          </cell>
          <cell r="I110">
            <v>498.61554555999999</v>
          </cell>
          <cell r="J110">
            <v>110.6828864</v>
          </cell>
          <cell r="K110">
            <v>110.6828864</v>
          </cell>
          <cell r="L110">
            <v>0</v>
          </cell>
          <cell r="M110">
            <v>41.59</v>
          </cell>
          <cell r="N110">
            <v>18.529122900000001</v>
          </cell>
          <cell r="O110">
            <v>50.262185889999998</v>
          </cell>
          <cell r="P110">
            <v>110.38130879000001</v>
          </cell>
          <cell r="Q110">
            <v>626.09404998000002</v>
          </cell>
          <cell r="R110">
            <v>626.09404998000002</v>
          </cell>
          <cell r="S110">
            <v>0</v>
          </cell>
          <cell r="T110">
            <v>41.59</v>
          </cell>
          <cell r="U110">
            <v>31.905015939999998</v>
          </cell>
          <cell r="V110">
            <v>535.50183841</v>
          </cell>
          <cell r="W110">
            <v>608.99685435000004</v>
          </cell>
        </row>
        <row r="111">
          <cell r="A111" t="str">
            <v>07017</v>
          </cell>
          <cell r="B111" t="str">
            <v>สถาบันวิจัยและพัฒนาพื้นที่สูง (องค์การมห</v>
          </cell>
          <cell r="C111">
            <v>414.63060000000002</v>
          </cell>
          <cell r="D111">
            <v>414.63060000000002</v>
          </cell>
          <cell r="E111">
            <v>0</v>
          </cell>
          <cell r="G111">
            <v>0</v>
          </cell>
          <cell r="H111">
            <v>414.63060000000002</v>
          </cell>
          <cell r="I111">
            <v>414.63060000000002</v>
          </cell>
          <cell r="J111">
            <v>29.292300000000001</v>
          </cell>
          <cell r="K111">
            <v>29.292300000000001</v>
          </cell>
          <cell r="L111">
            <v>0</v>
          </cell>
          <cell r="N111">
            <v>0</v>
          </cell>
          <cell r="O111">
            <v>29.292300000000001</v>
          </cell>
          <cell r="P111">
            <v>29.292300000000001</v>
          </cell>
          <cell r="Q111">
            <v>443.92290000000003</v>
          </cell>
          <cell r="R111">
            <v>443.92290000000003</v>
          </cell>
          <cell r="S111">
            <v>0</v>
          </cell>
          <cell r="U111">
            <v>0</v>
          </cell>
          <cell r="V111">
            <v>443.92290000000003</v>
          </cell>
          <cell r="W111">
            <v>443.92290000000003</v>
          </cell>
        </row>
        <row r="112">
          <cell r="A112" t="str">
            <v>07018</v>
          </cell>
          <cell r="B112" t="str">
            <v>กรมการข้าว</v>
          </cell>
          <cell r="C112">
            <v>2178.4262454</v>
          </cell>
          <cell r="D112">
            <v>2178.4262454</v>
          </cell>
          <cell r="E112">
            <v>0</v>
          </cell>
          <cell r="F112">
            <v>4.7</v>
          </cell>
          <cell r="G112">
            <v>68.126187939999994</v>
          </cell>
          <cell r="H112">
            <v>2040.5577288500001</v>
          </cell>
          <cell r="I112">
            <v>2113.3839167900001</v>
          </cell>
          <cell r="J112">
            <v>316.88915459999998</v>
          </cell>
          <cell r="K112">
            <v>316.88915459999998</v>
          </cell>
          <cell r="L112">
            <v>0</v>
          </cell>
          <cell r="M112">
            <v>81.058199999999999</v>
          </cell>
          <cell r="N112">
            <v>28.127221550000002</v>
          </cell>
          <cell r="O112">
            <v>205.39074722000001</v>
          </cell>
          <cell r="P112">
            <v>314.57616876999998</v>
          </cell>
          <cell r="Q112">
            <v>2495.3154</v>
          </cell>
          <cell r="R112">
            <v>2495.3154</v>
          </cell>
          <cell r="S112">
            <v>0</v>
          </cell>
          <cell r="T112">
            <v>85.758200000000002</v>
          </cell>
          <cell r="U112">
            <v>96.253409489999996</v>
          </cell>
          <cell r="V112">
            <v>2245.9484760700002</v>
          </cell>
          <cell r="W112">
            <v>2427.9600855600002</v>
          </cell>
        </row>
        <row r="113">
          <cell r="A113" t="str">
            <v>07019</v>
          </cell>
          <cell r="B113" t="str">
            <v>สำนักงานพิพิธภัณฑ์เกษตรเฉลิมพระเกียรติพร</v>
          </cell>
          <cell r="C113">
            <v>106.3766</v>
          </cell>
          <cell r="D113">
            <v>106.3766</v>
          </cell>
          <cell r="E113">
            <v>0</v>
          </cell>
          <cell r="G113">
            <v>0</v>
          </cell>
          <cell r="H113">
            <v>106.3766</v>
          </cell>
          <cell r="I113">
            <v>106.3766</v>
          </cell>
          <cell r="J113">
            <v>138.06219999999999</v>
          </cell>
          <cell r="K113">
            <v>138.06219999999999</v>
          </cell>
          <cell r="L113">
            <v>0</v>
          </cell>
          <cell r="N113">
            <v>0</v>
          </cell>
          <cell r="O113">
            <v>138.06219999999999</v>
          </cell>
          <cell r="P113">
            <v>138.06219999999999</v>
          </cell>
          <cell r="Q113">
            <v>244.43879999999999</v>
          </cell>
          <cell r="R113">
            <v>244.43879999999999</v>
          </cell>
          <cell r="S113">
            <v>0</v>
          </cell>
          <cell r="U113">
            <v>0</v>
          </cell>
          <cell r="V113">
            <v>244.43879999999999</v>
          </cell>
          <cell r="W113">
            <v>244.43879999999999</v>
          </cell>
        </row>
        <row r="114">
          <cell r="A114" t="str">
            <v>07020</v>
          </cell>
          <cell r="B114" t="str">
            <v>กรมหม่อนไหม</v>
          </cell>
          <cell r="C114">
            <v>540.01170999999999</v>
          </cell>
          <cell r="D114">
            <v>540.01170999999999</v>
          </cell>
          <cell r="E114">
            <v>0</v>
          </cell>
          <cell r="F114">
            <v>0</v>
          </cell>
          <cell r="G114">
            <v>5.4978162499999996</v>
          </cell>
          <cell r="H114">
            <v>521.26148777000003</v>
          </cell>
          <cell r="I114">
            <v>526.75930401999995</v>
          </cell>
          <cell r="J114">
            <v>25.825890000000001</v>
          </cell>
          <cell r="K114">
            <v>25.825890000000001</v>
          </cell>
          <cell r="L114">
            <v>0</v>
          </cell>
          <cell r="N114">
            <v>0.38579000000000002</v>
          </cell>
          <cell r="O114">
            <v>25.43786601</v>
          </cell>
          <cell r="P114">
            <v>25.823656010000001</v>
          </cell>
          <cell r="Q114">
            <v>565.83759999999995</v>
          </cell>
          <cell r="R114">
            <v>565.83759999999995</v>
          </cell>
          <cell r="S114">
            <v>0</v>
          </cell>
          <cell r="T114">
            <v>0</v>
          </cell>
          <cell r="U114">
            <v>5.8836062499999997</v>
          </cell>
          <cell r="V114">
            <v>546.69935378000002</v>
          </cell>
          <cell r="W114">
            <v>552.58296002999998</v>
          </cell>
        </row>
        <row r="115">
          <cell r="A115" t="str">
            <v>07021</v>
          </cell>
          <cell r="B115" t="str">
            <v>กรมฝนหลวงและการบินเกษตร</v>
          </cell>
          <cell r="C115">
            <v>793.42575886999998</v>
          </cell>
          <cell r="D115">
            <v>793.42575886999998</v>
          </cell>
          <cell r="E115">
            <v>0</v>
          </cell>
          <cell r="G115">
            <v>41.435779410000002</v>
          </cell>
          <cell r="H115">
            <v>745.68704766999997</v>
          </cell>
          <cell r="I115">
            <v>787.12282707999998</v>
          </cell>
          <cell r="J115">
            <v>1165.83434113</v>
          </cell>
          <cell r="K115">
            <v>1165.83434113</v>
          </cell>
          <cell r="L115">
            <v>0</v>
          </cell>
          <cell r="M115">
            <v>50.648373999999997</v>
          </cell>
          <cell r="N115">
            <v>366.53332090999999</v>
          </cell>
          <cell r="O115">
            <v>748.65264621999995</v>
          </cell>
          <cell r="P115">
            <v>1165.83434113</v>
          </cell>
          <cell r="Q115">
            <v>1959.2601</v>
          </cell>
          <cell r="R115">
            <v>1959.2601</v>
          </cell>
          <cell r="S115">
            <v>0</v>
          </cell>
          <cell r="T115">
            <v>50.648373999999997</v>
          </cell>
          <cell r="U115">
            <v>407.96910032</v>
          </cell>
          <cell r="V115">
            <v>1494.33969389</v>
          </cell>
          <cell r="W115">
            <v>1952.95716821</v>
          </cell>
        </row>
        <row r="116">
          <cell r="A116" t="str">
            <v>08002</v>
          </cell>
          <cell r="B116" t="str">
            <v>สนง.ปลัดกระทรวงคมนาคม</v>
          </cell>
          <cell r="C116">
            <v>515.4402</v>
          </cell>
          <cell r="D116">
            <v>515.4402</v>
          </cell>
          <cell r="E116">
            <v>0</v>
          </cell>
          <cell r="F116">
            <v>1.07</v>
          </cell>
          <cell r="G116">
            <v>26.443873239999999</v>
          </cell>
          <cell r="H116">
            <v>418.52875261999998</v>
          </cell>
          <cell r="I116">
            <v>446.04262585999999</v>
          </cell>
          <cell r="J116">
            <v>102.7527</v>
          </cell>
          <cell r="K116">
            <v>102.7527</v>
          </cell>
          <cell r="L116">
            <v>0</v>
          </cell>
          <cell r="M116">
            <v>85.776899999999998</v>
          </cell>
          <cell r="N116">
            <v>7.8126842999999999</v>
          </cell>
          <cell r="O116">
            <v>8.9923249999999992</v>
          </cell>
          <cell r="P116">
            <v>102.58190930000001</v>
          </cell>
          <cell r="Q116">
            <v>618.19290000000001</v>
          </cell>
          <cell r="R116">
            <v>618.19290000000001</v>
          </cell>
          <cell r="S116">
            <v>0</v>
          </cell>
          <cell r="T116">
            <v>86.846900000000005</v>
          </cell>
          <cell r="U116">
            <v>34.256557540000003</v>
          </cell>
          <cell r="V116">
            <v>427.52107762000003</v>
          </cell>
          <cell r="W116">
            <v>548.62453516000005</v>
          </cell>
        </row>
        <row r="117">
          <cell r="A117" t="str">
            <v>08003</v>
          </cell>
          <cell r="B117" t="str">
            <v>กรมเจ้าท่า</v>
          </cell>
          <cell r="C117">
            <v>1080.652435</v>
          </cell>
          <cell r="D117">
            <v>1080.652435</v>
          </cell>
          <cell r="E117">
            <v>0</v>
          </cell>
          <cell r="G117">
            <v>37.335262120000003</v>
          </cell>
          <cell r="H117">
            <v>1031.18218824</v>
          </cell>
          <cell r="I117">
            <v>1068.5174503600001</v>
          </cell>
          <cell r="J117">
            <v>3747.7130649999999</v>
          </cell>
          <cell r="K117">
            <v>3747.7130649999999</v>
          </cell>
          <cell r="L117">
            <v>0</v>
          </cell>
          <cell r="M117">
            <v>3.2749999999999999</v>
          </cell>
          <cell r="N117">
            <v>749.15168042000005</v>
          </cell>
          <cell r="O117">
            <v>2990.00157511</v>
          </cell>
          <cell r="P117">
            <v>3742.4282555300001</v>
          </cell>
          <cell r="Q117">
            <v>4828.3654999999999</v>
          </cell>
          <cell r="R117">
            <v>4828.3654999999999</v>
          </cell>
          <cell r="S117">
            <v>0</v>
          </cell>
          <cell r="T117">
            <v>3.2749999999999999</v>
          </cell>
          <cell r="U117">
            <v>786.48694253999997</v>
          </cell>
          <cell r="V117">
            <v>4021.1837633499999</v>
          </cell>
          <cell r="W117">
            <v>4810.9457058899998</v>
          </cell>
        </row>
        <row r="118">
          <cell r="A118" t="str">
            <v>08004</v>
          </cell>
          <cell r="B118" t="str">
            <v>กรมการขนส่งทางบก</v>
          </cell>
          <cell r="C118">
            <v>2810.14326179</v>
          </cell>
          <cell r="D118">
            <v>2810.14326179</v>
          </cell>
          <cell r="E118">
            <v>0</v>
          </cell>
          <cell r="G118">
            <v>117.62687345000001</v>
          </cell>
          <cell r="H118">
            <v>2686.3134995</v>
          </cell>
          <cell r="I118">
            <v>2803.94037295</v>
          </cell>
          <cell r="J118">
            <v>905.92178646000002</v>
          </cell>
          <cell r="K118">
            <v>905.92178646000002</v>
          </cell>
          <cell r="L118">
            <v>0</v>
          </cell>
          <cell r="M118">
            <v>7.2039999999999997</v>
          </cell>
          <cell r="N118">
            <v>306.20376931999999</v>
          </cell>
          <cell r="O118">
            <v>465.77586074999999</v>
          </cell>
          <cell r="P118">
            <v>779.18363007000005</v>
          </cell>
          <cell r="Q118">
            <v>3716.06504825</v>
          </cell>
          <cell r="R118">
            <v>3716.06504825</v>
          </cell>
          <cell r="S118">
            <v>0</v>
          </cell>
          <cell r="T118">
            <v>7.2039999999999997</v>
          </cell>
          <cell r="U118">
            <v>423.83064277</v>
          </cell>
          <cell r="V118">
            <v>3152.08936025</v>
          </cell>
          <cell r="W118">
            <v>3583.1240030200001</v>
          </cell>
        </row>
        <row r="119">
          <cell r="A119" t="str">
            <v>08006</v>
          </cell>
          <cell r="B119" t="str">
            <v>กรมทางหลวง</v>
          </cell>
          <cell r="C119">
            <v>6071.7636185299998</v>
          </cell>
          <cell r="D119">
            <v>6071.7636185299998</v>
          </cell>
          <cell r="E119">
            <v>0</v>
          </cell>
          <cell r="F119">
            <v>3.4068999999999998</v>
          </cell>
          <cell r="G119">
            <v>29.553483069999999</v>
          </cell>
          <cell r="H119">
            <v>6010.8510599499996</v>
          </cell>
          <cell r="I119">
            <v>6043.8114430200003</v>
          </cell>
          <cell r="J119">
            <v>119917.55437098</v>
          </cell>
          <cell r="K119">
            <v>119917.55437098</v>
          </cell>
          <cell r="L119">
            <v>0</v>
          </cell>
          <cell r="M119">
            <v>940.28542616000004</v>
          </cell>
          <cell r="N119">
            <v>15155.048456619999</v>
          </cell>
          <cell r="O119">
            <v>103274.71478877999</v>
          </cell>
          <cell r="P119">
            <v>119370.04867156</v>
          </cell>
          <cell r="Q119">
            <v>125989.31798951</v>
          </cell>
          <cell r="R119">
            <v>125989.31798951</v>
          </cell>
          <cell r="S119">
            <v>0</v>
          </cell>
          <cell r="T119">
            <v>943.69232615999999</v>
          </cell>
          <cell r="U119">
            <v>15184.601939689999</v>
          </cell>
          <cell r="V119">
            <v>109285.56584873</v>
          </cell>
          <cell r="W119">
            <v>125413.86011458001</v>
          </cell>
        </row>
        <row r="120">
          <cell r="A120" t="str">
            <v>08007</v>
          </cell>
          <cell r="B120" t="str">
            <v>กรมทางหลวงชนบท</v>
          </cell>
          <cell r="C120">
            <v>1656.804089</v>
          </cell>
          <cell r="D120">
            <v>1656.804089</v>
          </cell>
          <cell r="E120">
            <v>0</v>
          </cell>
          <cell r="G120">
            <v>2.6237099000000002</v>
          </cell>
          <cell r="H120">
            <v>1643.9300752300001</v>
          </cell>
          <cell r="I120">
            <v>1646.5537851300001</v>
          </cell>
          <cell r="J120">
            <v>47106.864010999998</v>
          </cell>
          <cell r="K120">
            <v>47106.864010999998</v>
          </cell>
          <cell r="L120">
            <v>0</v>
          </cell>
          <cell r="M120">
            <v>168.62566878999999</v>
          </cell>
          <cell r="N120">
            <v>4833.2822085999996</v>
          </cell>
          <cell r="O120">
            <v>42062.554061460003</v>
          </cell>
          <cell r="P120">
            <v>47064.46193885</v>
          </cell>
          <cell r="Q120">
            <v>48763.668100000003</v>
          </cell>
          <cell r="R120">
            <v>48763.668100000003</v>
          </cell>
          <cell r="S120">
            <v>0</v>
          </cell>
          <cell r="T120">
            <v>168.62566878999999</v>
          </cell>
          <cell r="U120">
            <v>4835.9059184999996</v>
          </cell>
          <cell r="V120">
            <v>43706.48413669</v>
          </cell>
          <cell r="W120">
            <v>48711.015723980003</v>
          </cell>
        </row>
        <row r="121">
          <cell r="A121" t="str">
            <v>08008</v>
          </cell>
          <cell r="B121" t="str">
            <v>สนง.นโยบายและแผนการขนส่งและจราจร</v>
          </cell>
          <cell r="C121">
            <v>148.3994878</v>
          </cell>
          <cell r="D121">
            <v>148.3994878</v>
          </cell>
          <cell r="E121">
            <v>0</v>
          </cell>
          <cell r="F121">
            <v>3.12597397</v>
          </cell>
          <cell r="G121">
            <v>7.9865539500000002</v>
          </cell>
          <cell r="H121">
            <v>134.25262896000001</v>
          </cell>
          <cell r="I121">
            <v>145.36515688</v>
          </cell>
          <cell r="J121">
            <v>106.6019122</v>
          </cell>
          <cell r="K121">
            <v>106.6019122</v>
          </cell>
          <cell r="L121">
            <v>0</v>
          </cell>
          <cell r="M121">
            <v>0.69979999999999998</v>
          </cell>
          <cell r="N121">
            <v>25.093851000000001</v>
          </cell>
          <cell r="O121">
            <v>80.628783600000006</v>
          </cell>
          <cell r="P121">
            <v>106.4224346</v>
          </cell>
          <cell r="Q121">
            <v>255.00139999999999</v>
          </cell>
          <cell r="R121">
            <v>255.00139999999999</v>
          </cell>
          <cell r="S121">
            <v>0</v>
          </cell>
          <cell r="T121">
            <v>3.8257739700000002</v>
          </cell>
          <cell r="U121">
            <v>33.080404950000002</v>
          </cell>
          <cell r="V121">
            <v>214.88141256</v>
          </cell>
          <cell r="W121">
            <v>251.78759148</v>
          </cell>
        </row>
        <row r="122">
          <cell r="A122" t="str">
            <v>08009</v>
          </cell>
          <cell r="B122" t="str">
            <v>กรมท่าอากาศยาน</v>
          </cell>
          <cell r="C122">
            <v>525.82931604999999</v>
          </cell>
          <cell r="D122">
            <v>525.82931604999999</v>
          </cell>
          <cell r="E122">
            <v>0</v>
          </cell>
          <cell r="G122">
            <v>9.9700000000000006</v>
          </cell>
          <cell r="H122">
            <v>510.84272258999999</v>
          </cell>
          <cell r="I122">
            <v>520.81272259000002</v>
          </cell>
          <cell r="J122">
            <v>5177.9402839499999</v>
          </cell>
          <cell r="K122">
            <v>5177.9402839499999</v>
          </cell>
          <cell r="L122">
            <v>0</v>
          </cell>
          <cell r="M122">
            <v>286.99090000000001</v>
          </cell>
          <cell r="N122">
            <v>1826.4382513800001</v>
          </cell>
          <cell r="O122">
            <v>3061.3353550500001</v>
          </cell>
          <cell r="P122">
            <v>5174.7645064300004</v>
          </cell>
          <cell r="Q122">
            <v>5703.7695999999996</v>
          </cell>
          <cell r="R122">
            <v>5703.7695999999996</v>
          </cell>
          <cell r="S122">
            <v>0</v>
          </cell>
          <cell r="T122">
            <v>286.99090000000001</v>
          </cell>
          <cell r="U122">
            <v>1836.4082513799999</v>
          </cell>
          <cell r="V122">
            <v>3572.1780776400001</v>
          </cell>
          <cell r="W122">
            <v>5695.5772290200002</v>
          </cell>
        </row>
        <row r="123">
          <cell r="A123" t="str">
            <v>08012</v>
          </cell>
          <cell r="B123" t="str">
            <v>กรมการขนส่งทางราง</v>
          </cell>
          <cell r="C123">
            <v>87.207079199999995</v>
          </cell>
          <cell r="D123">
            <v>87.207079199999995</v>
          </cell>
          <cell r="E123">
            <v>0</v>
          </cell>
          <cell r="F123">
            <v>0.44500000000000001</v>
          </cell>
          <cell r="G123">
            <v>0.85712644999999998</v>
          </cell>
          <cell r="H123">
            <v>85.685333900000003</v>
          </cell>
          <cell r="I123">
            <v>86.987460350000006</v>
          </cell>
          <cell r="J123">
            <v>36.533620800000001</v>
          </cell>
          <cell r="K123">
            <v>36.533620800000001</v>
          </cell>
          <cell r="L123">
            <v>0</v>
          </cell>
          <cell r="N123">
            <v>10.6559574</v>
          </cell>
          <cell r="O123">
            <v>25.877663399999999</v>
          </cell>
          <cell r="P123">
            <v>36.533620800000001</v>
          </cell>
          <cell r="Q123">
            <v>123.7407</v>
          </cell>
          <cell r="R123">
            <v>123.7407</v>
          </cell>
          <cell r="S123">
            <v>0</v>
          </cell>
          <cell r="T123">
            <v>0.44500000000000001</v>
          </cell>
          <cell r="U123">
            <v>11.513083849999999</v>
          </cell>
          <cell r="V123">
            <v>111.56299730000001</v>
          </cell>
          <cell r="W123">
            <v>123.52108115</v>
          </cell>
        </row>
        <row r="124">
          <cell r="A124" t="str">
            <v>09002</v>
          </cell>
          <cell r="B124" t="str">
            <v>สนง.ปลัดกท.ทรัพยากรธรรมชาติและสวล.</v>
          </cell>
          <cell r="C124">
            <v>1312.4301211300001</v>
          </cell>
          <cell r="D124">
            <v>1312.4301211300001</v>
          </cell>
          <cell r="E124">
            <v>0</v>
          </cell>
          <cell r="F124">
            <v>4.74</v>
          </cell>
          <cell r="G124">
            <v>19.321049779999999</v>
          </cell>
          <cell r="H124">
            <v>1281.22974333</v>
          </cell>
          <cell r="I124">
            <v>1305.2907931100001</v>
          </cell>
          <cell r="J124">
            <v>384.63695902000001</v>
          </cell>
          <cell r="K124">
            <v>384.63695902000001</v>
          </cell>
          <cell r="L124">
            <v>0</v>
          </cell>
          <cell r="M124">
            <v>2.4388019999999999</v>
          </cell>
          <cell r="N124">
            <v>281.62335839999997</v>
          </cell>
          <cell r="O124">
            <v>89.032032360000002</v>
          </cell>
          <cell r="P124">
            <v>373.09419276</v>
          </cell>
          <cell r="Q124">
            <v>1697.06708015</v>
          </cell>
          <cell r="R124">
            <v>1697.06708015</v>
          </cell>
          <cell r="S124">
            <v>0</v>
          </cell>
          <cell r="T124">
            <v>7.1788020000000001</v>
          </cell>
          <cell r="U124">
            <v>300.94440817999998</v>
          </cell>
          <cell r="V124">
            <v>1370.2617756899999</v>
          </cell>
          <cell r="W124">
            <v>1678.38498587</v>
          </cell>
        </row>
        <row r="125">
          <cell r="A125" t="str">
            <v>09003</v>
          </cell>
          <cell r="B125" t="str">
            <v>กรมควบคุมมลพิษ</v>
          </cell>
          <cell r="C125">
            <v>356.27222899999998</v>
          </cell>
          <cell r="D125">
            <v>356.27222899999998</v>
          </cell>
          <cell r="E125">
            <v>0</v>
          </cell>
          <cell r="G125">
            <v>3.9450212800000002</v>
          </cell>
          <cell r="H125">
            <v>350.32278853000003</v>
          </cell>
          <cell r="I125">
            <v>354.26780981000002</v>
          </cell>
          <cell r="J125">
            <v>278.04467099999999</v>
          </cell>
          <cell r="K125">
            <v>278.04467099999999</v>
          </cell>
          <cell r="L125">
            <v>0</v>
          </cell>
          <cell r="M125">
            <v>211.15270000000001</v>
          </cell>
          <cell r="N125">
            <v>0.95050000000000001</v>
          </cell>
          <cell r="O125">
            <v>65.769030389999998</v>
          </cell>
          <cell r="P125">
            <v>277.87223039000003</v>
          </cell>
          <cell r="Q125">
            <v>634.31690000000003</v>
          </cell>
          <cell r="R125">
            <v>634.31690000000003</v>
          </cell>
          <cell r="S125">
            <v>0</v>
          </cell>
          <cell r="T125">
            <v>211.15270000000001</v>
          </cell>
          <cell r="U125">
            <v>4.8955212799999996</v>
          </cell>
          <cell r="V125">
            <v>416.09181891999998</v>
          </cell>
          <cell r="W125">
            <v>632.14004020000004</v>
          </cell>
        </row>
        <row r="126">
          <cell r="A126" t="str">
            <v>09004</v>
          </cell>
          <cell r="B126" t="str">
            <v>กรมทรัพยากรทางทะเลและชายฝั่ง</v>
          </cell>
          <cell r="C126">
            <v>875.62222730999997</v>
          </cell>
          <cell r="D126">
            <v>875.62222730999997</v>
          </cell>
          <cell r="E126">
            <v>0</v>
          </cell>
          <cell r="G126">
            <v>14.245620000000001</v>
          </cell>
          <cell r="H126">
            <v>855.38102081</v>
          </cell>
          <cell r="I126">
            <v>869.62664081000003</v>
          </cell>
          <cell r="J126">
            <v>580.21937500000001</v>
          </cell>
          <cell r="K126">
            <v>580.21937500000001</v>
          </cell>
          <cell r="L126">
            <v>0</v>
          </cell>
          <cell r="M126">
            <v>100</v>
          </cell>
          <cell r="N126">
            <v>93.463577700000002</v>
          </cell>
          <cell r="O126">
            <v>386.68191511999999</v>
          </cell>
          <cell r="P126">
            <v>580.14549281999996</v>
          </cell>
          <cell r="Q126">
            <v>1455.8416023100001</v>
          </cell>
          <cell r="R126">
            <v>1455.8416023100001</v>
          </cell>
          <cell r="S126">
            <v>0</v>
          </cell>
          <cell r="T126">
            <v>100</v>
          </cell>
          <cell r="U126">
            <v>107.7091977</v>
          </cell>
          <cell r="V126">
            <v>1242.0629359300001</v>
          </cell>
          <cell r="W126">
            <v>1449.7721336300001</v>
          </cell>
        </row>
        <row r="127">
          <cell r="A127" t="str">
            <v>09005</v>
          </cell>
          <cell r="B127" t="str">
            <v>กรมทรัพยากรธรณี</v>
          </cell>
          <cell r="C127">
            <v>419.82131399000002</v>
          </cell>
          <cell r="D127">
            <v>419.82131399000002</v>
          </cell>
          <cell r="E127">
            <v>0</v>
          </cell>
          <cell r="F127">
            <v>0.6</v>
          </cell>
          <cell r="G127">
            <v>18.46548546</v>
          </cell>
          <cell r="H127">
            <v>393.10840139999999</v>
          </cell>
          <cell r="I127">
            <v>412.17388685999998</v>
          </cell>
          <cell r="J127">
            <v>162.51008023</v>
          </cell>
          <cell r="K127">
            <v>162.51008023</v>
          </cell>
          <cell r="L127">
            <v>0</v>
          </cell>
          <cell r="M127">
            <v>2.2314500000000002</v>
          </cell>
          <cell r="N127">
            <v>90.662623780000004</v>
          </cell>
          <cell r="O127">
            <v>69.570574300000004</v>
          </cell>
          <cell r="P127">
            <v>162.46464807999999</v>
          </cell>
          <cell r="Q127">
            <v>582.33139421999999</v>
          </cell>
          <cell r="R127">
            <v>582.33139421999999</v>
          </cell>
          <cell r="S127">
            <v>0</v>
          </cell>
          <cell r="T127">
            <v>2.8314499999999998</v>
          </cell>
          <cell r="U127">
            <v>109.12810924</v>
          </cell>
          <cell r="V127">
            <v>462.67897570000002</v>
          </cell>
          <cell r="W127">
            <v>574.63853494</v>
          </cell>
        </row>
        <row r="128">
          <cell r="A128" t="str">
            <v>09006</v>
          </cell>
          <cell r="B128" t="str">
            <v>กรมทรัพยากรน้ำ</v>
          </cell>
          <cell r="C128">
            <v>971.81623349999995</v>
          </cell>
          <cell r="D128">
            <v>971.81623349999995</v>
          </cell>
          <cell r="E128">
            <v>0</v>
          </cell>
          <cell r="F128">
            <v>2.0411999999999999</v>
          </cell>
          <cell r="G128">
            <v>46.934580109999999</v>
          </cell>
          <cell r="H128">
            <v>913.24581222999996</v>
          </cell>
          <cell r="I128">
            <v>962.22159234000003</v>
          </cell>
          <cell r="J128">
            <v>3955.9604909999998</v>
          </cell>
          <cell r="K128">
            <v>3955.9604909999998</v>
          </cell>
          <cell r="L128">
            <v>0</v>
          </cell>
          <cell r="M128">
            <v>253.19494410999999</v>
          </cell>
          <cell r="N128">
            <v>1273.15132307</v>
          </cell>
          <cell r="O128">
            <v>2425.9315120800002</v>
          </cell>
          <cell r="P128">
            <v>3952.27777926</v>
          </cell>
          <cell r="Q128">
            <v>4927.7767244999995</v>
          </cell>
          <cell r="R128">
            <v>4927.7767244999995</v>
          </cell>
          <cell r="S128">
            <v>0</v>
          </cell>
          <cell r="T128">
            <v>255.23614411</v>
          </cell>
          <cell r="U128">
            <v>1320.0859031800001</v>
          </cell>
          <cell r="V128">
            <v>3339.1773243100001</v>
          </cell>
          <cell r="W128">
            <v>4914.4993715999999</v>
          </cell>
        </row>
        <row r="129">
          <cell r="A129" t="str">
            <v>09007</v>
          </cell>
          <cell r="B129" t="str">
            <v>กรมทรัพยากรน้ำบาดาล</v>
          </cell>
          <cell r="C129">
            <v>473.04979989999998</v>
          </cell>
          <cell r="D129">
            <v>473.04979989999998</v>
          </cell>
          <cell r="E129">
            <v>0</v>
          </cell>
          <cell r="G129">
            <v>1.38220546</v>
          </cell>
          <cell r="H129">
            <v>468.93616005000001</v>
          </cell>
          <cell r="I129">
            <v>470.31836550999998</v>
          </cell>
          <cell r="J129">
            <v>1553.5652001000001</v>
          </cell>
          <cell r="K129">
            <v>1553.5652001000001</v>
          </cell>
          <cell r="L129">
            <v>0</v>
          </cell>
          <cell r="N129">
            <v>5.1479999999999997</v>
          </cell>
          <cell r="O129">
            <v>1528.6765952799999</v>
          </cell>
          <cell r="P129">
            <v>1533.82459528</v>
          </cell>
          <cell r="Q129">
            <v>2026.615</v>
          </cell>
          <cell r="R129">
            <v>2026.615</v>
          </cell>
          <cell r="S129">
            <v>0</v>
          </cell>
          <cell r="U129">
            <v>6.5302054600000004</v>
          </cell>
          <cell r="V129">
            <v>1997.61275533</v>
          </cell>
          <cell r="W129">
            <v>2004.14296079</v>
          </cell>
        </row>
        <row r="130">
          <cell r="A130" t="str">
            <v>09008</v>
          </cell>
          <cell r="B130" t="str">
            <v>กรมส่งเสริมคุณภาพสิ่งแวดล้อม</v>
          </cell>
          <cell r="C130">
            <v>510.01934949000002</v>
          </cell>
          <cell r="D130">
            <v>510.01934949000002</v>
          </cell>
          <cell r="E130">
            <v>0</v>
          </cell>
          <cell r="F130">
            <v>0.76900000000000002</v>
          </cell>
          <cell r="G130">
            <v>35.774122730000002</v>
          </cell>
          <cell r="H130">
            <v>467.09647937</v>
          </cell>
          <cell r="I130">
            <v>503.63960209999999</v>
          </cell>
          <cell r="J130">
            <v>43.671500000000002</v>
          </cell>
          <cell r="K130">
            <v>43.671500000000002</v>
          </cell>
          <cell r="L130">
            <v>0</v>
          </cell>
          <cell r="N130">
            <v>14.027493099999999</v>
          </cell>
          <cell r="O130">
            <v>29.637453610000001</v>
          </cell>
          <cell r="P130">
            <v>43.664946710000002</v>
          </cell>
          <cell r="Q130">
            <v>553.69084949000001</v>
          </cell>
          <cell r="R130">
            <v>553.69084949000001</v>
          </cell>
          <cell r="S130">
            <v>0</v>
          </cell>
          <cell r="T130">
            <v>0.76900000000000002</v>
          </cell>
          <cell r="U130">
            <v>49.801615830000003</v>
          </cell>
          <cell r="V130">
            <v>496.73393298000002</v>
          </cell>
          <cell r="W130">
            <v>547.30454881000003</v>
          </cell>
        </row>
        <row r="131">
          <cell r="A131" t="str">
            <v>09009</v>
          </cell>
          <cell r="B131" t="str">
            <v>กรมอุทยานแห่งชาติ สัตว์ป่า และพันธุ์พืช</v>
          </cell>
          <cell r="C131">
            <v>8357.7437109999992</v>
          </cell>
          <cell r="D131">
            <v>8357.7437109999992</v>
          </cell>
          <cell r="E131">
            <v>0</v>
          </cell>
          <cell r="G131">
            <v>16.852126640000002</v>
          </cell>
          <cell r="H131">
            <v>8305.2721735499999</v>
          </cell>
          <cell r="I131">
            <v>8322.1243001900002</v>
          </cell>
          <cell r="J131">
            <v>2558.3985889999999</v>
          </cell>
          <cell r="K131">
            <v>2558.3985889999999</v>
          </cell>
          <cell r="L131">
            <v>0</v>
          </cell>
          <cell r="M131">
            <v>6.9436970000000002</v>
          </cell>
          <cell r="N131">
            <v>447.48185641999999</v>
          </cell>
          <cell r="O131">
            <v>2052.2858300799999</v>
          </cell>
          <cell r="P131">
            <v>2506.7113835</v>
          </cell>
          <cell r="Q131">
            <v>10916.1423</v>
          </cell>
          <cell r="R131">
            <v>10916.1423</v>
          </cell>
          <cell r="S131">
            <v>0</v>
          </cell>
          <cell r="T131">
            <v>6.9436970000000002</v>
          </cell>
          <cell r="U131">
            <v>464.33398305999998</v>
          </cell>
          <cell r="V131">
            <v>10357.55800363</v>
          </cell>
          <cell r="W131">
            <v>10828.83568369</v>
          </cell>
        </row>
        <row r="132">
          <cell r="A132" t="str">
            <v>09011</v>
          </cell>
          <cell r="B132" t="str">
            <v>สนง.นโยบายและแผนทรัพยากรธรรมชาติและสวล.</v>
          </cell>
          <cell r="C132">
            <v>426.14836995000002</v>
          </cell>
          <cell r="D132">
            <v>426.14836995000002</v>
          </cell>
          <cell r="E132">
            <v>0</v>
          </cell>
          <cell r="G132">
            <v>11.3321577</v>
          </cell>
          <cell r="H132">
            <v>413.49983042000002</v>
          </cell>
          <cell r="I132">
            <v>424.83198812000001</v>
          </cell>
          <cell r="J132">
            <v>743.27969369000004</v>
          </cell>
          <cell r="K132">
            <v>743.27969369000004</v>
          </cell>
          <cell r="L132">
            <v>0</v>
          </cell>
          <cell r="M132">
            <v>259.52480000000003</v>
          </cell>
          <cell r="N132">
            <v>172.55089301999999</v>
          </cell>
          <cell r="O132">
            <v>188.24812517000001</v>
          </cell>
          <cell r="P132">
            <v>620.32381819</v>
          </cell>
          <cell r="Q132">
            <v>1169.4280636399999</v>
          </cell>
          <cell r="R132">
            <v>1169.4280636399999</v>
          </cell>
          <cell r="S132">
            <v>0</v>
          </cell>
          <cell r="T132">
            <v>259.52480000000003</v>
          </cell>
          <cell r="U132">
            <v>183.88305072</v>
          </cell>
          <cell r="V132">
            <v>601.74795558999995</v>
          </cell>
          <cell r="W132">
            <v>1045.1558063099999</v>
          </cell>
        </row>
        <row r="133">
          <cell r="A133" t="str">
            <v>09012</v>
          </cell>
          <cell r="B133" t="str">
            <v>กรมป่าไม้</v>
          </cell>
          <cell r="C133">
            <v>3425.7734197899999</v>
          </cell>
          <cell r="D133">
            <v>3425.7734197899999</v>
          </cell>
          <cell r="E133">
            <v>0</v>
          </cell>
          <cell r="G133">
            <v>21.615307789999999</v>
          </cell>
          <cell r="H133">
            <v>3355.9764182399999</v>
          </cell>
          <cell r="I133">
            <v>3377.5917260299998</v>
          </cell>
          <cell r="J133">
            <v>1723.11888021</v>
          </cell>
          <cell r="K133">
            <v>1723.11888021</v>
          </cell>
          <cell r="L133">
            <v>0</v>
          </cell>
          <cell r="N133">
            <v>171.60172944999999</v>
          </cell>
          <cell r="O133">
            <v>1537.23784946</v>
          </cell>
          <cell r="P133">
            <v>1708.83957891</v>
          </cell>
          <cell r="Q133">
            <v>5148.8923000000004</v>
          </cell>
          <cell r="R133">
            <v>5148.8923000000004</v>
          </cell>
          <cell r="S133">
            <v>0</v>
          </cell>
          <cell r="U133">
            <v>193.21703724</v>
          </cell>
          <cell r="V133">
            <v>4893.2142677000002</v>
          </cell>
          <cell r="W133">
            <v>5086.4313049399998</v>
          </cell>
        </row>
        <row r="134">
          <cell r="A134" t="str">
            <v>09013</v>
          </cell>
          <cell r="B134" t="str">
            <v>สำนักงานพัฒนาเศรษฐกิจจากฐานชีวภาพ</v>
          </cell>
          <cell r="C134">
            <v>153.76900000000001</v>
          </cell>
          <cell r="D134">
            <v>153.76900000000001</v>
          </cell>
          <cell r="E134">
            <v>0</v>
          </cell>
          <cell r="G134">
            <v>0</v>
          </cell>
          <cell r="H134">
            <v>153.76900000000001</v>
          </cell>
          <cell r="I134">
            <v>153.76900000000001</v>
          </cell>
          <cell r="J134">
            <v>3.2698</v>
          </cell>
          <cell r="K134">
            <v>3.2698</v>
          </cell>
          <cell r="L134">
            <v>0</v>
          </cell>
          <cell r="N134">
            <v>0</v>
          </cell>
          <cell r="O134">
            <v>3.2698</v>
          </cell>
          <cell r="P134">
            <v>3.2698</v>
          </cell>
          <cell r="Q134">
            <v>157.03880000000001</v>
          </cell>
          <cell r="R134">
            <v>157.03880000000001</v>
          </cell>
          <cell r="S134">
            <v>0</v>
          </cell>
          <cell r="U134">
            <v>0</v>
          </cell>
          <cell r="V134">
            <v>157.03880000000001</v>
          </cell>
          <cell r="W134">
            <v>157.03880000000001</v>
          </cell>
        </row>
        <row r="135">
          <cell r="A135" t="str">
            <v>09014</v>
          </cell>
          <cell r="B135" t="str">
            <v>องค์การบริหารจัดการก๊าซเรือนกระจก (องค์ก</v>
          </cell>
          <cell r="C135">
            <v>139.6208</v>
          </cell>
          <cell r="D135">
            <v>139.6208</v>
          </cell>
          <cell r="E135">
            <v>0</v>
          </cell>
          <cell r="G135">
            <v>0</v>
          </cell>
          <cell r="H135">
            <v>139.6208</v>
          </cell>
          <cell r="I135">
            <v>139.6208</v>
          </cell>
          <cell r="J135">
            <v>1.4699</v>
          </cell>
          <cell r="K135">
            <v>1.4699</v>
          </cell>
          <cell r="L135">
            <v>0</v>
          </cell>
          <cell r="N135">
            <v>0</v>
          </cell>
          <cell r="O135">
            <v>1.4699</v>
          </cell>
          <cell r="P135">
            <v>1.4699</v>
          </cell>
          <cell r="Q135">
            <v>141.0907</v>
          </cell>
          <cell r="R135">
            <v>141.0907</v>
          </cell>
          <cell r="S135">
            <v>0</v>
          </cell>
          <cell r="U135">
            <v>0</v>
          </cell>
          <cell r="V135">
            <v>141.0907</v>
          </cell>
          <cell r="W135">
            <v>141.0907</v>
          </cell>
        </row>
        <row r="136">
          <cell r="A136" t="str">
            <v>11002</v>
          </cell>
          <cell r="B136" t="str">
            <v>สป.กระทรวงดิจิทัลเพื่อเศรษฐกิจและสังคม</v>
          </cell>
          <cell r="C136">
            <v>805.57925040999999</v>
          </cell>
          <cell r="D136">
            <v>805.57925040999999</v>
          </cell>
          <cell r="E136">
            <v>0</v>
          </cell>
          <cell r="G136">
            <v>94.567557109999996</v>
          </cell>
          <cell r="H136">
            <v>696.28917846000002</v>
          </cell>
          <cell r="I136">
            <v>790.85673556999996</v>
          </cell>
          <cell r="J136">
            <v>1076.74224959</v>
          </cell>
          <cell r="K136">
            <v>1076.74224959</v>
          </cell>
          <cell r="L136">
            <v>0</v>
          </cell>
          <cell r="N136">
            <v>5.4377500000000003</v>
          </cell>
          <cell r="O136">
            <v>1071.30449959</v>
          </cell>
          <cell r="P136">
            <v>1076.74224959</v>
          </cell>
          <cell r="Q136">
            <v>1882.3215</v>
          </cell>
          <cell r="R136">
            <v>1882.3215</v>
          </cell>
          <cell r="S136">
            <v>0</v>
          </cell>
          <cell r="U136">
            <v>100.00530711</v>
          </cell>
          <cell r="V136">
            <v>1767.5936780500001</v>
          </cell>
          <cell r="W136">
            <v>1867.59898516</v>
          </cell>
        </row>
        <row r="137">
          <cell r="A137" t="str">
            <v>11004</v>
          </cell>
          <cell r="B137" t="str">
            <v>กรมอุตุนิยมวิทยา</v>
          </cell>
          <cell r="C137">
            <v>662.40992638</v>
          </cell>
          <cell r="D137">
            <v>662.40992638</v>
          </cell>
          <cell r="E137">
            <v>0</v>
          </cell>
          <cell r="G137">
            <v>20.620943400000002</v>
          </cell>
          <cell r="H137">
            <v>637.65918968000005</v>
          </cell>
          <cell r="I137">
            <v>658.28013308000004</v>
          </cell>
          <cell r="J137">
            <v>1178.49785847</v>
          </cell>
          <cell r="K137">
            <v>1178.49785847</v>
          </cell>
          <cell r="L137">
            <v>0</v>
          </cell>
          <cell r="M137">
            <v>50.177500000000002</v>
          </cell>
          <cell r="N137">
            <v>177.735184</v>
          </cell>
          <cell r="O137">
            <v>764.48427446999995</v>
          </cell>
          <cell r="P137">
            <v>992.39695846999996</v>
          </cell>
          <cell r="Q137">
            <v>1840.9077848500001</v>
          </cell>
          <cell r="R137">
            <v>1840.9077848500001</v>
          </cell>
          <cell r="S137">
            <v>0</v>
          </cell>
          <cell r="T137">
            <v>50.177500000000002</v>
          </cell>
          <cell r="U137">
            <v>198.35612739999999</v>
          </cell>
          <cell r="V137">
            <v>1402.14346415</v>
          </cell>
          <cell r="W137">
            <v>1650.6770915499999</v>
          </cell>
        </row>
        <row r="138">
          <cell r="A138" t="str">
            <v>11005</v>
          </cell>
          <cell r="B138" t="str">
            <v>สนง.สถิติแห่งชาติ</v>
          </cell>
          <cell r="C138">
            <v>1233.42183226</v>
          </cell>
          <cell r="D138">
            <v>1233.42183226</v>
          </cell>
          <cell r="E138">
            <v>0</v>
          </cell>
          <cell r="F138">
            <v>28.41868917</v>
          </cell>
          <cell r="G138">
            <v>21.13179598</v>
          </cell>
          <cell r="H138">
            <v>1116.2505283</v>
          </cell>
          <cell r="I138">
            <v>1165.80101345</v>
          </cell>
          <cell r="J138">
            <v>29.993067740000001</v>
          </cell>
          <cell r="K138">
            <v>29.993067740000001</v>
          </cell>
          <cell r="L138">
            <v>0</v>
          </cell>
          <cell r="N138">
            <v>9.5957369499999992</v>
          </cell>
          <cell r="O138">
            <v>18.530765429999999</v>
          </cell>
          <cell r="P138">
            <v>28.126502380000002</v>
          </cell>
          <cell r="Q138">
            <v>1263.4149</v>
          </cell>
          <cell r="R138">
            <v>1263.4149</v>
          </cell>
          <cell r="S138">
            <v>0</v>
          </cell>
          <cell r="T138">
            <v>28.41868917</v>
          </cell>
          <cell r="U138">
            <v>30.727532929999999</v>
          </cell>
          <cell r="V138">
            <v>1134.78129373</v>
          </cell>
          <cell r="W138">
            <v>1193.9275158299999</v>
          </cell>
        </row>
        <row r="139">
          <cell r="A139" t="str">
            <v>11006</v>
          </cell>
          <cell r="B139" t="str">
            <v>สำนักงานส่งเสริมเศรษฐกิจดิจิทัล</v>
          </cell>
          <cell r="C139">
            <v>994.79010000000005</v>
          </cell>
          <cell r="D139">
            <v>994.79010000000005</v>
          </cell>
          <cell r="E139">
            <v>0</v>
          </cell>
          <cell r="G139">
            <v>0</v>
          </cell>
          <cell r="H139">
            <v>994.79010000000005</v>
          </cell>
          <cell r="I139">
            <v>994.79010000000005</v>
          </cell>
          <cell r="J139">
            <v>81.073700000000002</v>
          </cell>
          <cell r="K139">
            <v>81.073700000000002</v>
          </cell>
          <cell r="L139">
            <v>0</v>
          </cell>
          <cell r="N139">
            <v>0</v>
          </cell>
          <cell r="O139">
            <v>81.073700000000002</v>
          </cell>
          <cell r="P139">
            <v>81.073700000000002</v>
          </cell>
          <cell r="Q139">
            <v>1075.8638000000001</v>
          </cell>
          <cell r="R139">
            <v>1075.8638000000001</v>
          </cell>
          <cell r="S139">
            <v>0</v>
          </cell>
          <cell r="U139">
            <v>0</v>
          </cell>
          <cell r="V139">
            <v>1075.8638000000001</v>
          </cell>
          <cell r="W139">
            <v>1075.8638000000001</v>
          </cell>
        </row>
        <row r="140">
          <cell r="A140" t="str">
            <v>11007</v>
          </cell>
          <cell r="B140" t="str">
            <v>สำนักงานพัฒนาธุรกรรมทางอิเล็กทรอนิกส์</v>
          </cell>
          <cell r="C140">
            <v>389.18490000000003</v>
          </cell>
          <cell r="D140">
            <v>389.18490000000003</v>
          </cell>
          <cell r="E140">
            <v>0</v>
          </cell>
          <cell r="G140">
            <v>0</v>
          </cell>
          <cell r="H140">
            <v>389.18490000000003</v>
          </cell>
          <cell r="I140">
            <v>389.18490000000003</v>
          </cell>
          <cell r="J140">
            <v>331.47089999999997</v>
          </cell>
          <cell r="K140">
            <v>331.47089999999997</v>
          </cell>
          <cell r="L140">
            <v>0</v>
          </cell>
          <cell r="N140">
            <v>0</v>
          </cell>
          <cell r="O140">
            <v>331.47089999999997</v>
          </cell>
          <cell r="P140">
            <v>331.47089999999997</v>
          </cell>
          <cell r="Q140">
            <v>720.6558</v>
          </cell>
          <cell r="R140">
            <v>720.6558</v>
          </cell>
          <cell r="S140">
            <v>0</v>
          </cell>
          <cell r="U140">
            <v>0</v>
          </cell>
          <cell r="V140">
            <v>720.6558</v>
          </cell>
          <cell r="W140">
            <v>720.6558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</v>
          </cell>
          <cell r="C141">
            <v>1516.0681279099999</v>
          </cell>
          <cell r="D141">
            <v>1516.0681279099999</v>
          </cell>
          <cell r="E141">
            <v>0</v>
          </cell>
          <cell r="G141">
            <v>852.35509931000001</v>
          </cell>
          <cell r="H141">
            <v>660.14232197000001</v>
          </cell>
          <cell r="I141">
            <v>1512.49742128</v>
          </cell>
          <cell r="J141">
            <v>4.6119720900000001</v>
          </cell>
          <cell r="K141">
            <v>4.6119720900000001</v>
          </cell>
          <cell r="L141">
            <v>0</v>
          </cell>
          <cell r="N141">
            <v>3.6908573499999999</v>
          </cell>
          <cell r="O141">
            <v>0.78559999999999997</v>
          </cell>
          <cell r="P141">
            <v>4.4764573499999996</v>
          </cell>
          <cell r="Q141">
            <v>1520.6801</v>
          </cell>
          <cell r="R141">
            <v>1520.6801</v>
          </cell>
          <cell r="S141">
            <v>0</v>
          </cell>
          <cell r="U141">
            <v>856.04595666</v>
          </cell>
          <cell r="V141">
            <v>660.92792197000006</v>
          </cell>
          <cell r="W141">
            <v>1516.9738786299999</v>
          </cell>
        </row>
        <row r="142">
          <cell r="A142" t="str">
            <v>12002</v>
          </cell>
          <cell r="B142" t="str">
            <v>สนง.ปลัดกระทรวงพลังงาน</v>
          </cell>
          <cell r="C142">
            <v>495.04114098999997</v>
          </cell>
          <cell r="D142">
            <v>495.04114098999997</v>
          </cell>
          <cell r="E142">
            <v>0</v>
          </cell>
          <cell r="F142">
            <v>0.1319845</v>
          </cell>
          <cell r="G142">
            <v>3.1046425599999998</v>
          </cell>
          <cell r="H142">
            <v>477.02031592999998</v>
          </cell>
          <cell r="I142">
            <v>480.25694299000003</v>
          </cell>
          <cell r="J142">
            <v>100.70207922</v>
          </cell>
          <cell r="K142">
            <v>100.70207922</v>
          </cell>
          <cell r="L142">
            <v>0</v>
          </cell>
          <cell r="M142">
            <v>2.0576956000000002</v>
          </cell>
          <cell r="N142">
            <v>31.705277299999999</v>
          </cell>
          <cell r="O142">
            <v>66.782302639999997</v>
          </cell>
          <cell r="P142">
            <v>100.54527554000001</v>
          </cell>
          <cell r="Q142">
            <v>595.74322021</v>
          </cell>
          <cell r="R142">
            <v>595.74322021</v>
          </cell>
          <cell r="S142">
            <v>0</v>
          </cell>
          <cell r="T142">
            <v>2.1896800999999999</v>
          </cell>
          <cell r="U142">
            <v>34.809919860000001</v>
          </cell>
          <cell r="V142">
            <v>543.80261857000005</v>
          </cell>
          <cell r="W142">
            <v>580.80221853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  <cell r="C143">
            <v>183.88812161999999</v>
          </cell>
          <cell r="D143">
            <v>183.88812161999999</v>
          </cell>
          <cell r="E143">
            <v>0</v>
          </cell>
          <cell r="G143">
            <v>8.8040923499999995</v>
          </cell>
          <cell r="H143">
            <v>171.44599411999999</v>
          </cell>
          <cell r="I143">
            <v>180.25008647000001</v>
          </cell>
          <cell r="J143">
            <v>18.888252380000001</v>
          </cell>
          <cell r="K143">
            <v>18.888252380000001</v>
          </cell>
          <cell r="L143">
            <v>0</v>
          </cell>
          <cell r="N143">
            <v>1.3147089999999999</v>
          </cell>
          <cell r="O143">
            <v>17.568314269999998</v>
          </cell>
          <cell r="P143">
            <v>18.883023269999999</v>
          </cell>
          <cell r="Q143">
            <v>202.776374</v>
          </cell>
          <cell r="R143">
            <v>202.776374</v>
          </cell>
          <cell r="S143">
            <v>0</v>
          </cell>
          <cell r="U143">
            <v>10.11880135</v>
          </cell>
          <cell r="V143">
            <v>189.01430839</v>
          </cell>
          <cell r="W143">
            <v>199.13310974000001</v>
          </cell>
        </row>
        <row r="144">
          <cell r="A144" t="str">
            <v>12004</v>
          </cell>
          <cell r="B144" t="str">
            <v>กรมธุรกิจพลังงาน</v>
          </cell>
          <cell r="C144">
            <v>234.9518655</v>
          </cell>
          <cell r="D144">
            <v>234.9518655</v>
          </cell>
          <cell r="E144">
            <v>0</v>
          </cell>
          <cell r="G144">
            <v>1.125259</v>
          </cell>
          <cell r="H144">
            <v>230.25030871000001</v>
          </cell>
          <cell r="I144">
            <v>231.37556771000001</v>
          </cell>
          <cell r="J144">
            <v>18.894734499999998</v>
          </cell>
          <cell r="K144">
            <v>18.894734499999998</v>
          </cell>
          <cell r="L144">
            <v>0</v>
          </cell>
          <cell r="N144">
            <v>2.5680000000000001E-2</v>
          </cell>
          <cell r="O144">
            <v>18.867734500000001</v>
          </cell>
          <cell r="P144">
            <v>18.893414499999999</v>
          </cell>
          <cell r="Q144">
            <v>253.8466</v>
          </cell>
          <cell r="R144">
            <v>253.8466</v>
          </cell>
          <cell r="S144">
            <v>0</v>
          </cell>
          <cell r="U144">
            <v>1.1509389999999999</v>
          </cell>
          <cell r="V144">
            <v>249.11804321</v>
          </cell>
          <cell r="W144">
            <v>250.26898220999999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  <cell r="C145">
            <v>517.95176090999996</v>
          </cell>
          <cell r="D145">
            <v>517.95176090999996</v>
          </cell>
          <cell r="E145">
            <v>0</v>
          </cell>
          <cell r="G145">
            <v>12.05792909</v>
          </cell>
          <cell r="H145">
            <v>492.16521381000001</v>
          </cell>
          <cell r="I145">
            <v>504.22314290000003</v>
          </cell>
          <cell r="J145">
            <v>595.47973908999995</v>
          </cell>
          <cell r="K145">
            <v>595.47973908999995</v>
          </cell>
          <cell r="L145">
            <v>0</v>
          </cell>
          <cell r="M145">
            <v>2.4730708099999998</v>
          </cell>
          <cell r="N145">
            <v>158.83521909000001</v>
          </cell>
          <cell r="O145">
            <v>417.57060139999999</v>
          </cell>
          <cell r="P145">
            <v>578.87889129999996</v>
          </cell>
          <cell r="Q145">
            <v>1113.4314999999999</v>
          </cell>
          <cell r="R145">
            <v>1113.4314999999999</v>
          </cell>
          <cell r="S145">
            <v>0</v>
          </cell>
          <cell r="T145">
            <v>2.4730708099999998</v>
          </cell>
          <cell r="U145">
            <v>170.89314818</v>
          </cell>
          <cell r="V145">
            <v>909.73581521000006</v>
          </cell>
          <cell r="W145">
            <v>1083.1020341999999</v>
          </cell>
        </row>
        <row r="146">
          <cell r="A146" t="str">
            <v>12006</v>
          </cell>
          <cell r="B146" t="str">
            <v>สนง.นโยบายและแผนพลังงาน</v>
          </cell>
          <cell r="C146">
            <v>118.636403</v>
          </cell>
          <cell r="D146">
            <v>118.636403</v>
          </cell>
          <cell r="E146">
            <v>0</v>
          </cell>
          <cell r="G146">
            <v>9.7174511900000002</v>
          </cell>
          <cell r="H146">
            <v>106.88503682</v>
          </cell>
          <cell r="I146">
            <v>116.60248801</v>
          </cell>
          <cell r="J146">
            <v>3.7194970000000001</v>
          </cell>
          <cell r="K146">
            <v>3.7194970000000001</v>
          </cell>
          <cell r="L146">
            <v>0</v>
          </cell>
          <cell r="N146">
            <v>0.32313999999999998</v>
          </cell>
          <cell r="O146">
            <v>3.37252865</v>
          </cell>
          <cell r="P146">
            <v>3.69566865</v>
          </cell>
          <cell r="Q146">
            <v>122.35590000000001</v>
          </cell>
          <cell r="R146">
            <v>122.35590000000001</v>
          </cell>
          <cell r="S146">
            <v>0</v>
          </cell>
          <cell r="U146">
            <v>10.040591190000001</v>
          </cell>
          <cell r="V146">
            <v>110.25756547</v>
          </cell>
          <cell r="W146">
            <v>120.29815666</v>
          </cell>
        </row>
        <row r="147">
          <cell r="A147" t="str">
            <v>13002</v>
          </cell>
          <cell r="B147" t="str">
            <v>สนง.ปลัดกระทรวงพาณิชย์</v>
          </cell>
          <cell r="C147">
            <v>1328.49141072</v>
          </cell>
          <cell r="D147">
            <v>1328.49141072</v>
          </cell>
          <cell r="E147">
            <v>0</v>
          </cell>
          <cell r="F147">
            <v>8.8847099000000007</v>
          </cell>
          <cell r="G147">
            <v>106.81992853</v>
          </cell>
          <cell r="H147">
            <v>1197.61580233</v>
          </cell>
          <cell r="I147">
            <v>1313.3204407600001</v>
          </cell>
          <cell r="J147">
            <v>279.37068928000002</v>
          </cell>
          <cell r="K147">
            <v>279.37068928000002</v>
          </cell>
          <cell r="L147">
            <v>0</v>
          </cell>
          <cell r="M147">
            <v>2.8925999999999998</v>
          </cell>
          <cell r="N147">
            <v>39.192604969999998</v>
          </cell>
          <cell r="O147">
            <v>236.50865381</v>
          </cell>
          <cell r="P147">
            <v>278.59385878000001</v>
          </cell>
          <cell r="Q147">
            <v>1607.8621000000001</v>
          </cell>
          <cell r="R147">
            <v>1607.8621000000001</v>
          </cell>
          <cell r="S147">
            <v>0</v>
          </cell>
          <cell r="T147">
            <v>11.777309900000001</v>
          </cell>
          <cell r="U147">
            <v>146.01253349999999</v>
          </cell>
          <cell r="V147">
            <v>1434.1244561399999</v>
          </cell>
          <cell r="W147">
            <v>1591.91429954</v>
          </cell>
        </row>
        <row r="148">
          <cell r="A148" t="str">
            <v>13003</v>
          </cell>
          <cell r="B148" t="str">
            <v>กรมการค้าต่างประเทศ</v>
          </cell>
          <cell r="C148">
            <v>353.14611036999997</v>
          </cell>
          <cell r="D148">
            <v>353.14611036999997</v>
          </cell>
          <cell r="E148">
            <v>0</v>
          </cell>
          <cell r="F148">
            <v>1.296</v>
          </cell>
          <cell r="G148">
            <v>29.930071559999998</v>
          </cell>
          <cell r="H148">
            <v>296.68411027000002</v>
          </cell>
          <cell r="I148">
            <v>327.91018183</v>
          </cell>
          <cell r="J148">
            <v>55.06478963</v>
          </cell>
          <cell r="K148">
            <v>55.06478963</v>
          </cell>
          <cell r="L148">
            <v>0</v>
          </cell>
          <cell r="M148">
            <v>17.665600000000001</v>
          </cell>
          <cell r="N148">
            <v>11.2254355</v>
          </cell>
          <cell r="O148">
            <v>22.723298870000001</v>
          </cell>
          <cell r="P148">
            <v>51.614334370000002</v>
          </cell>
          <cell r="Q148">
            <v>408.21089999999998</v>
          </cell>
          <cell r="R148">
            <v>408.21089999999998</v>
          </cell>
          <cell r="S148">
            <v>0</v>
          </cell>
          <cell r="T148">
            <v>18.961600000000001</v>
          </cell>
          <cell r="U148">
            <v>41.155507059999998</v>
          </cell>
          <cell r="V148">
            <v>319.40740914000003</v>
          </cell>
          <cell r="W148">
            <v>379.52451619999999</v>
          </cell>
        </row>
        <row r="149">
          <cell r="A149" t="str">
            <v>13004</v>
          </cell>
          <cell r="B149" t="str">
            <v>กรมการค้าภายใน</v>
          </cell>
          <cell r="C149">
            <v>891.36643393999998</v>
          </cell>
          <cell r="D149">
            <v>891.36643393999998</v>
          </cell>
          <cell r="E149">
            <v>0</v>
          </cell>
          <cell r="F149">
            <v>45.458369900000001</v>
          </cell>
          <cell r="G149">
            <v>145.17075986</v>
          </cell>
          <cell r="H149">
            <v>686.56507667999995</v>
          </cell>
          <cell r="I149">
            <v>877.19420644000002</v>
          </cell>
          <cell r="J149">
            <v>129.86296605999999</v>
          </cell>
          <cell r="K149">
            <v>129.86296605999999</v>
          </cell>
          <cell r="L149">
            <v>0</v>
          </cell>
          <cell r="M149">
            <v>24.210325009999998</v>
          </cell>
          <cell r="N149">
            <v>26.284819049999999</v>
          </cell>
          <cell r="O149">
            <v>79.222203239999999</v>
          </cell>
          <cell r="P149">
            <v>129.7173473</v>
          </cell>
          <cell r="Q149">
            <v>1021.2294000000001</v>
          </cell>
          <cell r="R149">
            <v>1021.2294000000001</v>
          </cell>
          <cell r="S149">
            <v>0</v>
          </cell>
          <cell r="T149">
            <v>69.668694909999999</v>
          </cell>
          <cell r="U149">
            <v>171.45557891000001</v>
          </cell>
          <cell r="V149">
            <v>765.78727991999995</v>
          </cell>
          <cell r="W149">
            <v>1006.91155374</v>
          </cell>
        </row>
        <row r="150">
          <cell r="A150" t="str">
            <v>13006</v>
          </cell>
          <cell r="B150" t="str">
            <v>กรมเจรจาการค้าระหว่างประเทศ</v>
          </cell>
          <cell r="C150">
            <v>257.90962934999999</v>
          </cell>
          <cell r="D150">
            <v>257.90962934999999</v>
          </cell>
          <cell r="E150">
            <v>0</v>
          </cell>
          <cell r="F150">
            <v>4</v>
          </cell>
          <cell r="G150">
            <v>20.144829000000001</v>
          </cell>
          <cell r="H150">
            <v>232.77848008000001</v>
          </cell>
          <cell r="I150">
            <v>256.92330908000002</v>
          </cell>
          <cell r="J150">
            <v>28.928506410000001</v>
          </cell>
          <cell r="K150">
            <v>28.928506410000001</v>
          </cell>
          <cell r="L150">
            <v>0</v>
          </cell>
          <cell r="M150">
            <v>1.0900000000000001</v>
          </cell>
          <cell r="N150">
            <v>16.46236554</v>
          </cell>
          <cell r="O150">
            <v>11.180940870000001</v>
          </cell>
          <cell r="P150">
            <v>28.733306410000001</v>
          </cell>
          <cell r="Q150">
            <v>286.83813576</v>
          </cell>
          <cell r="R150">
            <v>286.83813576</v>
          </cell>
          <cell r="S150">
            <v>0</v>
          </cell>
          <cell r="T150">
            <v>5.09</v>
          </cell>
          <cell r="U150">
            <v>36.607194540000002</v>
          </cell>
          <cell r="V150">
            <v>243.95942095000001</v>
          </cell>
          <cell r="W150">
            <v>285.65661548999998</v>
          </cell>
        </row>
        <row r="151">
          <cell r="A151" t="str">
            <v>13007</v>
          </cell>
          <cell r="B151" t="str">
            <v>กรมทรัพย์สินทางปัญญา</v>
          </cell>
          <cell r="C151">
            <v>320.80081330000002</v>
          </cell>
          <cell r="D151">
            <v>320.80081330000002</v>
          </cell>
          <cell r="E151">
            <v>0</v>
          </cell>
          <cell r="F151">
            <v>3.2</v>
          </cell>
          <cell r="G151">
            <v>12.67062467</v>
          </cell>
          <cell r="H151">
            <v>302.21076459</v>
          </cell>
          <cell r="I151">
            <v>318.08138925999998</v>
          </cell>
          <cell r="J151">
            <v>68.205386700000005</v>
          </cell>
          <cell r="K151">
            <v>68.205386700000005</v>
          </cell>
          <cell r="L151">
            <v>0</v>
          </cell>
          <cell r="N151">
            <v>25.391515999999999</v>
          </cell>
          <cell r="O151">
            <v>42.756222639999997</v>
          </cell>
          <cell r="P151">
            <v>68.14773864</v>
          </cell>
          <cell r="Q151">
            <v>389.00619999999998</v>
          </cell>
          <cell r="R151">
            <v>389.00619999999998</v>
          </cell>
          <cell r="S151">
            <v>0</v>
          </cell>
          <cell r="T151">
            <v>3.2</v>
          </cell>
          <cell r="U151">
            <v>38.062140669999998</v>
          </cell>
          <cell r="V151">
            <v>344.96698722999997</v>
          </cell>
          <cell r="W151">
            <v>386.22912789999998</v>
          </cell>
        </row>
        <row r="152">
          <cell r="A152" t="str">
            <v>13008</v>
          </cell>
          <cell r="B152" t="str">
            <v>กรมพัฒนาธุรกิจการค้า</v>
          </cell>
          <cell r="C152">
            <v>399.84147149</v>
          </cell>
          <cell r="D152">
            <v>399.84147149</v>
          </cell>
          <cell r="E152">
            <v>0</v>
          </cell>
          <cell r="F152">
            <v>7.0039999999999996</v>
          </cell>
          <cell r="G152">
            <v>17.948655479999999</v>
          </cell>
          <cell r="H152">
            <v>370.68450403999998</v>
          </cell>
          <cell r="I152">
            <v>395.63715952000001</v>
          </cell>
          <cell r="J152">
            <v>182.841038</v>
          </cell>
          <cell r="K152">
            <v>182.841038</v>
          </cell>
          <cell r="L152">
            <v>0</v>
          </cell>
          <cell r="N152">
            <v>8.1980000000000004</v>
          </cell>
          <cell r="O152">
            <v>174.64203800000001</v>
          </cell>
          <cell r="P152">
            <v>182.84003799999999</v>
          </cell>
          <cell r="Q152">
            <v>582.68250949000003</v>
          </cell>
          <cell r="R152">
            <v>582.68250949000003</v>
          </cell>
          <cell r="S152">
            <v>0</v>
          </cell>
          <cell r="T152">
            <v>7.0039999999999996</v>
          </cell>
          <cell r="U152">
            <v>26.14665548</v>
          </cell>
          <cell r="V152">
            <v>545.32654204000005</v>
          </cell>
          <cell r="W152">
            <v>578.47719752</v>
          </cell>
        </row>
        <row r="153">
          <cell r="A153" t="str">
            <v>13009</v>
          </cell>
          <cell r="B153" t="str">
            <v>กรมส่งเสริมการค้าระหว่างประเทศ</v>
          </cell>
          <cell r="C153">
            <v>1884.7089903999999</v>
          </cell>
          <cell r="D153">
            <v>1884.7089903999999</v>
          </cell>
          <cell r="E153">
            <v>0</v>
          </cell>
          <cell r="F153">
            <v>3.5</v>
          </cell>
          <cell r="G153">
            <v>160.20090067999999</v>
          </cell>
          <cell r="H153">
            <v>1358.24074997</v>
          </cell>
          <cell r="I153">
            <v>1521.9416506499999</v>
          </cell>
          <cell r="J153">
            <v>98.751509600000006</v>
          </cell>
          <cell r="K153">
            <v>98.751509600000006</v>
          </cell>
          <cell r="L153">
            <v>0</v>
          </cell>
          <cell r="M153">
            <v>27.244199999999999</v>
          </cell>
          <cell r="N153">
            <v>12.031329400000001</v>
          </cell>
          <cell r="O153">
            <v>54.076985710000002</v>
          </cell>
          <cell r="P153">
            <v>93.352515109999999</v>
          </cell>
          <cell r="Q153">
            <v>1983.4604999999999</v>
          </cell>
          <cell r="R153">
            <v>1983.4604999999999</v>
          </cell>
          <cell r="S153">
            <v>0</v>
          </cell>
          <cell r="T153">
            <v>30.744199999999999</v>
          </cell>
          <cell r="U153">
            <v>172.23223007999999</v>
          </cell>
          <cell r="V153">
            <v>1412.3177356799999</v>
          </cell>
          <cell r="W153">
            <v>1615.2941657599999</v>
          </cell>
        </row>
        <row r="154">
          <cell r="A154" t="str">
            <v>13011</v>
          </cell>
          <cell r="B154" t="str">
            <v>สถาบันส่งเสริมศิลปหัตถกรรมไทย</v>
          </cell>
          <cell r="C154">
            <v>216.9725</v>
          </cell>
          <cell r="D154">
            <v>216.9725</v>
          </cell>
          <cell r="E154">
            <v>0</v>
          </cell>
          <cell r="G154">
            <v>0</v>
          </cell>
          <cell r="H154">
            <v>216.9725</v>
          </cell>
          <cell r="I154">
            <v>216.9725</v>
          </cell>
          <cell r="J154">
            <v>1.048</v>
          </cell>
          <cell r="K154">
            <v>1.048</v>
          </cell>
          <cell r="L154">
            <v>0</v>
          </cell>
          <cell r="N154">
            <v>0</v>
          </cell>
          <cell r="O154">
            <v>1.048</v>
          </cell>
          <cell r="P154">
            <v>1.048</v>
          </cell>
          <cell r="Q154">
            <v>218.0205</v>
          </cell>
          <cell r="R154">
            <v>218.0205</v>
          </cell>
          <cell r="S154">
            <v>0</v>
          </cell>
          <cell r="U154">
            <v>0</v>
          </cell>
          <cell r="V154">
            <v>218.0205</v>
          </cell>
          <cell r="W154">
            <v>218.0205</v>
          </cell>
        </row>
        <row r="155">
          <cell r="A155" t="str">
            <v>13012</v>
          </cell>
          <cell r="B155" t="str">
            <v>สถาบันวิจัยและพัฒนาอัญมณีและเครื่องประดั</v>
          </cell>
          <cell r="C155">
            <v>112.6919</v>
          </cell>
          <cell r="D155">
            <v>112.6919</v>
          </cell>
          <cell r="E155">
            <v>0</v>
          </cell>
          <cell r="G155">
            <v>0</v>
          </cell>
          <cell r="H155">
            <v>112.6919</v>
          </cell>
          <cell r="I155">
            <v>112.6919</v>
          </cell>
          <cell r="J155">
            <v>26.6722</v>
          </cell>
          <cell r="K155">
            <v>26.6722</v>
          </cell>
          <cell r="L155">
            <v>0</v>
          </cell>
          <cell r="N155">
            <v>0</v>
          </cell>
          <cell r="O155">
            <v>26.6722</v>
          </cell>
          <cell r="P155">
            <v>26.6722</v>
          </cell>
          <cell r="Q155">
            <v>139.36410000000001</v>
          </cell>
          <cell r="R155">
            <v>139.36410000000001</v>
          </cell>
          <cell r="S155">
            <v>0</v>
          </cell>
          <cell r="U155">
            <v>0</v>
          </cell>
          <cell r="V155">
            <v>139.36410000000001</v>
          </cell>
          <cell r="W155">
            <v>139.36410000000001</v>
          </cell>
        </row>
        <row r="156">
          <cell r="A156" t="str">
            <v>13013</v>
          </cell>
          <cell r="B156" t="str">
            <v>สำนักงานนโยบายและยุทธศาสตร์การค้า</v>
          </cell>
          <cell r="C156">
            <v>141.71730345</v>
          </cell>
          <cell r="D156">
            <v>141.71730345</v>
          </cell>
          <cell r="E156">
            <v>0</v>
          </cell>
          <cell r="G156">
            <v>1.231225</v>
          </cell>
          <cell r="H156">
            <v>132.30809594999999</v>
          </cell>
          <cell r="I156">
            <v>133.53932094999999</v>
          </cell>
          <cell r="J156">
            <v>17.39496793</v>
          </cell>
          <cell r="K156">
            <v>17.39496793</v>
          </cell>
          <cell r="L156">
            <v>0</v>
          </cell>
          <cell r="N156">
            <v>2.5769319999999998</v>
          </cell>
          <cell r="O156">
            <v>13.77523461</v>
          </cell>
          <cell r="P156">
            <v>16.352166610000001</v>
          </cell>
          <cell r="Q156">
            <v>159.11227138000001</v>
          </cell>
          <cell r="R156">
            <v>159.11227138000001</v>
          </cell>
          <cell r="S156">
            <v>0</v>
          </cell>
          <cell r="U156">
            <v>3.808157</v>
          </cell>
          <cell r="V156">
            <v>146.08333056000001</v>
          </cell>
          <cell r="W156">
            <v>149.89148756</v>
          </cell>
        </row>
        <row r="157">
          <cell r="A157" t="str">
            <v>13015</v>
          </cell>
          <cell r="B157" t="str">
            <v>สถาบันระหว่างประเทศเพื่อการค้าและการพัฒน</v>
          </cell>
          <cell r="C157">
            <v>29.752300000000002</v>
          </cell>
          <cell r="D157">
            <v>29.752300000000002</v>
          </cell>
          <cell r="E157">
            <v>0</v>
          </cell>
          <cell r="G157">
            <v>0</v>
          </cell>
          <cell r="H157">
            <v>29.752300000000002</v>
          </cell>
          <cell r="I157">
            <v>29.752300000000002</v>
          </cell>
          <cell r="Q157">
            <v>29.752300000000002</v>
          </cell>
          <cell r="R157">
            <v>29.752300000000002</v>
          </cell>
          <cell r="S157">
            <v>0</v>
          </cell>
          <cell r="U157">
            <v>0</v>
          </cell>
          <cell r="V157">
            <v>29.752300000000002</v>
          </cell>
          <cell r="W157">
            <v>29.752300000000002</v>
          </cell>
        </row>
        <row r="158">
          <cell r="A158" t="str">
            <v>15002</v>
          </cell>
          <cell r="B158" t="str">
            <v>สนง.ปลัดกระทรวงมหาดไทย</v>
          </cell>
          <cell r="C158">
            <v>3357.9278372200001</v>
          </cell>
          <cell r="D158">
            <v>3357.9278372200001</v>
          </cell>
          <cell r="E158">
            <v>0</v>
          </cell>
          <cell r="F158">
            <v>28.117699999999999</v>
          </cell>
          <cell r="G158">
            <v>137.20153106000001</v>
          </cell>
          <cell r="H158">
            <v>3145.3838953300001</v>
          </cell>
          <cell r="I158">
            <v>3310.7031263899999</v>
          </cell>
          <cell r="J158">
            <v>3263.22906212</v>
          </cell>
          <cell r="K158">
            <v>3263.22906212</v>
          </cell>
          <cell r="L158">
            <v>0</v>
          </cell>
          <cell r="M158">
            <v>1019.7986</v>
          </cell>
          <cell r="N158">
            <v>1211.37024309</v>
          </cell>
          <cell r="O158">
            <v>1031.9180047699999</v>
          </cell>
          <cell r="P158">
            <v>3263.08684786</v>
          </cell>
          <cell r="Q158">
            <v>6621.1568993399997</v>
          </cell>
          <cell r="R158">
            <v>6621.1568993399997</v>
          </cell>
          <cell r="S158">
            <v>0</v>
          </cell>
          <cell r="T158">
            <v>1047.9163000000001</v>
          </cell>
          <cell r="U158">
            <v>1348.57177415</v>
          </cell>
          <cell r="V158">
            <v>4177.3019001000002</v>
          </cell>
          <cell r="W158">
            <v>6573.7899742500003</v>
          </cell>
        </row>
        <row r="159">
          <cell r="A159" t="str">
            <v>15003</v>
          </cell>
          <cell r="B159" t="str">
            <v>กรมการปกครอง</v>
          </cell>
          <cell r="C159">
            <v>40812.288305440001</v>
          </cell>
          <cell r="D159">
            <v>40812.288305440001</v>
          </cell>
          <cell r="E159">
            <v>0</v>
          </cell>
          <cell r="F159">
            <v>54.947324999999999</v>
          </cell>
          <cell r="G159">
            <v>742.21548353000003</v>
          </cell>
          <cell r="H159">
            <v>40000.149606780004</v>
          </cell>
          <cell r="I159">
            <v>40797.31241531</v>
          </cell>
          <cell r="J159">
            <v>2680.2811333300001</v>
          </cell>
          <cell r="K159">
            <v>2680.2811333300001</v>
          </cell>
          <cell r="L159">
            <v>0</v>
          </cell>
          <cell r="M159">
            <v>9.6880000000000006</v>
          </cell>
          <cell r="N159">
            <v>806.16624468999998</v>
          </cell>
          <cell r="O159">
            <v>1859.4761294299999</v>
          </cell>
          <cell r="P159">
            <v>2675.3303741200002</v>
          </cell>
          <cell r="Q159">
            <v>43492.569438769999</v>
          </cell>
          <cell r="R159">
            <v>43492.569438769999</v>
          </cell>
          <cell r="S159">
            <v>0</v>
          </cell>
          <cell r="T159">
            <v>64.635324999999995</v>
          </cell>
          <cell r="U159">
            <v>1548.38172822</v>
          </cell>
          <cell r="V159">
            <v>41859.62573621</v>
          </cell>
          <cell r="W159">
            <v>43472.64278943</v>
          </cell>
        </row>
        <row r="160">
          <cell r="A160" t="str">
            <v>15004</v>
          </cell>
          <cell r="B160" t="str">
            <v>กรมการพัฒนาชุมชน</v>
          </cell>
          <cell r="C160">
            <v>5396.7816187799999</v>
          </cell>
          <cell r="D160">
            <v>5396.7816187799999</v>
          </cell>
          <cell r="E160">
            <v>0</v>
          </cell>
          <cell r="F160">
            <v>40.390500000000003</v>
          </cell>
          <cell r="G160">
            <v>390.98152768</v>
          </cell>
          <cell r="H160">
            <v>4843.3690649299997</v>
          </cell>
          <cell r="I160">
            <v>5274.7410926100001</v>
          </cell>
          <cell r="J160">
            <v>863.03298509000001</v>
          </cell>
          <cell r="K160">
            <v>863.03298509000001</v>
          </cell>
          <cell r="L160">
            <v>0</v>
          </cell>
          <cell r="M160">
            <v>36.521500000000003</v>
          </cell>
          <cell r="N160">
            <v>139.35922639</v>
          </cell>
          <cell r="O160">
            <v>531.67946884000003</v>
          </cell>
          <cell r="P160">
            <v>707.56019522999998</v>
          </cell>
          <cell r="Q160">
            <v>6259.8146038699997</v>
          </cell>
          <cell r="R160">
            <v>6259.8146038699997</v>
          </cell>
          <cell r="S160">
            <v>0</v>
          </cell>
          <cell r="T160">
            <v>76.912000000000006</v>
          </cell>
          <cell r="U160">
            <v>530.34075407</v>
          </cell>
          <cell r="V160">
            <v>5375.0485337700002</v>
          </cell>
          <cell r="W160">
            <v>5982.3012878400004</v>
          </cell>
        </row>
        <row r="161">
          <cell r="A161" t="str">
            <v>15005</v>
          </cell>
          <cell r="B161" t="str">
            <v>กรมที่ดิน</v>
          </cell>
          <cell r="C161">
            <v>5721.3826959199996</v>
          </cell>
          <cell r="D161">
            <v>5721.3826959199996</v>
          </cell>
          <cell r="E161">
            <v>0</v>
          </cell>
          <cell r="F161">
            <v>3.4959950000000002</v>
          </cell>
          <cell r="G161">
            <v>240.77443012000001</v>
          </cell>
          <cell r="H161">
            <v>5472.7993315800004</v>
          </cell>
          <cell r="I161">
            <v>5717.0697566999997</v>
          </cell>
          <cell r="J161">
            <v>1369.3846473599999</v>
          </cell>
          <cell r="K161">
            <v>1369.3846473599999</v>
          </cell>
          <cell r="L161">
            <v>0</v>
          </cell>
          <cell r="M161">
            <v>84.335487000000001</v>
          </cell>
          <cell r="N161">
            <v>840.22146928999996</v>
          </cell>
          <cell r="O161">
            <v>444.15807749999999</v>
          </cell>
          <cell r="P161">
            <v>1368.71503379</v>
          </cell>
          <cell r="Q161">
            <v>7090.7673432800002</v>
          </cell>
          <cell r="R161">
            <v>7090.7673432800002</v>
          </cell>
          <cell r="S161">
            <v>0</v>
          </cell>
          <cell r="T161">
            <v>87.831481999999994</v>
          </cell>
          <cell r="U161">
            <v>1080.99589941</v>
          </cell>
          <cell r="V161">
            <v>5916.9574090799997</v>
          </cell>
          <cell r="W161">
            <v>7085.78479049</v>
          </cell>
        </row>
        <row r="162">
          <cell r="A162" t="str">
            <v>15006</v>
          </cell>
          <cell r="B162" t="str">
            <v>กรมป้องกันและบรรเทาสาธารณภัย</v>
          </cell>
          <cell r="C162">
            <v>2105.4728595000001</v>
          </cell>
          <cell r="D162">
            <v>2105.4728595000001</v>
          </cell>
          <cell r="E162">
            <v>0</v>
          </cell>
          <cell r="F162">
            <v>4.5972</v>
          </cell>
          <cell r="G162">
            <v>75.061640609999998</v>
          </cell>
          <cell r="H162">
            <v>1997.07011203</v>
          </cell>
          <cell r="I162">
            <v>2076.72895264</v>
          </cell>
          <cell r="J162">
            <v>4952.4181404999999</v>
          </cell>
          <cell r="K162">
            <v>4952.4181404999999</v>
          </cell>
          <cell r="L162">
            <v>0</v>
          </cell>
          <cell r="M162">
            <v>18.777999999999999</v>
          </cell>
          <cell r="N162">
            <v>3054.47406116</v>
          </cell>
          <cell r="O162">
            <v>1877.1056502900001</v>
          </cell>
          <cell r="P162">
            <v>4950.3577114500004</v>
          </cell>
          <cell r="Q162">
            <v>7057.8909999999996</v>
          </cell>
          <cell r="R162">
            <v>7057.8909999999996</v>
          </cell>
          <cell r="S162">
            <v>0</v>
          </cell>
          <cell r="T162">
            <v>23.3752</v>
          </cell>
          <cell r="U162">
            <v>3129.5357017699998</v>
          </cell>
          <cell r="V162">
            <v>3874.1757623200001</v>
          </cell>
          <cell r="W162">
            <v>7027.0866640900003</v>
          </cell>
        </row>
        <row r="163">
          <cell r="A163" t="str">
            <v>15007</v>
          </cell>
          <cell r="B163" t="str">
            <v>กรมโยธาธิการและผังเมือง</v>
          </cell>
          <cell r="C163">
            <v>1651.8979273800001</v>
          </cell>
          <cell r="D163">
            <v>1651.8979273800001</v>
          </cell>
          <cell r="E163">
            <v>0</v>
          </cell>
          <cell r="F163">
            <v>10.026900789999999</v>
          </cell>
          <cell r="G163">
            <v>38.804742300000001</v>
          </cell>
          <cell r="H163">
            <v>1593.77356429</v>
          </cell>
          <cell r="I163">
            <v>1642.6052073799999</v>
          </cell>
          <cell r="J163">
            <v>27502.767188599999</v>
          </cell>
          <cell r="K163">
            <v>27502.767188599999</v>
          </cell>
          <cell r="L163">
            <v>0</v>
          </cell>
          <cell r="M163">
            <v>2191.0111430000002</v>
          </cell>
          <cell r="N163">
            <v>7675.7118626600004</v>
          </cell>
          <cell r="O163">
            <v>17065.958736150002</v>
          </cell>
          <cell r="P163">
            <v>26932.68174181</v>
          </cell>
          <cell r="Q163">
            <v>29154.665115979999</v>
          </cell>
          <cell r="R163">
            <v>29154.665115979999</v>
          </cell>
          <cell r="S163">
            <v>0</v>
          </cell>
          <cell r="T163">
            <v>2201.0380437899998</v>
          </cell>
          <cell r="U163">
            <v>7714.5166049600002</v>
          </cell>
          <cell r="V163">
            <v>18659.732300439999</v>
          </cell>
          <cell r="W163">
            <v>28575.286949189998</v>
          </cell>
        </row>
        <row r="164">
          <cell r="A164" t="str">
            <v>15008</v>
          </cell>
          <cell r="B164" t="str">
            <v>กรมส่งเสริมการปกครองท้องถิ่น</v>
          </cell>
          <cell r="C164">
            <v>196068.59259448</v>
          </cell>
          <cell r="D164">
            <v>196068.59259448</v>
          </cell>
          <cell r="E164">
            <v>0</v>
          </cell>
          <cell r="F164">
            <v>59.609752</v>
          </cell>
          <cell r="G164">
            <v>96.465933460000002</v>
          </cell>
          <cell r="H164">
            <v>195489.85919168999</v>
          </cell>
          <cell r="I164">
            <v>195645.93487714999</v>
          </cell>
          <cell r="J164">
            <v>39403.594919770003</v>
          </cell>
          <cell r="K164">
            <v>39291.388619769998</v>
          </cell>
          <cell r="L164">
            <v>0</v>
          </cell>
          <cell r="M164">
            <v>13893.46696621</v>
          </cell>
          <cell r="N164">
            <v>28.35903545</v>
          </cell>
          <cell r="O164">
            <v>23798.427514309999</v>
          </cell>
          <cell r="P164">
            <v>37720.253515969998</v>
          </cell>
          <cell r="Q164">
            <v>235472.18751424999</v>
          </cell>
          <cell r="R164">
            <v>235359.98121425</v>
          </cell>
          <cell r="S164">
            <v>0</v>
          </cell>
          <cell r="T164">
            <v>13953.076718210001</v>
          </cell>
          <cell r="U164">
            <v>124.82496891</v>
          </cell>
          <cell r="V164">
            <v>219288.28670600001</v>
          </cell>
          <cell r="W164">
            <v>233366.18839312001</v>
          </cell>
        </row>
        <row r="165">
          <cell r="A165" t="str">
            <v>16002</v>
          </cell>
          <cell r="B165" t="str">
            <v>สนง.ปลัดกระทรวงยุติธรรม</v>
          </cell>
          <cell r="C165">
            <v>630.83458999000004</v>
          </cell>
          <cell r="D165">
            <v>630.83458999000004</v>
          </cell>
          <cell r="E165">
            <v>0</v>
          </cell>
          <cell r="F165">
            <v>0.46</v>
          </cell>
          <cell r="G165">
            <v>36.461626590000002</v>
          </cell>
          <cell r="H165">
            <v>587.59163533000003</v>
          </cell>
          <cell r="I165">
            <v>624.51326191999999</v>
          </cell>
          <cell r="J165">
            <v>360.97456893999998</v>
          </cell>
          <cell r="K165">
            <v>360.97456893999998</v>
          </cell>
          <cell r="L165">
            <v>0</v>
          </cell>
          <cell r="N165">
            <v>165.30165883000001</v>
          </cell>
          <cell r="O165">
            <v>194.51414969999999</v>
          </cell>
          <cell r="P165">
            <v>359.81580853000003</v>
          </cell>
          <cell r="Q165">
            <v>991.80915892999997</v>
          </cell>
          <cell r="R165">
            <v>991.80915892999997</v>
          </cell>
          <cell r="S165">
            <v>0</v>
          </cell>
          <cell r="T165">
            <v>0.46</v>
          </cell>
          <cell r="U165">
            <v>201.76328541999999</v>
          </cell>
          <cell r="V165">
            <v>782.10578502999999</v>
          </cell>
          <cell r="W165">
            <v>984.32907045000002</v>
          </cell>
        </row>
        <row r="166">
          <cell r="A166" t="str">
            <v>16003</v>
          </cell>
          <cell r="B166" t="str">
            <v>กรมคุมประพฤติ</v>
          </cell>
          <cell r="C166">
            <v>2152.0605417000002</v>
          </cell>
          <cell r="D166">
            <v>2152.0605417000002</v>
          </cell>
          <cell r="E166">
            <v>0</v>
          </cell>
          <cell r="G166">
            <v>66.665427660000006</v>
          </cell>
          <cell r="H166">
            <v>2002.90749119</v>
          </cell>
          <cell r="I166">
            <v>2069.57291885</v>
          </cell>
          <cell r="J166">
            <v>26.8031583</v>
          </cell>
          <cell r="K166">
            <v>26.8031583</v>
          </cell>
          <cell r="L166">
            <v>0</v>
          </cell>
          <cell r="M166">
            <v>0.5</v>
          </cell>
          <cell r="N166">
            <v>18.88884397</v>
          </cell>
          <cell r="O166">
            <v>7.4138961600000002</v>
          </cell>
          <cell r="P166">
            <v>26.80274013</v>
          </cell>
          <cell r="Q166">
            <v>2178.8636999999999</v>
          </cell>
          <cell r="R166">
            <v>2178.8636999999999</v>
          </cell>
          <cell r="S166">
            <v>0</v>
          </cell>
          <cell r="T166">
            <v>0.5</v>
          </cell>
          <cell r="U166">
            <v>85.554271630000002</v>
          </cell>
          <cell r="V166">
            <v>2010.3213873499999</v>
          </cell>
          <cell r="W166">
            <v>2096.37565898</v>
          </cell>
        </row>
        <row r="167">
          <cell r="A167" t="str">
            <v>16004</v>
          </cell>
          <cell r="B167" t="str">
            <v>กรมคุ้มครองสิทธิและเสรีภาพ</v>
          </cell>
          <cell r="C167">
            <v>755.53204000000005</v>
          </cell>
          <cell r="D167">
            <v>755.53204000000005</v>
          </cell>
          <cell r="E167">
            <v>0</v>
          </cell>
          <cell r="G167">
            <v>4.0138635499999999</v>
          </cell>
          <cell r="H167">
            <v>676.24979095000003</v>
          </cell>
          <cell r="I167">
            <v>680.26365450000003</v>
          </cell>
          <cell r="J167">
            <v>20.39556</v>
          </cell>
          <cell r="K167">
            <v>20.39556</v>
          </cell>
          <cell r="L167">
            <v>0</v>
          </cell>
          <cell r="N167">
            <v>0</v>
          </cell>
          <cell r="O167">
            <v>20.38709794</v>
          </cell>
          <cell r="P167">
            <v>20.38709794</v>
          </cell>
          <cell r="Q167">
            <v>775.92759999999998</v>
          </cell>
          <cell r="R167">
            <v>775.92759999999998</v>
          </cell>
          <cell r="S167">
            <v>0</v>
          </cell>
          <cell r="U167">
            <v>4.0138635499999999</v>
          </cell>
          <cell r="V167">
            <v>696.63688889000002</v>
          </cell>
          <cell r="W167">
            <v>700.65075244000002</v>
          </cell>
        </row>
        <row r="168">
          <cell r="A168" t="str">
            <v>16005</v>
          </cell>
          <cell r="B168" t="str">
            <v>กรมบังคับคดี</v>
          </cell>
          <cell r="C168">
            <v>1006.7439457200001</v>
          </cell>
          <cell r="D168">
            <v>1006.7439457200001</v>
          </cell>
          <cell r="E168">
            <v>0</v>
          </cell>
          <cell r="F168">
            <v>1.88</v>
          </cell>
          <cell r="G168">
            <v>3.17844924</v>
          </cell>
          <cell r="H168">
            <v>989.97236915999997</v>
          </cell>
          <cell r="I168">
            <v>995.03081840000004</v>
          </cell>
          <cell r="J168">
            <v>32.02015428</v>
          </cell>
          <cell r="K168">
            <v>32.02015428</v>
          </cell>
          <cell r="L168">
            <v>0</v>
          </cell>
          <cell r="N168">
            <v>16.905235999999999</v>
          </cell>
          <cell r="O168">
            <v>15.114918279999999</v>
          </cell>
          <cell r="P168">
            <v>32.02015428</v>
          </cell>
          <cell r="Q168">
            <v>1038.7641000000001</v>
          </cell>
          <cell r="R168">
            <v>1038.7641000000001</v>
          </cell>
          <cell r="S168">
            <v>0</v>
          </cell>
          <cell r="T168">
            <v>1.88</v>
          </cell>
          <cell r="U168">
            <v>20.083685240000001</v>
          </cell>
          <cell r="V168">
            <v>1005.08728744</v>
          </cell>
          <cell r="W168">
            <v>1027.0509726800001</v>
          </cell>
        </row>
        <row r="169">
          <cell r="A169" t="str">
            <v>16006</v>
          </cell>
          <cell r="B169" t="str">
            <v>กรมพินิจและคุ้มครองเด็กและเยาวชน</v>
          </cell>
          <cell r="C169">
            <v>1936.47065643</v>
          </cell>
          <cell r="D169">
            <v>1936.47065643</v>
          </cell>
          <cell r="E169">
            <v>0</v>
          </cell>
          <cell r="G169">
            <v>20.3693974</v>
          </cell>
          <cell r="H169">
            <v>1906.47338317</v>
          </cell>
          <cell r="I169">
            <v>1926.8427805700001</v>
          </cell>
          <cell r="J169">
            <v>224.00954357000001</v>
          </cell>
          <cell r="K169">
            <v>224.00954357000001</v>
          </cell>
          <cell r="L169">
            <v>0</v>
          </cell>
          <cell r="N169">
            <v>121.07547532</v>
          </cell>
          <cell r="O169">
            <v>102.44362294</v>
          </cell>
          <cell r="P169">
            <v>223.51909825999999</v>
          </cell>
          <cell r="Q169">
            <v>2160.4802</v>
          </cell>
          <cell r="R169">
            <v>2160.4802</v>
          </cell>
          <cell r="S169">
            <v>0</v>
          </cell>
          <cell r="U169">
            <v>141.44487272000001</v>
          </cell>
          <cell r="V169">
            <v>2008.9170061100001</v>
          </cell>
          <cell r="W169">
            <v>2150.36187883</v>
          </cell>
        </row>
        <row r="170">
          <cell r="A170" t="str">
            <v>16007</v>
          </cell>
          <cell r="B170" t="str">
            <v>กรมราชทัณฑ์</v>
          </cell>
          <cell r="C170">
            <v>12278.1753314</v>
          </cell>
          <cell r="D170">
            <v>12278.1753314</v>
          </cell>
          <cell r="E170">
            <v>0</v>
          </cell>
          <cell r="G170">
            <v>15.286758539999999</v>
          </cell>
          <cell r="H170">
            <v>12238.33733251</v>
          </cell>
          <cell r="I170">
            <v>12253.62409105</v>
          </cell>
          <cell r="J170">
            <v>2172.22974501</v>
          </cell>
          <cell r="K170">
            <v>2166.0547450099998</v>
          </cell>
          <cell r="L170">
            <v>0</v>
          </cell>
          <cell r="M170">
            <v>898.64702999999997</v>
          </cell>
          <cell r="N170">
            <v>547.90054703999999</v>
          </cell>
          <cell r="O170">
            <v>714.1006122</v>
          </cell>
          <cell r="P170">
            <v>2160.6481892400002</v>
          </cell>
          <cell r="Q170">
            <v>14450.405076409999</v>
          </cell>
          <cell r="R170">
            <v>14444.23007641</v>
          </cell>
          <cell r="S170">
            <v>0</v>
          </cell>
          <cell r="T170">
            <v>898.64702999999997</v>
          </cell>
          <cell r="U170">
            <v>563.18730558000004</v>
          </cell>
          <cell r="V170">
            <v>12952.43794471</v>
          </cell>
          <cell r="W170">
            <v>14414.272280290001</v>
          </cell>
        </row>
        <row r="171">
          <cell r="A171" t="str">
            <v>16008</v>
          </cell>
          <cell r="B171" t="str">
            <v>กรมสอบสวนคดีพิเศษ</v>
          </cell>
          <cell r="C171">
            <v>1067.9232337000001</v>
          </cell>
          <cell r="D171">
            <v>1067.9232337000001</v>
          </cell>
          <cell r="E171">
            <v>0</v>
          </cell>
          <cell r="F171">
            <v>1.2</v>
          </cell>
          <cell r="G171">
            <v>26.071282570000001</v>
          </cell>
          <cell r="H171">
            <v>1029.6656980299999</v>
          </cell>
          <cell r="I171">
            <v>1056.9369806</v>
          </cell>
          <cell r="J171">
            <v>191.41366629999999</v>
          </cell>
          <cell r="K171">
            <v>191.41366629999999</v>
          </cell>
          <cell r="L171">
            <v>0</v>
          </cell>
          <cell r="M171">
            <v>4.1928169999999998</v>
          </cell>
          <cell r="N171">
            <v>60.449664499999997</v>
          </cell>
          <cell r="O171">
            <v>126.43539852000001</v>
          </cell>
          <cell r="P171">
            <v>191.07788002000001</v>
          </cell>
          <cell r="Q171">
            <v>1259.3369</v>
          </cell>
          <cell r="R171">
            <v>1259.3369</v>
          </cell>
          <cell r="S171">
            <v>0</v>
          </cell>
          <cell r="T171">
            <v>5.392817</v>
          </cell>
          <cell r="U171">
            <v>86.520947070000005</v>
          </cell>
          <cell r="V171">
            <v>1156.10109655</v>
          </cell>
          <cell r="W171">
            <v>1248.01486062</v>
          </cell>
        </row>
        <row r="172">
          <cell r="A172" t="str">
            <v>16009</v>
          </cell>
          <cell r="B172" t="str">
            <v>สนง.กิจการยุติธรรม</v>
          </cell>
          <cell r="C172">
            <v>94.237951600000002</v>
          </cell>
          <cell r="D172">
            <v>94.237951600000002</v>
          </cell>
          <cell r="E172">
            <v>0</v>
          </cell>
          <cell r="G172">
            <v>5.9713988000000002</v>
          </cell>
          <cell r="H172">
            <v>87.937218029999997</v>
          </cell>
          <cell r="I172">
            <v>93.90861683</v>
          </cell>
          <cell r="J172">
            <v>18.8067484</v>
          </cell>
          <cell r="K172">
            <v>18.8067484</v>
          </cell>
          <cell r="L172">
            <v>0</v>
          </cell>
          <cell r="N172">
            <v>0.38816679999999998</v>
          </cell>
          <cell r="O172">
            <v>18.4185816</v>
          </cell>
          <cell r="P172">
            <v>18.8067484</v>
          </cell>
          <cell r="Q172">
            <v>113.04470000000001</v>
          </cell>
          <cell r="R172">
            <v>113.04470000000001</v>
          </cell>
          <cell r="S172">
            <v>0</v>
          </cell>
          <cell r="U172">
            <v>6.3595655999999998</v>
          </cell>
          <cell r="V172">
            <v>106.35579963000001</v>
          </cell>
          <cell r="W172">
            <v>112.71536523</v>
          </cell>
        </row>
        <row r="173">
          <cell r="A173" t="str">
            <v>16010</v>
          </cell>
          <cell r="B173" t="str">
            <v>สถาบันนิติวิทยาศาสตร์</v>
          </cell>
          <cell r="C173">
            <v>266.981515</v>
          </cell>
          <cell r="D173">
            <v>266.981515</v>
          </cell>
          <cell r="E173">
            <v>0</v>
          </cell>
          <cell r="G173">
            <v>1.2155181100000001</v>
          </cell>
          <cell r="H173">
            <v>264.41949818000001</v>
          </cell>
          <cell r="I173">
            <v>265.63501629000001</v>
          </cell>
          <cell r="J173">
            <v>256.834585</v>
          </cell>
          <cell r="K173">
            <v>256.834585</v>
          </cell>
          <cell r="L173">
            <v>0</v>
          </cell>
          <cell r="M173">
            <v>17.149999999999999</v>
          </cell>
          <cell r="N173">
            <v>0.10517480999999999</v>
          </cell>
          <cell r="O173">
            <v>239.51055819000001</v>
          </cell>
          <cell r="P173">
            <v>256.76573300000001</v>
          </cell>
          <cell r="Q173">
            <v>523.81610000000001</v>
          </cell>
          <cell r="R173">
            <v>523.81610000000001</v>
          </cell>
          <cell r="S173">
            <v>0</v>
          </cell>
          <cell r="T173">
            <v>17.149999999999999</v>
          </cell>
          <cell r="U173">
            <v>1.3206929199999999</v>
          </cell>
          <cell r="V173">
            <v>503.93005636999999</v>
          </cell>
          <cell r="W173">
            <v>522.40074929000002</v>
          </cell>
        </row>
        <row r="174">
          <cell r="A174" t="str">
            <v>16011</v>
          </cell>
          <cell r="B174" t="str">
            <v>สนง.คณะกรรมการป้องกันและปราบปรามยาเสพติด</v>
          </cell>
          <cell r="C174">
            <v>3104.6520447600001</v>
          </cell>
          <cell r="D174">
            <v>3104.6520447600001</v>
          </cell>
          <cell r="E174">
            <v>0</v>
          </cell>
          <cell r="F174">
            <v>9.5410830000000002E-2</v>
          </cell>
          <cell r="G174">
            <v>11.906492180000001</v>
          </cell>
          <cell r="H174">
            <v>3072.3961937700001</v>
          </cell>
          <cell r="I174">
            <v>3084.3980967799998</v>
          </cell>
          <cell r="J174">
            <v>58.651028199999999</v>
          </cell>
          <cell r="K174">
            <v>58.651028199999999</v>
          </cell>
          <cell r="L174">
            <v>0</v>
          </cell>
          <cell r="N174">
            <v>0</v>
          </cell>
          <cell r="O174">
            <v>58.651028199999999</v>
          </cell>
          <cell r="P174">
            <v>58.651028199999999</v>
          </cell>
          <cell r="Q174">
            <v>3163.30307296</v>
          </cell>
          <cell r="R174">
            <v>3163.30307296</v>
          </cell>
          <cell r="S174">
            <v>0</v>
          </cell>
          <cell r="T174">
            <v>9.5410830000000002E-2</v>
          </cell>
          <cell r="U174">
            <v>11.906492180000001</v>
          </cell>
          <cell r="V174">
            <v>3131.04722197</v>
          </cell>
          <cell r="W174">
            <v>3143.0491249800002</v>
          </cell>
        </row>
        <row r="175">
          <cell r="A175" t="str">
            <v>16013</v>
          </cell>
          <cell r="B175" t="str">
            <v>สถาบันเพื่อการยุติธรรมแห่งประเทศไทย(องค)</v>
          </cell>
          <cell r="C175">
            <v>185.7723</v>
          </cell>
          <cell r="D175">
            <v>185.7723</v>
          </cell>
          <cell r="E175">
            <v>0</v>
          </cell>
          <cell r="G175">
            <v>0</v>
          </cell>
          <cell r="H175">
            <v>185.7723</v>
          </cell>
          <cell r="I175">
            <v>185.7723</v>
          </cell>
          <cell r="J175">
            <v>251.10400000000001</v>
          </cell>
          <cell r="K175">
            <v>251.10400000000001</v>
          </cell>
          <cell r="L175">
            <v>0</v>
          </cell>
          <cell r="N175">
            <v>0</v>
          </cell>
          <cell r="O175">
            <v>251.10400000000001</v>
          </cell>
          <cell r="P175">
            <v>251.10400000000001</v>
          </cell>
          <cell r="Q175">
            <v>436.87630000000001</v>
          </cell>
          <cell r="R175">
            <v>436.87630000000001</v>
          </cell>
          <cell r="S175">
            <v>0</v>
          </cell>
          <cell r="U175">
            <v>0</v>
          </cell>
          <cell r="V175">
            <v>436.87630000000001</v>
          </cell>
          <cell r="W175">
            <v>436.87630000000001</v>
          </cell>
        </row>
        <row r="176">
          <cell r="A176" t="str">
            <v>16014</v>
          </cell>
          <cell r="B176" t="str">
            <v>สถาบันอนุญาโตตุลาการ</v>
          </cell>
          <cell r="C176">
            <v>33.256900000000002</v>
          </cell>
          <cell r="D176">
            <v>33.256900000000002</v>
          </cell>
          <cell r="E176">
            <v>0</v>
          </cell>
          <cell r="G176">
            <v>0</v>
          </cell>
          <cell r="H176">
            <v>33.256900000000002</v>
          </cell>
          <cell r="I176">
            <v>33.256900000000002</v>
          </cell>
          <cell r="Q176">
            <v>33.256900000000002</v>
          </cell>
          <cell r="R176">
            <v>33.256900000000002</v>
          </cell>
          <cell r="S176">
            <v>0</v>
          </cell>
          <cell r="U176">
            <v>0</v>
          </cell>
          <cell r="V176">
            <v>33.256900000000002</v>
          </cell>
          <cell r="W176">
            <v>33.256900000000002</v>
          </cell>
        </row>
        <row r="177">
          <cell r="A177" t="str">
            <v>17002</v>
          </cell>
          <cell r="B177" t="str">
            <v>สนง.ปลัดกระทรวงแรงงาน</v>
          </cell>
          <cell r="C177">
            <v>1072.4918937299999</v>
          </cell>
          <cell r="D177">
            <v>1072.4918937299999</v>
          </cell>
          <cell r="E177">
            <v>0</v>
          </cell>
          <cell r="G177">
            <v>18.393589859999999</v>
          </cell>
          <cell r="H177">
            <v>1037.3445548499999</v>
          </cell>
          <cell r="I177">
            <v>1055.7381447099999</v>
          </cell>
          <cell r="J177">
            <v>67.535206270000003</v>
          </cell>
          <cell r="K177">
            <v>67.535206270000003</v>
          </cell>
          <cell r="L177">
            <v>0</v>
          </cell>
          <cell r="N177">
            <v>49.730163320000003</v>
          </cell>
          <cell r="O177">
            <v>17.766384460000001</v>
          </cell>
          <cell r="P177">
            <v>67.49654778</v>
          </cell>
          <cell r="Q177">
            <v>1140.0271</v>
          </cell>
          <cell r="R177">
            <v>1140.0271</v>
          </cell>
          <cell r="S177">
            <v>0</v>
          </cell>
          <cell r="U177">
            <v>68.123753179999994</v>
          </cell>
          <cell r="V177">
            <v>1055.11093931</v>
          </cell>
          <cell r="W177">
            <v>1123.23469249</v>
          </cell>
        </row>
        <row r="178">
          <cell r="A178" t="str">
            <v>17003</v>
          </cell>
          <cell r="B178" t="str">
            <v>กรมการจัดหางาน</v>
          </cell>
          <cell r="C178">
            <v>1131.0064010000001</v>
          </cell>
          <cell r="D178">
            <v>1131.0064010000001</v>
          </cell>
          <cell r="E178">
            <v>0</v>
          </cell>
          <cell r="F178">
            <v>0</v>
          </cell>
          <cell r="G178">
            <v>5.0780438400000003</v>
          </cell>
          <cell r="H178">
            <v>1117.4555839699999</v>
          </cell>
          <cell r="I178">
            <v>1122.5336278100001</v>
          </cell>
          <cell r="J178">
            <v>82.677898999999996</v>
          </cell>
          <cell r="K178">
            <v>82.677898999999996</v>
          </cell>
          <cell r="L178">
            <v>0</v>
          </cell>
          <cell r="N178">
            <v>26.294630399999999</v>
          </cell>
          <cell r="O178">
            <v>56.230285000000002</v>
          </cell>
          <cell r="P178">
            <v>82.524915399999998</v>
          </cell>
          <cell r="Q178">
            <v>1213.6842999999999</v>
          </cell>
          <cell r="R178">
            <v>1213.6842999999999</v>
          </cell>
          <cell r="S178">
            <v>0</v>
          </cell>
          <cell r="T178">
            <v>0</v>
          </cell>
          <cell r="U178">
            <v>31.372674239999998</v>
          </cell>
          <cell r="V178">
            <v>1173.68586897</v>
          </cell>
          <cell r="W178">
            <v>1205.0585432099999</v>
          </cell>
        </row>
        <row r="179">
          <cell r="A179" t="str">
            <v>17004</v>
          </cell>
          <cell r="B179" t="str">
            <v>กรมพัฒนาฝีมือแรงงาน</v>
          </cell>
          <cell r="C179">
            <v>1525.7548663699999</v>
          </cell>
          <cell r="D179">
            <v>1525.7548663699999</v>
          </cell>
          <cell r="E179">
            <v>0</v>
          </cell>
          <cell r="F179">
            <v>7.0181416299999997</v>
          </cell>
          <cell r="G179">
            <v>9.8591710399999997</v>
          </cell>
          <cell r="H179">
            <v>1469.97524922</v>
          </cell>
          <cell r="I179">
            <v>1486.8525618900001</v>
          </cell>
          <cell r="J179">
            <v>216.33213362999999</v>
          </cell>
          <cell r="K179">
            <v>216.33213362999999</v>
          </cell>
          <cell r="L179">
            <v>0</v>
          </cell>
          <cell r="M179">
            <v>7.8294540000000001</v>
          </cell>
          <cell r="N179">
            <v>59.168521519999999</v>
          </cell>
          <cell r="O179">
            <v>147.03107790000001</v>
          </cell>
          <cell r="P179">
            <v>214.02905342</v>
          </cell>
          <cell r="Q179">
            <v>1742.087</v>
          </cell>
          <cell r="R179">
            <v>1742.087</v>
          </cell>
          <cell r="S179">
            <v>0</v>
          </cell>
          <cell r="T179">
            <v>14.847595630000001</v>
          </cell>
          <cell r="U179">
            <v>69.027692560000006</v>
          </cell>
          <cell r="V179">
            <v>1617.0063271199999</v>
          </cell>
          <cell r="W179">
            <v>1700.8816153099999</v>
          </cell>
        </row>
        <row r="180">
          <cell r="A180" t="str">
            <v>17005</v>
          </cell>
          <cell r="B180" t="str">
            <v>กรมสวัสดิการและคุ้มครองแรงงาน</v>
          </cell>
          <cell r="C180">
            <v>1039.5395693200001</v>
          </cell>
          <cell r="D180">
            <v>1039.5395693200001</v>
          </cell>
          <cell r="E180">
            <v>0</v>
          </cell>
          <cell r="G180">
            <v>0</v>
          </cell>
          <cell r="H180">
            <v>1039.5395681</v>
          </cell>
          <cell r="I180">
            <v>1039.5395681</v>
          </cell>
          <cell r="J180">
            <v>55.191033269999998</v>
          </cell>
          <cell r="K180">
            <v>55.191033269999998</v>
          </cell>
          <cell r="L180">
            <v>0</v>
          </cell>
          <cell r="N180">
            <v>6.7756999999999996</v>
          </cell>
          <cell r="O180">
            <v>48.414891269999998</v>
          </cell>
          <cell r="P180">
            <v>55.190591269999999</v>
          </cell>
          <cell r="Q180">
            <v>1094.73060259</v>
          </cell>
          <cell r="R180">
            <v>1094.73060259</v>
          </cell>
          <cell r="S180">
            <v>0</v>
          </cell>
          <cell r="U180">
            <v>6.7756999999999996</v>
          </cell>
          <cell r="V180">
            <v>1087.95445937</v>
          </cell>
          <cell r="W180">
            <v>1094.7301593699999</v>
          </cell>
        </row>
        <row r="181">
          <cell r="A181" t="str">
            <v>17006</v>
          </cell>
          <cell r="B181" t="str">
            <v>สนง.ประกันสังคม</v>
          </cell>
          <cell r="C181">
            <v>64552.282168680002</v>
          </cell>
          <cell r="D181">
            <v>64552.282168680002</v>
          </cell>
          <cell r="E181">
            <v>0</v>
          </cell>
          <cell r="G181">
            <v>0</v>
          </cell>
          <cell r="H181">
            <v>64549.412752479999</v>
          </cell>
          <cell r="I181">
            <v>64549.412752479999</v>
          </cell>
          <cell r="Q181">
            <v>64552.282168680002</v>
          </cell>
          <cell r="R181">
            <v>64552.282168680002</v>
          </cell>
          <cell r="S181">
            <v>0</v>
          </cell>
          <cell r="U181">
            <v>0</v>
          </cell>
          <cell r="V181">
            <v>64549.412752479999</v>
          </cell>
          <cell r="W181">
            <v>64549.412752479999</v>
          </cell>
        </row>
        <row r="182">
          <cell r="A182" t="str">
            <v>17007</v>
          </cell>
          <cell r="B182" t="str">
            <v>สถาบันส่งเสริมความปลอดภัย อาชีวอนามัย</v>
          </cell>
          <cell r="C182">
            <v>37.381</v>
          </cell>
          <cell r="D182">
            <v>37.381</v>
          </cell>
          <cell r="E182">
            <v>0</v>
          </cell>
          <cell r="G182">
            <v>0</v>
          </cell>
          <cell r="H182">
            <v>37.381</v>
          </cell>
          <cell r="I182">
            <v>37.381</v>
          </cell>
          <cell r="J182">
            <v>6.9001999999999999</v>
          </cell>
          <cell r="K182">
            <v>6.9001999999999999</v>
          </cell>
          <cell r="L182">
            <v>0</v>
          </cell>
          <cell r="N182">
            <v>0</v>
          </cell>
          <cell r="O182">
            <v>6.9001999999999999</v>
          </cell>
          <cell r="P182">
            <v>6.9001999999999999</v>
          </cell>
          <cell r="Q182">
            <v>44.281199999999998</v>
          </cell>
          <cell r="R182">
            <v>44.281199999999998</v>
          </cell>
          <cell r="S182">
            <v>0</v>
          </cell>
          <cell r="U182">
            <v>0</v>
          </cell>
          <cell r="V182">
            <v>44.281199999999998</v>
          </cell>
          <cell r="W182">
            <v>44.281199999999998</v>
          </cell>
        </row>
        <row r="183">
          <cell r="A183" t="str">
            <v>18002</v>
          </cell>
          <cell r="B183" t="str">
            <v>สนง.ปลัดกระทรวงวัฒนธรรม</v>
          </cell>
          <cell r="C183">
            <v>2109.7137343300001</v>
          </cell>
          <cell r="D183">
            <v>2109.7137343300001</v>
          </cell>
          <cell r="E183">
            <v>0</v>
          </cell>
          <cell r="F183">
            <v>39.654919999999997</v>
          </cell>
          <cell r="G183">
            <v>73.899069159999996</v>
          </cell>
          <cell r="H183">
            <v>1986.9648647399999</v>
          </cell>
          <cell r="I183">
            <v>2100.5188539000001</v>
          </cell>
          <cell r="J183">
            <v>249.11804162000001</v>
          </cell>
          <cell r="K183">
            <v>249.11804162000001</v>
          </cell>
          <cell r="L183">
            <v>0</v>
          </cell>
          <cell r="M183">
            <v>65.586399999999998</v>
          </cell>
          <cell r="N183">
            <v>11.543341590000001</v>
          </cell>
          <cell r="O183">
            <v>171.91587378</v>
          </cell>
          <cell r="P183">
            <v>249.04561537000001</v>
          </cell>
          <cell r="Q183">
            <v>2358.8317759500001</v>
          </cell>
          <cell r="R183">
            <v>2358.8317759500001</v>
          </cell>
          <cell r="S183">
            <v>0</v>
          </cell>
          <cell r="T183">
            <v>105.24132</v>
          </cell>
          <cell r="U183">
            <v>85.442410749999993</v>
          </cell>
          <cell r="V183">
            <v>2158.8807385199998</v>
          </cell>
          <cell r="W183">
            <v>2349.5644692699998</v>
          </cell>
        </row>
        <row r="184">
          <cell r="A184" t="str">
            <v>18003</v>
          </cell>
          <cell r="B184" t="str">
            <v>กรมการศาสนา</v>
          </cell>
          <cell r="C184">
            <v>397.24630667000002</v>
          </cell>
          <cell r="D184">
            <v>397.24630667000002</v>
          </cell>
          <cell r="E184">
            <v>0</v>
          </cell>
          <cell r="F184">
            <v>1.044</v>
          </cell>
          <cell r="G184">
            <v>23.805980340000001</v>
          </cell>
          <cell r="H184">
            <v>356.60064926000001</v>
          </cell>
          <cell r="I184">
            <v>381.45062960000001</v>
          </cell>
          <cell r="J184">
            <v>2.7448000000000001</v>
          </cell>
          <cell r="K184">
            <v>2.7448000000000001</v>
          </cell>
          <cell r="L184">
            <v>0</v>
          </cell>
          <cell r="N184">
            <v>0.41574850000000002</v>
          </cell>
          <cell r="O184">
            <v>2.2792172499999999</v>
          </cell>
          <cell r="P184">
            <v>2.6949657500000002</v>
          </cell>
          <cell r="Q184">
            <v>399.99110667000002</v>
          </cell>
          <cell r="R184">
            <v>399.99110667000002</v>
          </cell>
          <cell r="S184">
            <v>0</v>
          </cell>
          <cell r="T184">
            <v>1.044</v>
          </cell>
          <cell r="U184">
            <v>24.221728840000001</v>
          </cell>
          <cell r="V184">
            <v>358.87986651</v>
          </cell>
          <cell r="W184">
            <v>384.14559535000001</v>
          </cell>
        </row>
        <row r="185">
          <cell r="A185" t="str">
            <v>18004</v>
          </cell>
          <cell r="B185" t="str">
            <v>กรมศิลปากร</v>
          </cell>
          <cell r="C185">
            <v>1024.6989605599999</v>
          </cell>
          <cell r="D185">
            <v>1024.6989605599999</v>
          </cell>
          <cell r="E185">
            <v>0</v>
          </cell>
          <cell r="F185">
            <v>8.0236350000000005</v>
          </cell>
          <cell r="G185">
            <v>58.687105539999997</v>
          </cell>
          <cell r="H185">
            <v>915.98002123000003</v>
          </cell>
          <cell r="I185">
            <v>982.69076176999999</v>
          </cell>
          <cell r="J185">
            <v>1733.7663394399999</v>
          </cell>
          <cell r="K185">
            <v>1733.7663394399999</v>
          </cell>
          <cell r="L185">
            <v>0</v>
          </cell>
          <cell r="M185">
            <v>64.162000000000006</v>
          </cell>
          <cell r="N185">
            <v>577.25420580000002</v>
          </cell>
          <cell r="O185">
            <v>1077.72977105</v>
          </cell>
          <cell r="P185">
            <v>1719.1459768499999</v>
          </cell>
          <cell r="Q185">
            <v>2758.4652999999998</v>
          </cell>
          <cell r="R185">
            <v>2758.4652999999998</v>
          </cell>
          <cell r="S185">
            <v>0</v>
          </cell>
          <cell r="T185">
            <v>72.185635000000005</v>
          </cell>
          <cell r="U185">
            <v>635.94131133999997</v>
          </cell>
          <cell r="V185">
            <v>1993.7097922800001</v>
          </cell>
          <cell r="W185">
            <v>2701.8367386199998</v>
          </cell>
        </row>
        <row r="186">
          <cell r="A186" t="str">
            <v>18005</v>
          </cell>
          <cell r="B186" t="str">
            <v>กรมส่งเสริมวัฒนธรรม</v>
          </cell>
          <cell r="C186">
            <v>550.31248200000005</v>
          </cell>
          <cell r="D186">
            <v>550.31248200000005</v>
          </cell>
          <cell r="E186">
            <v>0</v>
          </cell>
          <cell r="G186">
            <v>63.249216519999997</v>
          </cell>
          <cell r="H186">
            <v>484.80301716000002</v>
          </cell>
          <cell r="I186">
            <v>548.05223367999997</v>
          </cell>
          <cell r="J186">
            <v>98.704117999999994</v>
          </cell>
          <cell r="K186">
            <v>98.704117999999994</v>
          </cell>
          <cell r="L186">
            <v>0</v>
          </cell>
          <cell r="N186">
            <v>6.2902040000000001</v>
          </cell>
          <cell r="O186">
            <v>92.351404380000005</v>
          </cell>
          <cell r="P186">
            <v>98.641608379999994</v>
          </cell>
          <cell r="Q186">
            <v>649.01660000000004</v>
          </cell>
          <cell r="R186">
            <v>649.01660000000004</v>
          </cell>
          <cell r="S186">
            <v>0</v>
          </cell>
          <cell r="U186">
            <v>69.539420519999993</v>
          </cell>
          <cell r="V186">
            <v>577.15442154000004</v>
          </cell>
          <cell r="W186">
            <v>646.69384205999995</v>
          </cell>
        </row>
        <row r="187">
          <cell r="A187" t="str">
            <v>18006</v>
          </cell>
          <cell r="B187" t="str">
            <v>สนง.ศิลปวัฒนธรรมร่วมสมัย</v>
          </cell>
          <cell r="C187">
            <v>197.68549999999999</v>
          </cell>
          <cell r="D187">
            <v>197.68549999999999</v>
          </cell>
          <cell r="E187">
            <v>0</v>
          </cell>
          <cell r="G187">
            <v>15.583937260000001</v>
          </cell>
          <cell r="H187">
            <v>179.68119077</v>
          </cell>
          <cell r="I187">
            <v>195.26512803</v>
          </cell>
          <cell r="J187">
            <v>26.735499999999998</v>
          </cell>
          <cell r="K187">
            <v>26.735499999999998</v>
          </cell>
          <cell r="L187">
            <v>0</v>
          </cell>
          <cell r="N187">
            <v>0.8834632</v>
          </cell>
          <cell r="O187">
            <v>25.721433999999999</v>
          </cell>
          <cell r="P187">
            <v>26.6048972</v>
          </cell>
          <cell r="Q187">
            <v>224.42099999999999</v>
          </cell>
          <cell r="R187">
            <v>224.42099999999999</v>
          </cell>
          <cell r="S187">
            <v>0</v>
          </cell>
          <cell r="U187">
            <v>16.46740046</v>
          </cell>
          <cell r="V187">
            <v>205.40262476999999</v>
          </cell>
          <cell r="W187">
            <v>221.87002523000001</v>
          </cell>
        </row>
        <row r="188">
          <cell r="A188" t="str">
            <v>18007</v>
          </cell>
          <cell r="B188" t="str">
            <v>ศูนย์มานุษยวิทยาสิรินธร(องค์การมหาชน)</v>
          </cell>
          <cell r="C188">
            <v>101.05159999999999</v>
          </cell>
          <cell r="D188">
            <v>101.05159999999999</v>
          </cell>
          <cell r="E188">
            <v>0</v>
          </cell>
          <cell r="G188">
            <v>0</v>
          </cell>
          <cell r="H188">
            <v>101.05159999999999</v>
          </cell>
          <cell r="I188">
            <v>101.05159999999999</v>
          </cell>
          <cell r="J188">
            <v>3.1804999999999999</v>
          </cell>
          <cell r="K188">
            <v>3.1804999999999999</v>
          </cell>
          <cell r="L188">
            <v>0</v>
          </cell>
          <cell r="N188">
            <v>0</v>
          </cell>
          <cell r="O188">
            <v>3.1804999999999999</v>
          </cell>
          <cell r="P188">
            <v>3.1804999999999999</v>
          </cell>
          <cell r="Q188">
            <v>104.2321</v>
          </cell>
          <cell r="R188">
            <v>104.2321</v>
          </cell>
          <cell r="S188">
            <v>0</v>
          </cell>
          <cell r="U188">
            <v>0</v>
          </cell>
          <cell r="V188">
            <v>104.2321</v>
          </cell>
          <cell r="W188">
            <v>104.2321</v>
          </cell>
        </row>
        <row r="189">
          <cell r="A189" t="str">
            <v>18008</v>
          </cell>
          <cell r="B189" t="str">
            <v>สถาบันบัณฑิตพัฒนศิลป์</v>
          </cell>
          <cell r="C189">
            <v>830.18608660999996</v>
          </cell>
          <cell r="D189">
            <v>830.18608660999996</v>
          </cell>
          <cell r="E189">
            <v>0</v>
          </cell>
          <cell r="F189">
            <v>0.16611000000000001</v>
          </cell>
          <cell r="G189">
            <v>12.31917211</v>
          </cell>
          <cell r="H189">
            <v>805.02785892999998</v>
          </cell>
          <cell r="I189">
            <v>817.51314104000005</v>
          </cell>
          <cell r="J189">
            <v>475.499638</v>
          </cell>
          <cell r="K189">
            <v>475.499638</v>
          </cell>
          <cell r="L189">
            <v>0</v>
          </cell>
          <cell r="M189">
            <v>6.7779400000000001</v>
          </cell>
          <cell r="N189">
            <v>173.44795768</v>
          </cell>
          <cell r="O189">
            <v>290.9876155</v>
          </cell>
          <cell r="P189">
            <v>471.21351318000001</v>
          </cell>
          <cell r="Q189">
            <v>1305.6857246100001</v>
          </cell>
          <cell r="R189">
            <v>1305.6857246100001</v>
          </cell>
          <cell r="S189">
            <v>0</v>
          </cell>
          <cell r="T189">
            <v>6.9440499999999998</v>
          </cell>
          <cell r="U189">
            <v>185.76712979000001</v>
          </cell>
          <cell r="V189">
            <v>1096.01547443</v>
          </cell>
          <cell r="W189">
            <v>1288.72665422</v>
          </cell>
        </row>
        <row r="190">
          <cell r="A190" t="str">
            <v>18009</v>
          </cell>
          <cell r="B190" t="str">
            <v>หอภาพยนตร์ (องค์การมหาชน)</v>
          </cell>
          <cell r="C190">
            <v>87.135000000000005</v>
          </cell>
          <cell r="D190">
            <v>87.135000000000005</v>
          </cell>
          <cell r="E190">
            <v>0</v>
          </cell>
          <cell r="G190">
            <v>0</v>
          </cell>
          <cell r="H190">
            <v>87.135000000000005</v>
          </cell>
          <cell r="I190">
            <v>87.135000000000005</v>
          </cell>
          <cell r="J190">
            <v>35.5</v>
          </cell>
          <cell r="K190">
            <v>35.5</v>
          </cell>
          <cell r="L190">
            <v>0</v>
          </cell>
          <cell r="N190">
            <v>0</v>
          </cell>
          <cell r="O190">
            <v>35.5</v>
          </cell>
          <cell r="P190">
            <v>35.5</v>
          </cell>
          <cell r="Q190">
            <v>122.63500000000001</v>
          </cell>
          <cell r="R190">
            <v>122.63500000000001</v>
          </cell>
          <cell r="S190">
            <v>0</v>
          </cell>
          <cell r="U190">
            <v>0</v>
          </cell>
          <cell r="V190">
            <v>122.63500000000001</v>
          </cell>
          <cell r="W190">
            <v>122.63500000000001</v>
          </cell>
        </row>
        <row r="191">
          <cell r="A191" t="str">
            <v>18010</v>
          </cell>
          <cell r="B191" t="str">
            <v>ศูนย์คุณธรรม (องค์การมหาชน)</v>
          </cell>
          <cell r="C191">
            <v>70.194999999999993</v>
          </cell>
          <cell r="D191">
            <v>70.194999999999993</v>
          </cell>
          <cell r="E191">
            <v>0</v>
          </cell>
          <cell r="G191">
            <v>0</v>
          </cell>
          <cell r="H191">
            <v>70.194999999999993</v>
          </cell>
          <cell r="I191">
            <v>70.194999999999993</v>
          </cell>
          <cell r="J191">
            <v>3.9104999999999999</v>
          </cell>
          <cell r="K191">
            <v>3.9104999999999999</v>
          </cell>
          <cell r="L191">
            <v>0</v>
          </cell>
          <cell r="N191">
            <v>0</v>
          </cell>
          <cell r="O191">
            <v>3.9104999999999999</v>
          </cell>
          <cell r="P191">
            <v>3.9104999999999999</v>
          </cell>
          <cell r="Q191">
            <v>74.105500000000006</v>
          </cell>
          <cell r="R191">
            <v>74.105500000000006</v>
          </cell>
          <cell r="S191">
            <v>0</v>
          </cell>
          <cell r="U191">
            <v>0</v>
          </cell>
          <cell r="V191">
            <v>74.105500000000006</v>
          </cell>
          <cell r="W191">
            <v>74.105500000000006</v>
          </cell>
        </row>
        <row r="192">
          <cell r="A192" t="str">
            <v>20002</v>
          </cell>
          <cell r="B192" t="str">
            <v>สํานักงานปลัดกระทรวงศึกษาธิการ</v>
          </cell>
          <cell r="C192">
            <v>49504.340000730001</v>
          </cell>
          <cell r="D192">
            <v>49504.340000730001</v>
          </cell>
          <cell r="E192">
            <v>0</v>
          </cell>
          <cell r="F192">
            <v>34.300026180000003</v>
          </cell>
          <cell r="G192">
            <v>73.093469569999996</v>
          </cell>
          <cell r="H192">
            <v>48488.383672390002</v>
          </cell>
          <cell r="I192">
            <v>48595.777168139997</v>
          </cell>
          <cell r="J192">
            <v>689.12854500000003</v>
          </cell>
          <cell r="K192">
            <v>689.12854500000003</v>
          </cell>
          <cell r="L192">
            <v>0</v>
          </cell>
          <cell r="M192">
            <v>54.778790000000001</v>
          </cell>
          <cell r="N192">
            <v>212.30774054</v>
          </cell>
          <cell r="O192">
            <v>371.05652501999998</v>
          </cell>
          <cell r="P192">
            <v>638.14305555999999</v>
          </cell>
          <cell r="Q192">
            <v>50193.46854573</v>
          </cell>
          <cell r="R192">
            <v>50193.46854573</v>
          </cell>
          <cell r="S192">
            <v>0</v>
          </cell>
          <cell r="T192">
            <v>89.078816180000004</v>
          </cell>
          <cell r="U192">
            <v>285.40121011000002</v>
          </cell>
          <cell r="V192">
            <v>48859.440197409996</v>
          </cell>
          <cell r="W192">
            <v>49233.920223699999</v>
          </cell>
        </row>
        <row r="193">
          <cell r="A193" t="str">
            <v>20003</v>
          </cell>
          <cell r="B193" t="str">
            <v>สนง.เลขาธิการสภาการศึกษา</v>
          </cell>
          <cell r="C193">
            <v>189.75048265999999</v>
          </cell>
          <cell r="D193">
            <v>189.75048265999999</v>
          </cell>
          <cell r="E193">
            <v>0</v>
          </cell>
          <cell r="G193">
            <v>28.44449002</v>
          </cell>
          <cell r="H193">
            <v>146.55078867</v>
          </cell>
          <cell r="I193">
            <v>174.99527868999999</v>
          </cell>
          <cell r="J193">
            <v>2.835699</v>
          </cell>
          <cell r="K193">
            <v>2.835699</v>
          </cell>
          <cell r="L193">
            <v>0</v>
          </cell>
          <cell r="N193">
            <v>1.3894926999999999</v>
          </cell>
          <cell r="O193">
            <v>1.4456659999999999</v>
          </cell>
          <cell r="P193">
            <v>2.8351587</v>
          </cell>
          <cell r="Q193">
            <v>192.58618165999999</v>
          </cell>
          <cell r="R193">
            <v>192.58618165999999</v>
          </cell>
          <cell r="S193">
            <v>0</v>
          </cell>
          <cell r="U193">
            <v>29.833982720000002</v>
          </cell>
          <cell r="V193">
            <v>147.99645466999999</v>
          </cell>
          <cell r="W193">
            <v>177.83043738999999</v>
          </cell>
        </row>
        <row r="194">
          <cell r="A194" t="str">
            <v>20004</v>
          </cell>
          <cell r="B194" t="str">
            <v>สนง.คณะกรรมการการศึกษาขั้นพื้นฐาน</v>
          </cell>
          <cell r="C194">
            <v>260219.45165778001</v>
          </cell>
          <cell r="D194">
            <v>260219.45165778001</v>
          </cell>
          <cell r="E194">
            <v>0</v>
          </cell>
          <cell r="F194">
            <v>551.04150200000004</v>
          </cell>
          <cell r="G194">
            <v>1663.75825891</v>
          </cell>
          <cell r="H194">
            <v>256260.60964633999</v>
          </cell>
          <cell r="I194">
            <v>258475.40940725</v>
          </cell>
          <cell r="J194">
            <v>15994.245642219999</v>
          </cell>
          <cell r="K194">
            <v>15994.245642219999</v>
          </cell>
          <cell r="L194">
            <v>0</v>
          </cell>
          <cell r="M194">
            <v>227.69893336000001</v>
          </cell>
          <cell r="N194">
            <v>5935.0333885500004</v>
          </cell>
          <cell r="O194">
            <v>9504.8558244399992</v>
          </cell>
          <cell r="P194">
            <v>15667.588146350001</v>
          </cell>
          <cell r="Q194">
            <v>276213.6973</v>
          </cell>
          <cell r="R194">
            <v>276213.6973</v>
          </cell>
          <cell r="S194">
            <v>0</v>
          </cell>
          <cell r="T194">
            <v>778.74043535999999</v>
          </cell>
          <cell r="U194">
            <v>7598.7916474599997</v>
          </cell>
          <cell r="V194">
            <v>265765.46547077998</v>
          </cell>
          <cell r="W194">
            <v>274142.9975536</v>
          </cell>
        </row>
        <row r="195">
          <cell r="A195" t="str">
            <v>20006</v>
          </cell>
          <cell r="B195" t="str">
            <v>สนง.คณะกรรมการการอาชีวศึกษา</v>
          </cell>
          <cell r="C195">
            <v>22424.121774340001</v>
          </cell>
          <cell r="D195">
            <v>22424.121774340001</v>
          </cell>
          <cell r="E195">
            <v>0</v>
          </cell>
          <cell r="F195">
            <v>0</v>
          </cell>
          <cell r="G195">
            <v>104.9936829</v>
          </cell>
          <cell r="H195">
            <v>22143.9181546</v>
          </cell>
          <cell r="I195">
            <v>22248.9118375</v>
          </cell>
          <cell r="J195">
            <v>2675.9308550000001</v>
          </cell>
          <cell r="K195">
            <v>2675.9308550000001</v>
          </cell>
          <cell r="L195">
            <v>0</v>
          </cell>
          <cell r="M195">
            <v>46.7149</v>
          </cell>
          <cell r="N195">
            <v>1343.2066868100001</v>
          </cell>
          <cell r="O195">
            <v>1278.1210373700001</v>
          </cell>
          <cell r="P195">
            <v>2668.0426241800001</v>
          </cell>
          <cell r="Q195">
            <v>25100.05262934</v>
          </cell>
          <cell r="R195">
            <v>25100.05262934</v>
          </cell>
          <cell r="S195">
            <v>0</v>
          </cell>
          <cell r="T195">
            <v>46.7149</v>
          </cell>
          <cell r="U195">
            <v>1448.2003697099999</v>
          </cell>
          <cell r="V195">
            <v>23422.039191970001</v>
          </cell>
          <cell r="W195">
            <v>24916.954461680001</v>
          </cell>
        </row>
        <row r="196">
          <cell r="A196" t="str">
            <v>20301</v>
          </cell>
          <cell r="B196" t="str">
            <v>สถาบันส่งเสริมการสอนวิทยาศาสตร์และเทคโนฯ</v>
          </cell>
          <cell r="C196">
            <v>1610.1106</v>
          </cell>
          <cell r="D196">
            <v>1610.1106</v>
          </cell>
          <cell r="E196">
            <v>0</v>
          </cell>
          <cell r="G196">
            <v>0</v>
          </cell>
          <cell r="H196">
            <v>1610.1106</v>
          </cell>
          <cell r="I196">
            <v>1610.1106</v>
          </cell>
          <cell r="J196">
            <v>31.7623</v>
          </cell>
          <cell r="K196">
            <v>31.7623</v>
          </cell>
          <cell r="L196">
            <v>0</v>
          </cell>
          <cell r="N196">
            <v>0</v>
          </cell>
          <cell r="O196">
            <v>31.7623</v>
          </cell>
          <cell r="P196">
            <v>31.7623</v>
          </cell>
          <cell r="Q196">
            <v>1641.8729000000001</v>
          </cell>
          <cell r="R196">
            <v>1641.8729000000001</v>
          </cell>
          <cell r="S196">
            <v>0</v>
          </cell>
          <cell r="U196">
            <v>0</v>
          </cell>
          <cell r="V196">
            <v>1641.8729000000001</v>
          </cell>
          <cell r="W196">
            <v>1641.8729000000001</v>
          </cell>
        </row>
        <row r="197">
          <cell r="A197" t="str">
            <v>20302</v>
          </cell>
          <cell r="B197" t="str">
            <v>โรงเรียนมหิดลวิทยานุสรณ์</v>
          </cell>
          <cell r="C197">
            <v>292.55189999999999</v>
          </cell>
          <cell r="D197">
            <v>292.55189999999999</v>
          </cell>
          <cell r="E197">
            <v>0</v>
          </cell>
          <cell r="G197">
            <v>0</v>
          </cell>
          <cell r="H197">
            <v>292.55189999999999</v>
          </cell>
          <cell r="I197">
            <v>292.55189999999999</v>
          </cell>
          <cell r="J197">
            <v>5.6742999999999997</v>
          </cell>
          <cell r="K197">
            <v>5.6742999999999997</v>
          </cell>
          <cell r="L197">
            <v>0</v>
          </cell>
          <cell r="N197">
            <v>0</v>
          </cell>
          <cell r="O197">
            <v>5.6742999999999997</v>
          </cell>
          <cell r="P197">
            <v>5.6742999999999997</v>
          </cell>
          <cell r="Q197">
            <v>298.22620000000001</v>
          </cell>
          <cell r="R197">
            <v>298.22620000000001</v>
          </cell>
          <cell r="S197">
            <v>0</v>
          </cell>
          <cell r="U197">
            <v>0</v>
          </cell>
          <cell r="V197">
            <v>298.22620000000001</v>
          </cell>
          <cell r="W197">
            <v>298.22620000000001</v>
          </cell>
        </row>
        <row r="198">
          <cell r="A198" t="str">
            <v>20309</v>
          </cell>
          <cell r="B198" t="str">
            <v>สนง.เลขาธิการคุรุสภา</v>
          </cell>
          <cell r="C198">
            <v>195.9134</v>
          </cell>
          <cell r="D198">
            <v>195.9134</v>
          </cell>
          <cell r="E198">
            <v>0</v>
          </cell>
          <cell r="G198">
            <v>0</v>
          </cell>
          <cell r="H198">
            <v>195.9134</v>
          </cell>
          <cell r="I198">
            <v>195.9134</v>
          </cell>
          <cell r="J198">
            <v>11.3985</v>
          </cell>
          <cell r="K198">
            <v>11.3985</v>
          </cell>
          <cell r="L198">
            <v>0</v>
          </cell>
          <cell r="N198">
            <v>0</v>
          </cell>
          <cell r="O198">
            <v>11.3985</v>
          </cell>
          <cell r="P198">
            <v>11.3985</v>
          </cell>
          <cell r="Q198">
            <v>207.31190000000001</v>
          </cell>
          <cell r="R198">
            <v>207.31190000000001</v>
          </cell>
          <cell r="S198">
            <v>0</v>
          </cell>
          <cell r="U198">
            <v>0</v>
          </cell>
          <cell r="V198">
            <v>207.31190000000001</v>
          </cell>
          <cell r="W198">
            <v>207.31190000000001</v>
          </cell>
        </row>
        <row r="199">
          <cell r="A199" t="str">
            <v>20310</v>
          </cell>
          <cell r="B199" t="str">
            <v>สนง.คณะกรรมการส่งเสริมสวัสดิการและสวัสดิ</v>
          </cell>
          <cell r="C199">
            <v>125.68129999999999</v>
          </cell>
          <cell r="D199">
            <v>125.68129999999999</v>
          </cell>
          <cell r="E199">
            <v>0</v>
          </cell>
          <cell r="G199">
            <v>0</v>
          </cell>
          <cell r="H199">
            <v>125.68129999999999</v>
          </cell>
          <cell r="I199">
            <v>125.68129999999999</v>
          </cell>
          <cell r="Q199">
            <v>125.68129999999999</v>
          </cell>
          <cell r="R199">
            <v>125.68129999999999</v>
          </cell>
          <cell r="S199">
            <v>0</v>
          </cell>
          <cell r="U199">
            <v>0</v>
          </cell>
          <cell r="V199">
            <v>125.68129999999999</v>
          </cell>
          <cell r="W199">
            <v>125.68129999999999</v>
          </cell>
        </row>
        <row r="200">
          <cell r="A200" t="str">
            <v>20311</v>
          </cell>
          <cell r="B200" t="str">
            <v>สถาบันทดสอบทางการศึกษาแห่งชาติิิ (องค์</v>
          </cell>
          <cell r="C200">
            <v>650.54960000000005</v>
          </cell>
          <cell r="D200">
            <v>650.54960000000005</v>
          </cell>
          <cell r="E200">
            <v>0</v>
          </cell>
          <cell r="G200">
            <v>0</v>
          </cell>
          <cell r="H200">
            <v>650.54960000000005</v>
          </cell>
          <cell r="I200">
            <v>650.54960000000005</v>
          </cell>
          <cell r="J200">
            <v>17.885000000000002</v>
          </cell>
          <cell r="K200">
            <v>17.885000000000002</v>
          </cell>
          <cell r="L200">
            <v>0</v>
          </cell>
          <cell r="N200">
            <v>0</v>
          </cell>
          <cell r="O200">
            <v>17.885000000000002</v>
          </cell>
          <cell r="P200">
            <v>17.885000000000002</v>
          </cell>
          <cell r="Q200">
            <v>668.43460000000005</v>
          </cell>
          <cell r="R200">
            <v>668.43460000000005</v>
          </cell>
          <cell r="S200">
            <v>0</v>
          </cell>
          <cell r="U200">
            <v>0</v>
          </cell>
          <cell r="V200">
            <v>668.43460000000005</v>
          </cell>
          <cell r="W200">
            <v>668.43460000000005</v>
          </cell>
        </row>
        <row r="201">
          <cell r="A201" t="str">
            <v>20332</v>
          </cell>
          <cell r="B201" t="str">
            <v>สำนักงานรับรองมาตรฐานและประเมินคุณภาพการ</v>
          </cell>
          <cell r="C201">
            <v>279.80180000000001</v>
          </cell>
          <cell r="D201">
            <v>279.80180000000001</v>
          </cell>
          <cell r="E201">
            <v>0</v>
          </cell>
          <cell r="G201">
            <v>0</v>
          </cell>
          <cell r="H201">
            <v>279.80180000000001</v>
          </cell>
          <cell r="I201">
            <v>279.80180000000001</v>
          </cell>
          <cell r="J201">
            <v>2.9312</v>
          </cell>
          <cell r="K201">
            <v>2.9312</v>
          </cell>
          <cell r="L201">
            <v>0</v>
          </cell>
          <cell r="N201">
            <v>0</v>
          </cell>
          <cell r="O201">
            <v>2.9312</v>
          </cell>
          <cell r="P201">
            <v>2.9312</v>
          </cell>
          <cell r="Q201">
            <v>282.733</v>
          </cell>
          <cell r="R201">
            <v>282.733</v>
          </cell>
          <cell r="S201">
            <v>0</v>
          </cell>
          <cell r="U201">
            <v>0</v>
          </cell>
          <cell r="V201">
            <v>282.733</v>
          </cell>
          <cell r="W201">
            <v>282.733</v>
          </cell>
        </row>
        <row r="202">
          <cell r="A202" t="str">
            <v>21002</v>
          </cell>
          <cell r="B202" t="str">
            <v>สนง.ปลัดกระทรวงสาธารณสุข</v>
          </cell>
          <cell r="C202">
            <v>113585.05726668</v>
          </cell>
          <cell r="D202">
            <v>113585.05726668</v>
          </cell>
          <cell r="E202">
            <v>0</v>
          </cell>
          <cell r="F202">
            <v>2</v>
          </cell>
          <cell r="G202">
            <v>155.64779114000001</v>
          </cell>
          <cell r="H202">
            <v>113370.60493084</v>
          </cell>
          <cell r="I202">
            <v>113528.25272198</v>
          </cell>
          <cell r="J202">
            <v>11533.81568546</v>
          </cell>
          <cell r="K202">
            <v>11533.81568546</v>
          </cell>
          <cell r="L202">
            <v>0</v>
          </cell>
          <cell r="M202">
            <v>157.41958199999999</v>
          </cell>
          <cell r="N202">
            <v>3539.1504657099999</v>
          </cell>
          <cell r="O202">
            <v>7782.4093652499996</v>
          </cell>
          <cell r="P202">
            <v>11478.97941296</v>
          </cell>
          <cell r="Q202">
            <v>125118.87295213999</v>
          </cell>
          <cell r="R202">
            <v>125118.87295213999</v>
          </cell>
          <cell r="S202">
            <v>0</v>
          </cell>
          <cell r="T202">
            <v>159.41958199999999</v>
          </cell>
          <cell r="U202">
            <v>3694.7982568500001</v>
          </cell>
          <cell r="V202">
            <v>121153.01429609</v>
          </cell>
          <cell r="W202">
            <v>125007.23213494</v>
          </cell>
        </row>
        <row r="203">
          <cell r="A203" t="str">
            <v>21003</v>
          </cell>
          <cell r="B203" t="str">
            <v>กรมการแพทย์</v>
          </cell>
          <cell r="C203">
            <v>5809.1884275700004</v>
          </cell>
          <cell r="D203">
            <v>5809.1884275700004</v>
          </cell>
          <cell r="E203">
            <v>0</v>
          </cell>
          <cell r="G203">
            <v>2.8503189999999998</v>
          </cell>
          <cell r="H203">
            <v>5801.2505991500002</v>
          </cell>
          <cell r="I203">
            <v>5804.1009181500003</v>
          </cell>
          <cell r="J203">
            <v>3104.8881436299998</v>
          </cell>
          <cell r="K203">
            <v>3104.8881436299998</v>
          </cell>
          <cell r="L203">
            <v>0</v>
          </cell>
          <cell r="M203">
            <v>88.866299999999995</v>
          </cell>
          <cell r="N203">
            <v>950.08464091999997</v>
          </cell>
          <cell r="O203">
            <v>1965.8372027099999</v>
          </cell>
          <cell r="P203">
            <v>3004.7881436299999</v>
          </cell>
          <cell r="Q203">
            <v>8914.0765711999993</v>
          </cell>
          <cell r="R203">
            <v>8914.0765711999993</v>
          </cell>
          <cell r="S203">
            <v>0</v>
          </cell>
          <cell r="T203">
            <v>88.866299999999995</v>
          </cell>
          <cell r="U203">
            <v>952.93495991999998</v>
          </cell>
          <cell r="V203">
            <v>7767.0878018599997</v>
          </cell>
          <cell r="W203">
            <v>8808.8890617800007</v>
          </cell>
        </row>
        <row r="204">
          <cell r="A204" t="str">
            <v>21004</v>
          </cell>
          <cell r="B204" t="str">
            <v>กรมควบคุมโรค</v>
          </cell>
          <cell r="C204">
            <v>3383.2311</v>
          </cell>
          <cell r="D204">
            <v>3383.2311</v>
          </cell>
          <cell r="E204">
            <v>0</v>
          </cell>
          <cell r="F204">
            <v>24.227975000000001</v>
          </cell>
          <cell r="G204">
            <v>19.565900039999999</v>
          </cell>
          <cell r="H204">
            <v>3308.6485120299999</v>
          </cell>
          <cell r="I204">
            <v>3352.4423870700002</v>
          </cell>
          <cell r="J204">
            <v>661.0086</v>
          </cell>
          <cell r="K204">
            <v>661.0086</v>
          </cell>
          <cell r="L204">
            <v>0</v>
          </cell>
          <cell r="M204">
            <v>121.5277</v>
          </cell>
          <cell r="N204">
            <v>215.64465919</v>
          </cell>
          <cell r="O204">
            <v>322.86634413000002</v>
          </cell>
          <cell r="P204">
            <v>660.03870331999997</v>
          </cell>
          <cell r="Q204">
            <v>4044.2397000000001</v>
          </cell>
          <cell r="R204">
            <v>4044.2397000000001</v>
          </cell>
          <cell r="S204">
            <v>0</v>
          </cell>
          <cell r="T204">
            <v>145.755675</v>
          </cell>
          <cell r="U204">
            <v>235.21055923</v>
          </cell>
          <cell r="V204">
            <v>3631.5148561599999</v>
          </cell>
          <cell r="W204">
            <v>4012.4810903900002</v>
          </cell>
        </row>
        <row r="205">
          <cell r="A205" t="str">
            <v>21005</v>
          </cell>
          <cell r="B205" t="str">
            <v>กรมการแพทย์แผนไทยและการแพทย์ทางเลือก</v>
          </cell>
          <cell r="C205">
            <v>258.15901357000001</v>
          </cell>
          <cell r="D205">
            <v>258.15901357000001</v>
          </cell>
          <cell r="E205">
            <v>0</v>
          </cell>
          <cell r="G205">
            <v>8.8473544400000002</v>
          </cell>
          <cell r="H205">
            <v>247.18434808999999</v>
          </cell>
          <cell r="I205">
            <v>256.03170253000002</v>
          </cell>
          <cell r="J205">
            <v>81.763286429999994</v>
          </cell>
          <cell r="K205">
            <v>81.763286429999994</v>
          </cell>
          <cell r="L205">
            <v>0</v>
          </cell>
          <cell r="N205">
            <v>55.472579799999998</v>
          </cell>
          <cell r="O205">
            <v>21.72575763</v>
          </cell>
          <cell r="P205">
            <v>77.198337429999995</v>
          </cell>
          <cell r="Q205">
            <v>339.92230000000001</v>
          </cell>
          <cell r="R205">
            <v>339.92230000000001</v>
          </cell>
          <cell r="S205">
            <v>0</v>
          </cell>
          <cell r="U205">
            <v>64.319934239999995</v>
          </cell>
          <cell r="V205">
            <v>268.91010571999999</v>
          </cell>
          <cell r="W205">
            <v>333.23003996</v>
          </cell>
        </row>
        <row r="206">
          <cell r="A206" t="str">
            <v>21006</v>
          </cell>
          <cell r="B206" t="str">
            <v>กรมวิทยาศาสตร์การแพทย์</v>
          </cell>
          <cell r="C206">
            <v>967.08879750000006</v>
          </cell>
          <cell r="D206">
            <v>967.08879750000006</v>
          </cell>
          <cell r="E206">
            <v>0</v>
          </cell>
          <cell r="G206">
            <v>4.0051454599999996</v>
          </cell>
          <cell r="H206">
            <v>963.08281281999996</v>
          </cell>
          <cell r="I206">
            <v>967.08795827999995</v>
          </cell>
          <cell r="J206">
            <v>446.17356190999999</v>
          </cell>
          <cell r="K206">
            <v>446.17356190999999</v>
          </cell>
          <cell r="L206">
            <v>0</v>
          </cell>
          <cell r="N206">
            <v>194.33165</v>
          </cell>
          <cell r="O206">
            <v>251.84172638000001</v>
          </cell>
          <cell r="P206">
            <v>446.17337637999998</v>
          </cell>
          <cell r="Q206">
            <v>1413.26235941</v>
          </cell>
          <cell r="R206">
            <v>1413.26235941</v>
          </cell>
          <cell r="S206">
            <v>0</v>
          </cell>
          <cell r="U206">
            <v>198.33679545999999</v>
          </cell>
          <cell r="V206">
            <v>1214.9245392</v>
          </cell>
          <cell r="W206">
            <v>1413.2613346600001</v>
          </cell>
        </row>
        <row r="207">
          <cell r="A207" t="str">
            <v>21007</v>
          </cell>
          <cell r="B207" t="str">
            <v>กรมสนับสนุนบริการสุขภาพ</v>
          </cell>
          <cell r="C207">
            <v>676.15938906999997</v>
          </cell>
          <cell r="D207">
            <v>676.15938906999997</v>
          </cell>
          <cell r="E207">
            <v>0</v>
          </cell>
          <cell r="G207">
            <v>33.534327699999999</v>
          </cell>
          <cell r="H207">
            <v>638.68271442000002</v>
          </cell>
          <cell r="I207">
            <v>672.21704211999997</v>
          </cell>
          <cell r="J207">
            <v>105.06817700000001</v>
          </cell>
          <cell r="K207">
            <v>105.06817700000001</v>
          </cell>
          <cell r="L207">
            <v>0</v>
          </cell>
          <cell r="N207">
            <v>62.178009260000003</v>
          </cell>
          <cell r="O207">
            <v>42.883030329999997</v>
          </cell>
          <cell r="P207">
            <v>105.06103958999999</v>
          </cell>
          <cell r="Q207">
            <v>781.22756606999997</v>
          </cell>
          <cell r="R207">
            <v>781.22756606999997</v>
          </cell>
          <cell r="S207">
            <v>0</v>
          </cell>
          <cell r="U207">
            <v>95.712336960000002</v>
          </cell>
          <cell r="V207">
            <v>681.56574475000002</v>
          </cell>
          <cell r="W207">
            <v>777.27808171000004</v>
          </cell>
        </row>
        <row r="208">
          <cell r="A208" t="str">
            <v>21008</v>
          </cell>
          <cell r="B208" t="str">
            <v>กรมสุขภาพจิต</v>
          </cell>
          <cell r="C208">
            <v>2688.77217724</v>
          </cell>
          <cell r="D208">
            <v>2688.77217724</v>
          </cell>
          <cell r="E208">
            <v>0</v>
          </cell>
          <cell r="G208">
            <v>7.1616582099999997</v>
          </cell>
          <cell r="H208">
            <v>2681.3130093899999</v>
          </cell>
          <cell r="I208">
            <v>2688.4746676</v>
          </cell>
          <cell r="J208">
            <v>267.6952</v>
          </cell>
          <cell r="K208">
            <v>267.6952</v>
          </cell>
          <cell r="L208">
            <v>0</v>
          </cell>
          <cell r="N208">
            <v>80.009547999999995</v>
          </cell>
          <cell r="O208">
            <v>187.66358145000001</v>
          </cell>
          <cell r="P208">
            <v>267.67312944999998</v>
          </cell>
          <cell r="Q208">
            <v>2956.4673772400001</v>
          </cell>
          <cell r="R208">
            <v>2956.4673772400001</v>
          </cell>
          <cell r="S208">
            <v>0</v>
          </cell>
          <cell r="U208">
            <v>87.171206209999994</v>
          </cell>
          <cell r="V208">
            <v>2868.97659084</v>
          </cell>
          <cell r="W208">
            <v>2956.14779705</v>
          </cell>
        </row>
        <row r="209">
          <cell r="A209" t="str">
            <v>21009</v>
          </cell>
          <cell r="B209" t="str">
            <v>กรมอนามัย</v>
          </cell>
          <cell r="C209">
            <v>1678.89844571</v>
          </cell>
          <cell r="D209">
            <v>1678.89844571</v>
          </cell>
          <cell r="E209">
            <v>0</v>
          </cell>
          <cell r="G209">
            <v>6.5761349999999998</v>
          </cell>
          <cell r="H209">
            <v>1672.1561923100001</v>
          </cell>
          <cell r="I209">
            <v>1678.7323273100001</v>
          </cell>
          <cell r="J209">
            <v>181.58175054</v>
          </cell>
          <cell r="K209">
            <v>181.58175054</v>
          </cell>
          <cell r="L209">
            <v>0</v>
          </cell>
          <cell r="N209">
            <v>41.705399</v>
          </cell>
          <cell r="O209">
            <v>139.87635097</v>
          </cell>
          <cell r="P209">
            <v>181.58174997</v>
          </cell>
          <cell r="Q209">
            <v>1860.4801962500001</v>
          </cell>
          <cell r="R209">
            <v>1860.4801962500001</v>
          </cell>
          <cell r="S209">
            <v>0</v>
          </cell>
          <cell r="U209">
            <v>48.281534000000001</v>
          </cell>
          <cell r="V209">
            <v>1812.03254328</v>
          </cell>
          <cell r="W209">
            <v>1860.31407728</v>
          </cell>
        </row>
        <row r="210">
          <cell r="A210" t="str">
            <v>21010</v>
          </cell>
          <cell r="B210" t="str">
            <v>สนง.คณะกรรมการอาหารและยา</v>
          </cell>
          <cell r="C210">
            <v>702.36708066999995</v>
          </cell>
          <cell r="D210">
            <v>702.36708066999995</v>
          </cell>
          <cell r="E210">
            <v>0</v>
          </cell>
          <cell r="G210">
            <v>8.7130520000000003E-2</v>
          </cell>
          <cell r="H210">
            <v>702.23642153000003</v>
          </cell>
          <cell r="I210">
            <v>702.32355204999999</v>
          </cell>
          <cell r="J210">
            <v>74.069400000000002</v>
          </cell>
          <cell r="K210">
            <v>74.069400000000002</v>
          </cell>
          <cell r="L210">
            <v>0</v>
          </cell>
          <cell r="N210">
            <v>5.9235487600000001</v>
          </cell>
          <cell r="O210">
            <v>68.145851239999999</v>
          </cell>
          <cell r="P210">
            <v>74.069400000000002</v>
          </cell>
          <cell r="Q210">
            <v>776.43648067000004</v>
          </cell>
          <cell r="R210">
            <v>776.43648067000004</v>
          </cell>
          <cell r="S210">
            <v>0</v>
          </cell>
          <cell r="U210">
            <v>6.0106792799999997</v>
          </cell>
          <cell r="V210">
            <v>770.38227276999999</v>
          </cell>
          <cell r="W210">
            <v>776.39295204999996</v>
          </cell>
        </row>
        <row r="211">
          <cell r="A211" t="str">
            <v>21011</v>
          </cell>
          <cell r="B211" t="str">
            <v>สถาบันวิจัยระบบสาธารณสุข</v>
          </cell>
          <cell r="C211">
            <v>35.125500000000002</v>
          </cell>
          <cell r="D211">
            <v>35.125500000000002</v>
          </cell>
          <cell r="E211">
            <v>0</v>
          </cell>
          <cell r="G211">
            <v>0</v>
          </cell>
          <cell r="H211">
            <v>35.125500000000002</v>
          </cell>
          <cell r="I211">
            <v>35.125500000000002</v>
          </cell>
          <cell r="Q211">
            <v>35.125500000000002</v>
          </cell>
          <cell r="R211">
            <v>35.125500000000002</v>
          </cell>
          <cell r="S211">
            <v>0</v>
          </cell>
          <cell r="U211">
            <v>0</v>
          </cell>
          <cell r="V211">
            <v>35.125500000000002</v>
          </cell>
          <cell r="W211">
            <v>35.125500000000002</v>
          </cell>
        </row>
        <row r="212">
          <cell r="A212" t="str">
            <v>21012</v>
          </cell>
          <cell r="B212" t="str">
            <v>โรงพยาบาลบ้านแพ้ว</v>
          </cell>
          <cell r="J212">
            <v>6.45</v>
          </cell>
          <cell r="K212">
            <v>6.45</v>
          </cell>
          <cell r="L212">
            <v>0</v>
          </cell>
          <cell r="N212">
            <v>0</v>
          </cell>
          <cell r="O212">
            <v>6.45</v>
          </cell>
          <cell r="P212">
            <v>6.45</v>
          </cell>
          <cell r="Q212">
            <v>6.45</v>
          </cell>
          <cell r="R212">
            <v>6.45</v>
          </cell>
          <cell r="S212">
            <v>0</v>
          </cell>
          <cell r="U212">
            <v>0</v>
          </cell>
          <cell r="V212">
            <v>6.45</v>
          </cell>
          <cell r="W212">
            <v>6.45</v>
          </cell>
        </row>
        <row r="213">
          <cell r="A213" t="str">
            <v>21013</v>
          </cell>
          <cell r="B213" t="str">
            <v>สำนักงานหลักประกันสุขภาพแห่งชาติ</v>
          </cell>
          <cell r="C213">
            <v>1306.5164</v>
          </cell>
          <cell r="D213">
            <v>1306.5164</v>
          </cell>
          <cell r="E213">
            <v>0</v>
          </cell>
          <cell r="G213">
            <v>0</v>
          </cell>
          <cell r="H213">
            <v>1306.5164</v>
          </cell>
          <cell r="I213">
            <v>1306.5164</v>
          </cell>
          <cell r="J213">
            <v>71.170699999999997</v>
          </cell>
          <cell r="K213">
            <v>71.170699999999997</v>
          </cell>
          <cell r="L213">
            <v>0</v>
          </cell>
          <cell r="N213">
            <v>0</v>
          </cell>
          <cell r="O213">
            <v>71.170699999999997</v>
          </cell>
          <cell r="P213">
            <v>71.170699999999997</v>
          </cell>
          <cell r="Q213">
            <v>1377.6871000000001</v>
          </cell>
          <cell r="R213">
            <v>1377.6871000000001</v>
          </cell>
          <cell r="S213">
            <v>0</v>
          </cell>
          <cell r="U213">
            <v>0</v>
          </cell>
          <cell r="V213">
            <v>1377.6871000000001</v>
          </cell>
          <cell r="W213">
            <v>1377.6871000000001</v>
          </cell>
        </row>
        <row r="214">
          <cell r="A214" t="str">
            <v>21014</v>
          </cell>
          <cell r="B214" t="str">
            <v>สถาบันการแพทย์ฉุกเฉินแห่งชาติ</v>
          </cell>
          <cell r="C214">
            <v>102.0517</v>
          </cell>
          <cell r="D214">
            <v>102.0517</v>
          </cell>
          <cell r="E214">
            <v>0</v>
          </cell>
          <cell r="G214">
            <v>0</v>
          </cell>
          <cell r="H214">
            <v>102.0517</v>
          </cell>
          <cell r="I214">
            <v>102.0517</v>
          </cell>
          <cell r="J214">
            <v>57.2502</v>
          </cell>
          <cell r="K214">
            <v>57.2502</v>
          </cell>
          <cell r="L214">
            <v>0</v>
          </cell>
          <cell r="N214">
            <v>0</v>
          </cell>
          <cell r="O214">
            <v>57.2502</v>
          </cell>
          <cell r="P214">
            <v>57.2502</v>
          </cell>
          <cell r="Q214">
            <v>159.30189999999999</v>
          </cell>
          <cell r="R214">
            <v>159.30189999999999</v>
          </cell>
          <cell r="S214">
            <v>0</v>
          </cell>
          <cell r="U214">
            <v>0</v>
          </cell>
          <cell r="V214">
            <v>159.30189999999999</v>
          </cell>
          <cell r="W214">
            <v>159.30189999999999</v>
          </cell>
        </row>
        <row r="215">
          <cell r="A215" t="str">
            <v>21015</v>
          </cell>
          <cell r="B215" t="str">
            <v>สถาบันรับรองคุณภาพสถานพยาบาล (องค์การมหา</v>
          </cell>
          <cell r="C215">
            <v>69.329300000000003</v>
          </cell>
          <cell r="D215">
            <v>69.329300000000003</v>
          </cell>
          <cell r="E215">
            <v>0</v>
          </cell>
          <cell r="G215">
            <v>0</v>
          </cell>
          <cell r="H215">
            <v>69.329300000000003</v>
          </cell>
          <cell r="I215">
            <v>69.329300000000003</v>
          </cell>
          <cell r="Q215">
            <v>69.329300000000003</v>
          </cell>
          <cell r="R215">
            <v>69.329300000000003</v>
          </cell>
          <cell r="S215">
            <v>0</v>
          </cell>
          <cell r="U215">
            <v>0</v>
          </cell>
          <cell r="V215">
            <v>69.329300000000003</v>
          </cell>
          <cell r="W215">
            <v>69.329300000000003</v>
          </cell>
        </row>
        <row r="216">
          <cell r="A216" t="str">
            <v>21016</v>
          </cell>
          <cell r="B216" t="str">
            <v>สถาบันวัคซีนแห่งชาติ</v>
          </cell>
          <cell r="C216">
            <v>23.437899999999999</v>
          </cell>
          <cell r="D216">
            <v>23.437899999999999</v>
          </cell>
          <cell r="E216">
            <v>0</v>
          </cell>
          <cell r="G216">
            <v>0</v>
          </cell>
          <cell r="H216">
            <v>23.437899999999999</v>
          </cell>
          <cell r="I216">
            <v>23.437899999999999</v>
          </cell>
          <cell r="Q216">
            <v>23.437899999999999</v>
          </cell>
          <cell r="R216">
            <v>23.437899999999999</v>
          </cell>
          <cell r="S216">
            <v>0</v>
          </cell>
          <cell r="U216">
            <v>0</v>
          </cell>
          <cell r="V216">
            <v>23.437899999999999</v>
          </cell>
          <cell r="W216">
            <v>23.437899999999999</v>
          </cell>
        </row>
        <row r="217">
          <cell r="A217" t="str">
            <v>21017</v>
          </cell>
          <cell r="B217" t="str">
            <v>สถาบันพระบรมราชชนก</v>
          </cell>
          <cell r="C217">
            <v>2142.47479643</v>
          </cell>
          <cell r="D217">
            <v>2142.47479643</v>
          </cell>
          <cell r="E217">
            <v>0</v>
          </cell>
          <cell r="G217">
            <v>3.2266974199999998</v>
          </cell>
          <cell r="H217">
            <v>2131.6742025399999</v>
          </cell>
          <cell r="I217">
            <v>2134.9008999600001</v>
          </cell>
          <cell r="J217">
            <v>248.7431</v>
          </cell>
          <cell r="K217">
            <v>248.7431</v>
          </cell>
          <cell r="L217">
            <v>0</v>
          </cell>
          <cell r="M217">
            <v>25.526</v>
          </cell>
          <cell r="N217">
            <v>16.781383999999999</v>
          </cell>
          <cell r="O217">
            <v>206.00005100000001</v>
          </cell>
          <cell r="P217">
            <v>248.307435</v>
          </cell>
          <cell r="Q217">
            <v>2391.2178964300001</v>
          </cell>
          <cell r="R217">
            <v>2391.2178964300001</v>
          </cell>
          <cell r="S217">
            <v>0</v>
          </cell>
          <cell r="T217">
            <v>25.526</v>
          </cell>
          <cell r="U217">
            <v>20.00808142</v>
          </cell>
          <cell r="V217">
            <v>2337.6742535399999</v>
          </cell>
          <cell r="W217">
            <v>2383.2083349599998</v>
          </cell>
        </row>
        <row r="218">
          <cell r="A218" t="str">
            <v>22002</v>
          </cell>
          <cell r="B218" t="str">
            <v>สนง.ปลัดกระทรวงอุตสาหกรรม</v>
          </cell>
          <cell r="C218">
            <v>959.82312101000002</v>
          </cell>
          <cell r="D218">
            <v>959.82312101000002</v>
          </cell>
          <cell r="E218">
            <v>0</v>
          </cell>
          <cell r="G218">
            <v>26.05171782</v>
          </cell>
          <cell r="H218">
            <v>923.50204373999998</v>
          </cell>
          <cell r="I218">
            <v>949.55376156</v>
          </cell>
          <cell r="J218">
            <v>41.788863659999997</v>
          </cell>
          <cell r="K218">
            <v>41.788863659999997</v>
          </cell>
          <cell r="L218">
            <v>0</v>
          </cell>
          <cell r="N218">
            <v>15.12873201</v>
          </cell>
          <cell r="O218">
            <v>26.270731349999998</v>
          </cell>
          <cell r="P218">
            <v>41.399463359999999</v>
          </cell>
          <cell r="Q218">
            <v>1001.61198467</v>
          </cell>
          <cell r="R218">
            <v>1001.61198467</v>
          </cell>
          <cell r="S218">
            <v>0</v>
          </cell>
          <cell r="U218">
            <v>41.180449830000001</v>
          </cell>
          <cell r="V218">
            <v>949.77277508999998</v>
          </cell>
          <cell r="W218">
            <v>990.95322492000003</v>
          </cell>
        </row>
        <row r="219">
          <cell r="A219" t="str">
            <v>22003</v>
          </cell>
          <cell r="B219" t="str">
            <v>กรมโรงงานอุตสาหกรรม</v>
          </cell>
          <cell r="C219">
            <v>441.73360000000002</v>
          </cell>
          <cell r="D219">
            <v>441.73360000000002</v>
          </cell>
          <cell r="E219">
            <v>0</v>
          </cell>
          <cell r="G219">
            <v>36.40515448</v>
          </cell>
          <cell r="H219">
            <v>401.4522164</v>
          </cell>
          <cell r="I219">
            <v>437.85737088000002</v>
          </cell>
          <cell r="J219">
            <v>76.215500000000006</v>
          </cell>
          <cell r="K219">
            <v>76.215500000000006</v>
          </cell>
          <cell r="L219">
            <v>0</v>
          </cell>
          <cell r="N219">
            <v>27.031027000000002</v>
          </cell>
          <cell r="O219">
            <v>49.149368809999999</v>
          </cell>
          <cell r="P219">
            <v>76.180395809999993</v>
          </cell>
          <cell r="Q219">
            <v>517.94910000000004</v>
          </cell>
          <cell r="R219">
            <v>517.94910000000004</v>
          </cell>
          <cell r="S219">
            <v>0</v>
          </cell>
          <cell r="U219">
            <v>63.436181480000002</v>
          </cell>
          <cell r="V219">
            <v>450.60158521</v>
          </cell>
          <cell r="W219">
            <v>514.03776669000001</v>
          </cell>
        </row>
        <row r="220">
          <cell r="A220" t="str">
            <v>22004</v>
          </cell>
          <cell r="B220" t="str">
            <v>กรมส่งเสริมอุตสาหกรรม</v>
          </cell>
          <cell r="C220">
            <v>1051.8111383400001</v>
          </cell>
          <cell r="D220">
            <v>1051.8111383400001</v>
          </cell>
          <cell r="E220">
            <v>0</v>
          </cell>
          <cell r="G220">
            <v>73.029348990000003</v>
          </cell>
          <cell r="H220">
            <v>977.42647205000003</v>
          </cell>
          <cell r="I220">
            <v>1050.45582104</v>
          </cell>
          <cell r="J220">
            <v>88.079561659999996</v>
          </cell>
          <cell r="K220">
            <v>88.079561659999996</v>
          </cell>
          <cell r="L220">
            <v>0</v>
          </cell>
          <cell r="M220">
            <v>2.3924919999999998</v>
          </cell>
          <cell r="N220">
            <v>35.82478244</v>
          </cell>
          <cell r="O220">
            <v>49.859649990000001</v>
          </cell>
          <cell r="P220">
            <v>88.076924430000005</v>
          </cell>
          <cell r="Q220">
            <v>1139.8906999999999</v>
          </cell>
          <cell r="R220">
            <v>1139.8906999999999</v>
          </cell>
          <cell r="S220">
            <v>0</v>
          </cell>
          <cell r="T220">
            <v>2.3924919999999998</v>
          </cell>
          <cell r="U220">
            <v>108.85413143</v>
          </cell>
          <cell r="V220">
            <v>1027.28612204</v>
          </cell>
          <cell r="W220">
            <v>1138.53274547</v>
          </cell>
        </row>
        <row r="221">
          <cell r="A221" t="str">
            <v>22005</v>
          </cell>
          <cell r="B221" t="str">
            <v>กรมอุตสาหกรรมพื้นฐานและการเหมืองแร่</v>
          </cell>
          <cell r="C221">
            <v>380.21205894000002</v>
          </cell>
          <cell r="D221">
            <v>380.21205894000002</v>
          </cell>
          <cell r="E221">
            <v>0</v>
          </cell>
          <cell r="F221">
            <v>65.956599620000006</v>
          </cell>
          <cell r="G221">
            <v>12.786820069999999</v>
          </cell>
          <cell r="H221">
            <v>299.72051291999998</v>
          </cell>
          <cell r="I221">
            <v>378.46393260999997</v>
          </cell>
          <cell r="J221">
            <v>52.727945030000001</v>
          </cell>
          <cell r="K221">
            <v>52.727945030000001</v>
          </cell>
          <cell r="L221">
            <v>0</v>
          </cell>
          <cell r="N221">
            <v>28.073297400000001</v>
          </cell>
          <cell r="O221">
            <v>24.65274913</v>
          </cell>
          <cell r="P221">
            <v>52.726046529999998</v>
          </cell>
          <cell r="Q221">
            <v>432.94000397000002</v>
          </cell>
          <cell r="R221">
            <v>432.94000397000002</v>
          </cell>
          <cell r="S221">
            <v>0</v>
          </cell>
          <cell r="T221">
            <v>65.956599620000006</v>
          </cell>
          <cell r="U221">
            <v>40.860117469999999</v>
          </cell>
          <cell r="V221">
            <v>324.37326204999999</v>
          </cell>
          <cell r="W221">
            <v>431.18997913999999</v>
          </cell>
        </row>
        <row r="222">
          <cell r="A222" t="str">
            <v>22006</v>
          </cell>
          <cell r="B222" t="str">
            <v>สนง.คณะกรรมการอ้อยและน้ำตาลทราย</v>
          </cell>
          <cell r="C222">
            <v>506.85202742000001</v>
          </cell>
          <cell r="D222">
            <v>506.85202742000001</v>
          </cell>
          <cell r="E222">
            <v>0</v>
          </cell>
          <cell r="G222">
            <v>7.723541</v>
          </cell>
          <cell r="H222">
            <v>498.30244070999998</v>
          </cell>
          <cell r="I222">
            <v>506.02598171</v>
          </cell>
          <cell r="J222">
            <v>56.263672579999998</v>
          </cell>
          <cell r="K222">
            <v>56.263672579999998</v>
          </cell>
          <cell r="L222">
            <v>0</v>
          </cell>
          <cell r="N222">
            <v>26.820156999999998</v>
          </cell>
          <cell r="O222">
            <v>29.249875979999999</v>
          </cell>
          <cell r="P222">
            <v>56.070032980000001</v>
          </cell>
          <cell r="Q222">
            <v>563.11569999999995</v>
          </cell>
          <cell r="R222">
            <v>563.11569999999995</v>
          </cell>
          <cell r="S222">
            <v>0</v>
          </cell>
          <cell r="U222">
            <v>34.543697999999999</v>
          </cell>
          <cell r="V222">
            <v>527.55231669</v>
          </cell>
          <cell r="W222">
            <v>562.09601468999995</v>
          </cell>
        </row>
        <row r="223">
          <cell r="A223" t="str">
            <v>22007</v>
          </cell>
          <cell r="B223" t="str">
            <v>สนง.มาตรฐานผลิตภัณฑ์อุตสาหกรรม</v>
          </cell>
          <cell r="C223">
            <v>311.01549195000001</v>
          </cell>
          <cell r="D223">
            <v>311.01549195000001</v>
          </cell>
          <cell r="E223">
            <v>0</v>
          </cell>
          <cell r="F223">
            <v>4.1370496699999997</v>
          </cell>
          <cell r="G223">
            <v>4.90816725</v>
          </cell>
          <cell r="H223">
            <v>287.53559808</v>
          </cell>
          <cell r="I223">
            <v>296.58081499999997</v>
          </cell>
          <cell r="J223">
            <v>455.68535000000003</v>
          </cell>
          <cell r="K223">
            <v>455.68535000000003</v>
          </cell>
          <cell r="L223">
            <v>0</v>
          </cell>
          <cell r="M223">
            <v>28.401568099999999</v>
          </cell>
          <cell r="N223">
            <v>90.280635000000004</v>
          </cell>
          <cell r="O223">
            <v>336.89738775000001</v>
          </cell>
          <cell r="P223">
            <v>455.57959084999999</v>
          </cell>
          <cell r="Q223">
            <v>766.70084195000004</v>
          </cell>
          <cell r="R223">
            <v>766.70084195000004</v>
          </cell>
          <cell r="S223">
            <v>0</v>
          </cell>
          <cell r="T223">
            <v>32.538617770000002</v>
          </cell>
          <cell r="U223">
            <v>95.188802249999995</v>
          </cell>
          <cell r="V223">
            <v>624.43298583000001</v>
          </cell>
          <cell r="W223">
            <v>752.16040584999996</v>
          </cell>
        </row>
        <row r="224">
          <cell r="A224" t="str">
            <v>22008</v>
          </cell>
          <cell r="B224" t="str">
            <v>สนง.เศรษฐกิจอุตสาหกรรม</v>
          </cell>
          <cell r="C224">
            <v>227.89636288</v>
          </cell>
          <cell r="D224">
            <v>227.89636288</v>
          </cell>
          <cell r="E224">
            <v>0</v>
          </cell>
          <cell r="F224">
            <v>1.5125</v>
          </cell>
          <cell r="G224">
            <v>9.7122083000000003</v>
          </cell>
          <cell r="H224">
            <v>213.07149833</v>
          </cell>
          <cell r="I224">
            <v>224.29620663</v>
          </cell>
          <cell r="J224">
            <v>16.638114999999999</v>
          </cell>
          <cell r="K224">
            <v>16.638114999999999</v>
          </cell>
          <cell r="L224">
            <v>0</v>
          </cell>
          <cell r="N224">
            <v>4.5274523000000002</v>
          </cell>
          <cell r="O224">
            <v>12.094204899999999</v>
          </cell>
          <cell r="P224">
            <v>16.621657200000001</v>
          </cell>
          <cell r="Q224">
            <v>244.53447788</v>
          </cell>
          <cell r="R224">
            <v>244.53447788</v>
          </cell>
          <cell r="S224">
            <v>0</v>
          </cell>
          <cell r="T224">
            <v>1.5125</v>
          </cell>
          <cell r="U224">
            <v>14.239660600000001</v>
          </cell>
          <cell r="V224">
            <v>225.16570322999999</v>
          </cell>
          <cell r="W224">
            <v>240.91786382999999</v>
          </cell>
        </row>
        <row r="225">
          <cell r="A225" t="str">
            <v>23002</v>
          </cell>
          <cell r="B225" t="str">
            <v>สำนักงานปลัดกระทรวงการอุดมศึกษา วิทยาศาส</v>
          </cell>
          <cell r="C225">
            <v>7490.9507230400004</v>
          </cell>
          <cell r="D225">
            <v>7490.9507230400004</v>
          </cell>
          <cell r="E225">
            <v>0</v>
          </cell>
          <cell r="F225">
            <v>770.97305619999997</v>
          </cell>
          <cell r="G225">
            <v>274.17930267000003</v>
          </cell>
          <cell r="H225">
            <v>6264.0582409999997</v>
          </cell>
          <cell r="I225">
            <v>7309.2105998699999</v>
          </cell>
          <cell r="J225">
            <v>641.13849182000001</v>
          </cell>
          <cell r="K225">
            <v>641.13849182000001</v>
          </cell>
          <cell r="L225">
            <v>0</v>
          </cell>
          <cell r="M225">
            <v>7.3816030000000001</v>
          </cell>
          <cell r="N225">
            <v>406.62085157000001</v>
          </cell>
          <cell r="O225">
            <v>217.1508254</v>
          </cell>
          <cell r="P225">
            <v>631.15327996999997</v>
          </cell>
          <cell r="Q225">
            <v>8132.0892148599996</v>
          </cell>
          <cell r="R225">
            <v>8132.0892148599996</v>
          </cell>
          <cell r="S225">
            <v>0</v>
          </cell>
          <cell r="T225">
            <v>778.35465920000001</v>
          </cell>
          <cell r="U225">
            <v>680.80015423999998</v>
          </cell>
          <cell r="V225">
            <v>6481.2090663999998</v>
          </cell>
          <cell r="W225">
            <v>7940.3638798399998</v>
          </cell>
        </row>
        <row r="226">
          <cell r="A226" t="str">
            <v>23003</v>
          </cell>
          <cell r="B226" t="str">
            <v>กรมวิทยาศาสตร์บริการ</v>
          </cell>
          <cell r="C226">
            <v>305.93014599999998</v>
          </cell>
          <cell r="D226">
            <v>305.93014599999998</v>
          </cell>
          <cell r="E226">
            <v>0</v>
          </cell>
          <cell r="F226">
            <v>1.2</v>
          </cell>
          <cell r="G226">
            <v>3.7213783</v>
          </cell>
          <cell r="H226">
            <v>287.96843458000001</v>
          </cell>
          <cell r="I226">
            <v>292.88981288000002</v>
          </cell>
          <cell r="J226">
            <v>95.595354</v>
          </cell>
          <cell r="K226">
            <v>95.595354</v>
          </cell>
          <cell r="L226">
            <v>0</v>
          </cell>
          <cell r="M226">
            <v>0.45</v>
          </cell>
          <cell r="N226">
            <v>29.216545270000001</v>
          </cell>
          <cell r="O226">
            <v>65.570903200000004</v>
          </cell>
          <cell r="P226">
            <v>95.237448470000004</v>
          </cell>
          <cell r="Q226">
            <v>401.52550000000002</v>
          </cell>
          <cell r="R226">
            <v>401.52550000000002</v>
          </cell>
          <cell r="S226">
            <v>0</v>
          </cell>
          <cell r="T226">
            <v>1.65</v>
          </cell>
          <cell r="U226">
            <v>32.937923570000002</v>
          </cell>
          <cell r="V226">
            <v>353.53933777999998</v>
          </cell>
          <cell r="W226">
            <v>388.12726135000003</v>
          </cell>
        </row>
        <row r="227">
          <cell r="A227" t="str">
            <v>23004</v>
          </cell>
          <cell r="B227" t="str">
            <v>สำนักงานการวิจัยแห่งชาติ</v>
          </cell>
          <cell r="C227">
            <v>758.61124329999996</v>
          </cell>
          <cell r="D227">
            <v>758.61124329999996</v>
          </cell>
          <cell r="E227">
            <v>0</v>
          </cell>
          <cell r="G227">
            <v>109.29070367999999</v>
          </cell>
          <cell r="H227">
            <v>632.02144808000003</v>
          </cell>
          <cell r="I227">
            <v>741.31215176000001</v>
          </cell>
          <cell r="J227">
            <v>30.982756699999999</v>
          </cell>
          <cell r="K227">
            <v>30.982756699999999</v>
          </cell>
          <cell r="L227">
            <v>0</v>
          </cell>
          <cell r="M227">
            <v>1.6436999999999999</v>
          </cell>
          <cell r="N227">
            <v>1.1999198</v>
          </cell>
          <cell r="O227">
            <v>28.127703369999999</v>
          </cell>
          <cell r="P227">
            <v>30.971323170000002</v>
          </cell>
          <cell r="Q227">
            <v>789.59400000000005</v>
          </cell>
          <cell r="R227">
            <v>789.59400000000005</v>
          </cell>
          <cell r="S227">
            <v>0</v>
          </cell>
          <cell r="T227">
            <v>1.6436999999999999</v>
          </cell>
          <cell r="U227">
            <v>110.49062348</v>
          </cell>
          <cell r="V227">
            <v>660.14915144999998</v>
          </cell>
          <cell r="W227">
            <v>772.28347493000001</v>
          </cell>
        </row>
        <row r="228">
          <cell r="A228" t="str">
            <v>23005</v>
          </cell>
          <cell r="B228" t="str">
            <v>สำนักงานปรมาณูเพื่อสันติ</v>
          </cell>
          <cell r="C228">
            <v>225.05521264000001</v>
          </cell>
          <cell r="D228">
            <v>225.05521264000001</v>
          </cell>
          <cell r="E228">
            <v>0</v>
          </cell>
          <cell r="G228">
            <v>5.0928533399999996</v>
          </cell>
          <cell r="H228">
            <v>211.21732316999999</v>
          </cell>
          <cell r="I228">
            <v>216.31017650999999</v>
          </cell>
          <cell r="J228">
            <v>218.31968735999999</v>
          </cell>
          <cell r="K228">
            <v>218.31968735999999</v>
          </cell>
          <cell r="L228">
            <v>0</v>
          </cell>
          <cell r="M228">
            <v>1.3109999999999999</v>
          </cell>
          <cell r="N228">
            <v>61.872837160000003</v>
          </cell>
          <cell r="O228">
            <v>149.99196773</v>
          </cell>
          <cell r="P228">
            <v>213.17580488999999</v>
          </cell>
          <cell r="Q228">
            <v>443.37490000000003</v>
          </cell>
          <cell r="R228">
            <v>443.37490000000003</v>
          </cell>
          <cell r="S228">
            <v>0</v>
          </cell>
          <cell r="T228">
            <v>1.3109999999999999</v>
          </cell>
          <cell r="U228">
            <v>66.965690499999994</v>
          </cell>
          <cell r="V228">
            <v>361.20929089999998</v>
          </cell>
          <cell r="W228">
            <v>429.48598140000001</v>
          </cell>
        </row>
        <row r="229">
          <cell r="A229" t="str">
            <v>23006</v>
          </cell>
          <cell r="B229" t="str">
            <v>มหาวิทยาลัยรามคำแหง</v>
          </cell>
          <cell r="C229">
            <v>1065.3227161699999</v>
          </cell>
          <cell r="D229">
            <v>1065.3227161699999</v>
          </cell>
          <cell r="E229">
            <v>0</v>
          </cell>
          <cell r="G229">
            <v>0</v>
          </cell>
          <cell r="H229">
            <v>1027.4234886900001</v>
          </cell>
          <cell r="I229">
            <v>1027.4234886900001</v>
          </cell>
          <cell r="J229">
            <v>125.79049999999999</v>
          </cell>
          <cell r="K229">
            <v>125.79049999999999</v>
          </cell>
          <cell r="L229">
            <v>0</v>
          </cell>
          <cell r="N229">
            <v>94.944149999999993</v>
          </cell>
          <cell r="O229">
            <v>21.094377779999999</v>
          </cell>
          <cell r="P229">
            <v>116.03852778</v>
          </cell>
          <cell r="Q229">
            <v>1191.11321617</v>
          </cell>
          <cell r="R229">
            <v>1191.11321617</v>
          </cell>
          <cell r="S229">
            <v>0</v>
          </cell>
          <cell r="U229">
            <v>94.944149999999993</v>
          </cell>
          <cell r="V229">
            <v>1048.5178664699999</v>
          </cell>
          <cell r="W229">
            <v>1143.46201647</v>
          </cell>
        </row>
        <row r="230">
          <cell r="A230" t="str">
            <v>23007</v>
          </cell>
          <cell r="B230" t="str">
            <v>มหาวิทยาลัยสุโขทัยธรรมาธิราช</v>
          </cell>
          <cell r="C230">
            <v>703.38868613</v>
          </cell>
          <cell r="D230">
            <v>703.38868613</v>
          </cell>
          <cell r="E230">
            <v>0</v>
          </cell>
          <cell r="G230">
            <v>4.3228</v>
          </cell>
          <cell r="H230">
            <v>687.96979922000003</v>
          </cell>
          <cell r="I230">
            <v>692.29259922000006</v>
          </cell>
          <cell r="J230">
            <v>94.84451387</v>
          </cell>
          <cell r="K230">
            <v>94.84451387</v>
          </cell>
          <cell r="L230">
            <v>0</v>
          </cell>
          <cell r="N230">
            <v>57.420226</v>
          </cell>
          <cell r="O230">
            <v>35.467111369999998</v>
          </cell>
          <cell r="P230">
            <v>92.887337369999997</v>
          </cell>
          <cell r="Q230">
            <v>798.23320000000001</v>
          </cell>
          <cell r="R230">
            <v>798.23320000000001</v>
          </cell>
          <cell r="S230">
            <v>0</v>
          </cell>
          <cell r="U230">
            <v>61.743026</v>
          </cell>
          <cell r="V230">
            <v>723.43691059000002</v>
          </cell>
          <cell r="W230">
            <v>785.17993659000001</v>
          </cell>
        </row>
        <row r="231">
          <cell r="A231" t="str">
            <v>23008</v>
          </cell>
          <cell r="B231" t="str">
            <v>มหาวิทยาลัยนเรศวร</v>
          </cell>
          <cell r="C231">
            <v>1922.1680242</v>
          </cell>
          <cell r="D231">
            <v>1922.1680242</v>
          </cell>
          <cell r="E231">
            <v>0</v>
          </cell>
          <cell r="G231">
            <v>6.2610000000000001</v>
          </cell>
          <cell r="H231">
            <v>1914.00578754</v>
          </cell>
          <cell r="I231">
            <v>1920.26678754</v>
          </cell>
          <cell r="J231">
            <v>424.35437580000001</v>
          </cell>
          <cell r="K231">
            <v>424.35437580000001</v>
          </cell>
          <cell r="L231">
            <v>0</v>
          </cell>
          <cell r="N231">
            <v>121.379689</v>
          </cell>
          <cell r="O231">
            <v>302.97468679999997</v>
          </cell>
          <cell r="P231">
            <v>424.35437580000001</v>
          </cell>
          <cell r="Q231">
            <v>2346.5223999999998</v>
          </cell>
          <cell r="R231">
            <v>2346.5223999999998</v>
          </cell>
          <cell r="S231">
            <v>0</v>
          </cell>
          <cell r="U231">
            <v>127.64068899999999</v>
          </cell>
          <cell r="V231">
            <v>2216.98047434</v>
          </cell>
          <cell r="W231">
            <v>2344.6211633399998</v>
          </cell>
        </row>
        <row r="232">
          <cell r="A232" t="str">
            <v>23009</v>
          </cell>
          <cell r="B232" t="str">
            <v>มหาวิทยาลัยอุบลราชธานี</v>
          </cell>
          <cell r="C232">
            <v>617.01112547000002</v>
          </cell>
          <cell r="D232">
            <v>617.01112547000002</v>
          </cell>
          <cell r="E232">
            <v>0</v>
          </cell>
          <cell r="G232">
            <v>0</v>
          </cell>
          <cell r="H232">
            <v>617.01109928999995</v>
          </cell>
          <cell r="I232">
            <v>617.01109928999995</v>
          </cell>
          <cell r="J232">
            <v>173.51215099999999</v>
          </cell>
          <cell r="K232">
            <v>173.51215099999999</v>
          </cell>
          <cell r="L232">
            <v>0</v>
          </cell>
          <cell r="M232">
            <v>1.3813</v>
          </cell>
          <cell r="N232">
            <v>27.871628999999999</v>
          </cell>
          <cell r="O232">
            <v>143.82920283999999</v>
          </cell>
          <cell r="P232">
            <v>173.08213183999999</v>
          </cell>
          <cell r="Q232">
            <v>790.52327647000004</v>
          </cell>
          <cell r="R232">
            <v>790.52327647000004</v>
          </cell>
          <cell r="S232">
            <v>0</v>
          </cell>
          <cell r="T232">
            <v>1.3813</v>
          </cell>
          <cell r="U232">
            <v>27.871628999999999</v>
          </cell>
          <cell r="V232">
            <v>760.84030213000005</v>
          </cell>
          <cell r="W232">
            <v>790.09323113000005</v>
          </cell>
        </row>
        <row r="233">
          <cell r="A233" t="str">
            <v>23010</v>
          </cell>
          <cell r="B233" t="str">
            <v>มหาวิทยาลัยมหาสารคาม</v>
          </cell>
          <cell r="C233">
            <v>918.88306665000005</v>
          </cell>
          <cell r="D233">
            <v>918.88306665000005</v>
          </cell>
          <cell r="E233">
            <v>0</v>
          </cell>
          <cell r="F233">
            <v>1.2706</v>
          </cell>
          <cell r="G233">
            <v>1.2738799999999999</v>
          </cell>
          <cell r="H233">
            <v>913.23475771000005</v>
          </cell>
          <cell r="I233">
            <v>915.77923770999996</v>
          </cell>
          <cell r="J233">
            <v>173.63582199999999</v>
          </cell>
          <cell r="K233">
            <v>173.63582199999999</v>
          </cell>
          <cell r="L233">
            <v>0</v>
          </cell>
          <cell r="N233">
            <v>60.292200000000001</v>
          </cell>
          <cell r="O233">
            <v>113.343622</v>
          </cell>
          <cell r="P233">
            <v>173.63582199999999</v>
          </cell>
          <cell r="Q233">
            <v>1092.51888865</v>
          </cell>
          <cell r="R233">
            <v>1092.51888865</v>
          </cell>
          <cell r="S233">
            <v>0</v>
          </cell>
          <cell r="T233">
            <v>1.2706</v>
          </cell>
          <cell r="U233">
            <v>61.566079999999999</v>
          </cell>
          <cell r="V233">
            <v>1026.57837971</v>
          </cell>
          <cell r="W233">
            <v>1089.4150597099999</v>
          </cell>
        </row>
        <row r="234">
          <cell r="A234" t="str">
            <v>23011</v>
          </cell>
          <cell r="B234" t="str">
            <v>มหาวิทยาลัยกาฬสินธุ์</v>
          </cell>
          <cell r="C234">
            <v>281.87610849999999</v>
          </cell>
          <cell r="D234">
            <v>281.87610849999999</v>
          </cell>
          <cell r="E234">
            <v>0</v>
          </cell>
          <cell r="G234">
            <v>0</v>
          </cell>
          <cell r="H234">
            <v>281.19514750000002</v>
          </cell>
          <cell r="I234">
            <v>281.19514750000002</v>
          </cell>
          <cell r="J234">
            <v>214.7218915</v>
          </cell>
          <cell r="K234">
            <v>214.7218915</v>
          </cell>
          <cell r="L234">
            <v>0</v>
          </cell>
          <cell r="N234">
            <v>126.367938</v>
          </cell>
          <cell r="O234">
            <v>88.349667409999995</v>
          </cell>
          <cell r="P234">
            <v>214.71760541</v>
          </cell>
          <cell r="Q234">
            <v>496.59800000000001</v>
          </cell>
          <cell r="R234">
            <v>496.59800000000001</v>
          </cell>
          <cell r="S234">
            <v>0</v>
          </cell>
          <cell r="U234">
            <v>126.367938</v>
          </cell>
          <cell r="V234">
            <v>369.54481491000001</v>
          </cell>
          <cell r="W234">
            <v>495.91275290999999</v>
          </cell>
        </row>
        <row r="235">
          <cell r="A235" t="str">
            <v>23012</v>
          </cell>
          <cell r="B235" t="str">
            <v>สถาบันเทคโนโลยีปทุมวัน</v>
          </cell>
          <cell r="C235">
            <v>156.50149639</v>
          </cell>
          <cell r="D235">
            <v>156.50149639</v>
          </cell>
          <cell r="E235">
            <v>0</v>
          </cell>
          <cell r="G235">
            <v>0.12063715</v>
          </cell>
          <cell r="H235">
            <v>149.55615553999999</v>
          </cell>
          <cell r="I235">
            <v>149.67679269000001</v>
          </cell>
          <cell r="J235">
            <v>164.54339999999999</v>
          </cell>
          <cell r="K235">
            <v>164.54339999999999</v>
          </cell>
          <cell r="L235">
            <v>0</v>
          </cell>
          <cell r="N235">
            <v>79.610149079999999</v>
          </cell>
          <cell r="O235">
            <v>84.332984670000002</v>
          </cell>
          <cell r="P235">
            <v>163.94313374999999</v>
          </cell>
          <cell r="Q235">
            <v>321.04489639000002</v>
          </cell>
          <cell r="R235">
            <v>321.04489639000002</v>
          </cell>
          <cell r="S235">
            <v>0</v>
          </cell>
          <cell r="U235">
            <v>79.730786230000007</v>
          </cell>
          <cell r="V235">
            <v>233.88914020999999</v>
          </cell>
          <cell r="W235">
            <v>313.61992643999997</v>
          </cell>
        </row>
        <row r="236">
          <cell r="A236" t="str">
            <v>23013</v>
          </cell>
          <cell r="B236" t="str">
            <v>มหาวิทยาลัยนราธิวาสราชนครินทร์</v>
          </cell>
          <cell r="C236">
            <v>379.46239790999999</v>
          </cell>
          <cell r="D236">
            <v>379.46239790999999</v>
          </cell>
          <cell r="E236">
            <v>0</v>
          </cell>
          <cell r="F236">
            <v>0</v>
          </cell>
          <cell r="G236">
            <v>0</v>
          </cell>
          <cell r="H236">
            <v>379.46239238999999</v>
          </cell>
          <cell r="I236">
            <v>379.46239238999999</v>
          </cell>
          <cell r="J236">
            <v>288.06040000000002</v>
          </cell>
          <cell r="K236">
            <v>288.06040000000002</v>
          </cell>
          <cell r="L236">
            <v>0</v>
          </cell>
          <cell r="N236">
            <v>53.898989999999998</v>
          </cell>
          <cell r="O236">
            <v>234.16140999999999</v>
          </cell>
          <cell r="P236">
            <v>288.06040000000002</v>
          </cell>
          <cell r="Q236">
            <v>667.52279791000001</v>
          </cell>
          <cell r="R236">
            <v>667.52279791000001</v>
          </cell>
          <cell r="S236">
            <v>0</v>
          </cell>
          <cell r="T236">
            <v>0</v>
          </cell>
          <cell r="U236">
            <v>53.898989999999998</v>
          </cell>
          <cell r="V236">
            <v>613.62380239000004</v>
          </cell>
          <cell r="W236">
            <v>667.52279238999995</v>
          </cell>
        </row>
        <row r="237">
          <cell r="A237" t="str">
            <v>23014</v>
          </cell>
          <cell r="B237" t="str">
            <v>มหาวิทยาลัยนครพนม</v>
          </cell>
          <cell r="C237">
            <v>466.08942209999998</v>
          </cell>
          <cell r="D237">
            <v>466.08942209999998</v>
          </cell>
          <cell r="E237">
            <v>0</v>
          </cell>
          <cell r="G237">
            <v>4.41683205</v>
          </cell>
          <cell r="H237">
            <v>461.19558776000002</v>
          </cell>
          <cell r="I237">
            <v>465.61241981000001</v>
          </cell>
          <cell r="J237">
            <v>273.69606199999998</v>
          </cell>
          <cell r="K237">
            <v>273.69606199999998</v>
          </cell>
          <cell r="L237">
            <v>0</v>
          </cell>
          <cell r="M237">
            <v>38.255299999999998</v>
          </cell>
          <cell r="N237">
            <v>16.67174</v>
          </cell>
          <cell r="O237">
            <v>218.76902200000001</v>
          </cell>
          <cell r="P237">
            <v>273.69606199999998</v>
          </cell>
          <cell r="Q237">
            <v>739.78548409999996</v>
          </cell>
          <cell r="R237">
            <v>739.78548409999996</v>
          </cell>
          <cell r="S237">
            <v>0</v>
          </cell>
          <cell r="T237">
            <v>38.255299999999998</v>
          </cell>
          <cell r="U237">
            <v>21.08857205</v>
          </cell>
          <cell r="V237">
            <v>679.96460976000003</v>
          </cell>
          <cell r="W237">
            <v>739.30848180999999</v>
          </cell>
        </row>
        <row r="238">
          <cell r="A238" t="str">
            <v>23015</v>
          </cell>
          <cell r="B238" t="str">
            <v>สถาบันวิทยาลัยชุมชน</v>
          </cell>
          <cell r="C238">
            <v>575.80483667999999</v>
          </cell>
          <cell r="D238">
            <v>575.80483667999999</v>
          </cell>
          <cell r="E238">
            <v>0</v>
          </cell>
          <cell r="G238">
            <v>8.7470998499999997</v>
          </cell>
          <cell r="H238">
            <v>561.66965856000002</v>
          </cell>
          <cell r="I238">
            <v>570.41675841000006</v>
          </cell>
          <cell r="J238">
            <v>77.6259905</v>
          </cell>
          <cell r="K238">
            <v>77.6259905</v>
          </cell>
          <cell r="L238">
            <v>0</v>
          </cell>
          <cell r="M238">
            <v>1.02</v>
          </cell>
          <cell r="N238">
            <v>33.326498999999998</v>
          </cell>
          <cell r="O238">
            <v>43.223188800000003</v>
          </cell>
          <cell r="P238">
            <v>77.569687799999997</v>
          </cell>
          <cell r="Q238">
            <v>653.43082718000005</v>
          </cell>
          <cell r="R238">
            <v>653.43082718000005</v>
          </cell>
          <cell r="S238">
            <v>0</v>
          </cell>
          <cell r="T238">
            <v>1.02</v>
          </cell>
          <cell r="U238">
            <v>42.073598850000003</v>
          </cell>
          <cell r="V238">
            <v>604.89284736000002</v>
          </cell>
          <cell r="W238">
            <v>647.98644621000005</v>
          </cell>
        </row>
        <row r="239">
          <cell r="A239" t="str">
            <v>23016</v>
          </cell>
          <cell r="B239" t="str">
            <v>มหาวิทยาลัยราชภัฏเชียงราย</v>
          </cell>
          <cell r="C239">
            <v>452.61910999999998</v>
          </cell>
          <cell r="D239">
            <v>452.61910999999998</v>
          </cell>
          <cell r="E239">
            <v>0</v>
          </cell>
          <cell r="G239">
            <v>2.3448958000000002</v>
          </cell>
          <cell r="H239">
            <v>447.37969780999998</v>
          </cell>
          <cell r="I239">
            <v>449.72459361</v>
          </cell>
          <cell r="J239">
            <v>149.64979</v>
          </cell>
          <cell r="K239">
            <v>149.64979</v>
          </cell>
          <cell r="L239">
            <v>0</v>
          </cell>
          <cell r="N239">
            <v>79.602789000000001</v>
          </cell>
          <cell r="O239">
            <v>70.018119749999997</v>
          </cell>
          <cell r="P239">
            <v>149.62090875000001</v>
          </cell>
          <cell r="Q239">
            <v>602.26890000000003</v>
          </cell>
          <cell r="R239">
            <v>602.26890000000003</v>
          </cell>
          <cell r="S239">
            <v>0</v>
          </cell>
          <cell r="U239">
            <v>81.947684800000005</v>
          </cell>
          <cell r="V239">
            <v>517.39781756000002</v>
          </cell>
          <cell r="W239">
            <v>599.34550235999995</v>
          </cell>
        </row>
        <row r="240">
          <cell r="A240" t="str">
            <v>23017</v>
          </cell>
          <cell r="B240" t="str">
            <v>มหาวิทยาลัยราชภัฏเชียงใหม่</v>
          </cell>
          <cell r="C240">
            <v>548.98096061000001</v>
          </cell>
          <cell r="D240">
            <v>548.98096061000001</v>
          </cell>
          <cell r="E240">
            <v>0</v>
          </cell>
          <cell r="G240">
            <v>0</v>
          </cell>
          <cell r="H240">
            <v>548.43981405</v>
          </cell>
          <cell r="I240">
            <v>548.43981405</v>
          </cell>
          <cell r="J240">
            <v>135.65687</v>
          </cell>
          <cell r="K240">
            <v>135.65687</v>
          </cell>
          <cell r="L240">
            <v>0</v>
          </cell>
          <cell r="N240">
            <v>117.3493514</v>
          </cell>
          <cell r="O240">
            <v>18.307513570000001</v>
          </cell>
          <cell r="P240">
            <v>135.65686496999999</v>
          </cell>
          <cell r="Q240">
            <v>684.63783061000004</v>
          </cell>
          <cell r="R240">
            <v>684.63783061000004</v>
          </cell>
          <cell r="S240">
            <v>0</v>
          </cell>
          <cell r="U240">
            <v>117.3493514</v>
          </cell>
          <cell r="V240">
            <v>566.74732761999996</v>
          </cell>
          <cell r="W240">
            <v>684.09667902000001</v>
          </cell>
        </row>
        <row r="241">
          <cell r="A241" t="str">
            <v>23018</v>
          </cell>
          <cell r="B241" t="str">
            <v>มหาวิทยาลัยราชภัฏลำปาง</v>
          </cell>
          <cell r="C241">
            <v>346.448261</v>
          </cell>
          <cell r="D241">
            <v>346.448261</v>
          </cell>
          <cell r="E241">
            <v>0</v>
          </cell>
          <cell r="G241">
            <v>3.233337E-2</v>
          </cell>
          <cell r="H241">
            <v>337.09825582000002</v>
          </cell>
          <cell r="I241">
            <v>337.13058919000002</v>
          </cell>
          <cell r="J241">
            <v>78.615639000000002</v>
          </cell>
          <cell r="K241">
            <v>78.615639000000002</v>
          </cell>
          <cell r="L241">
            <v>0</v>
          </cell>
          <cell r="N241">
            <v>18.018999000000001</v>
          </cell>
          <cell r="O241">
            <v>60.596640000000001</v>
          </cell>
          <cell r="P241">
            <v>78.615639000000002</v>
          </cell>
          <cell r="Q241">
            <v>425.06389999999999</v>
          </cell>
          <cell r="R241">
            <v>425.06389999999999</v>
          </cell>
          <cell r="S241">
            <v>0</v>
          </cell>
          <cell r="U241">
            <v>18.051332370000001</v>
          </cell>
          <cell r="V241">
            <v>397.69489582</v>
          </cell>
          <cell r="W241">
            <v>415.74622819000001</v>
          </cell>
        </row>
        <row r="242">
          <cell r="A242" t="str">
            <v>23019</v>
          </cell>
          <cell r="B242" t="str">
            <v>มหาวิทยาลัยราชภัฏอุตรดิตถ์</v>
          </cell>
          <cell r="C242">
            <v>350.31999672000001</v>
          </cell>
          <cell r="D242">
            <v>350.31999672000001</v>
          </cell>
          <cell r="E242">
            <v>0</v>
          </cell>
          <cell r="G242">
            <v>0</v>
          </cell>
          <cell r="H242">
            <v>346.51525971000001</v>
          </cell>
          <cell r="I242">
            <v>346.51525971000001</v>
          </cell>
          <cell r="J242">
            <v>176.74833662</v>
          </cell>
          <cell r="K242">
            <v>176.74833662</v>
          </cell>
          <cell r="L242">
            <v>0</v>
          </cell>
          <cell r="N242">
            <v>139.46960161999999</v>
          </cell>
          <cell r="O242">
            <v>37.278734999999998</v>
          </cell>
          <cell r="P242">
            <v>176.74833662</v>
          </cell>
          <cell r="Q242">
            <v>527.06833333999998</v>
          </cell>
          <cell r="R242">
            <v>527.06833333999998</v>
          </cell>
          <cell r="S242">
            <v>0</v>
          </cell>
          <cell r="U242">
            <v>139.46960161999999</v>
          </cell>
          <cell r="V242">
            <v>383.79399470999999</v>
          </cell>
          <cell r="W242">
            <v>523.26359633000004</v>
          </cell>
        </row>
        <row r="243">
          <cell r="A243" t="str">
            <v>23020</v>
          </cell>
          <cell r="B243" t="str">
            <v>มหาวิทยาลัยราชภัฏกำแพงเพชร</v>
          </cell>
          <cell r="C243">
            <v>291.11445729000002</v>
          </cell>
          <cell r="D243">
            <v>291.11445729000002</v>
          </cell>
          <cell r="E243">
            <v>0</v>
          </cell>
          <cell r="G243">
            <v>0.62468005999999998</v>
          </cell>
          <cell r="H243">
            <v>282.32033439000003</v>
          </cell>
          <cell r="I243">
            <v>282.94501444999997</v>
          </cell>
          <cell r="J243">
            <v>148.99875692000001</v>
          </cell>
          <cell r="K243">
            <v>148.99875692000001</v>
          </cell>
          <cell r="L243">
            <v>0</v>
          </cell>
          <cell r="N243">
            <v>40.41796892</v>
          </cell>
          <cell r="O243">
            <v>108.33891800000001</v>
          </cell>
          <cell r="P243">
            <v>148.75688692</v>
          </cell>
          <cell r="Q243">
            <v>440.11321421000002</v>
          </cell>
          <cell r="R243">
            <v>440.11321421000002</v>
          </cell>
          <cell r="S243">
            <v>0</v>
          </cell>
          <cell r="U243">
            <v>41.042648980000003</v>
          </cell>
          <cell r="V243">
            <v>390.65925239000001</v>
          </cell>
          <cell r="W243">
            <v>431.70190136999997</v>
          </cell>
        </row>
        <row r="244">
          <cell r="A244" t="str">
            <v>23021</v>
          </cell>
          <cell r="B244" t="str">
            <v>มหาวิทยาลัยราชภัฏนครสวรรค์</v>
          </cell>
          <cell r="C244">
            <v>414.84444500000001</v>
          </cell>
          <cell r="D244">
            <v>414.84444500000001</v>
          </cell>
          <cell r="E244">
            <v>0</v>
          </cell>
          <cell r="G244">
            <v>0.19799949999999999</v>
          </cell>
          <cell r="H244">
            <v>390.75148424999998</v>
          </cell>
          <cell r="I244">
            <v>390.94948375000001</v>
          </cell>
          <cell r="J244">
            <v>240.53525500000001</v>
          </cell>
          <cell r="K244">
            <v>240.53525500000001</v>
          </cell>
          <cell r="L244">
            <v>0</v>
          </cell>
          <cell r="N244">
            <v>157.75760600000001</v>
          </cell>
          <cell r="O244">
            <v>82.747647999999998</v>
          </cell>
          <cell r="P244">
            <v>240.50525400000001</v>
          </cell>
          <cell r="Q244">
            <v>655.37969999999996</v>
          </cell>
          <cell r="R244">
            <v>655.37969999999996</v>
          </cell>
          <cell r="S244">
            <v>0</v>
          </cell>
          <cell r="U244">
            <v>157.95560549999999</v>
          </cell>
          <cell r="V244">
            <v>473.49913225</v>
          </cell>
          <cell r="W244">
            <v>631.45473775000005</v>
          </cell>
        </row>
        <row r="245">
          <cell r="A245" t="str">
            <v>23022</v>
          </cell>
          <cell r="B245" t="str">
            <v>มหาวิทยาลัยราชภัฏพิบูลสงคราม</v>
          </cell>
          <cell r="C245">
            <v>424.78188913999998</v>
          </cell>
          <cell r="D245">
            <v>424.78188913999998</v>
          </cell>
          <cell r="E245">
            <v>0</v>
          </cell>
          <cell r="G245">
            <v>0</v>
          </cell>
          <cell r="H245">
            <v>413.87950018999999</v>
          </cell>
          <cell r="I245">
            <v>413.87950018999999</v>
          </cell>
          <cell r="J245">
            <v>122.54031086000001</v>
          </cell>
          <cell r="K245">
            <v>122.54031086000001</v>
          </cell>
          <cell r="L245">
            <v>0</v>
          </cell>
          <cell r="M245">
            <v>15</v>
          </cell>
          <cell r="N245">
            <v>54.812741389999999</v>
          </cell>
          <cell r="O245">
            <v>52.700866939999997</v>
          </cell>
          <cell r="P245">
            <v>122.51360833</v>
          </cell>
          <cell r="Q245">
            <v>547.32219999999995</v>
          </cell>
          <cell r="R245">
            <v>547.32219999999995</v>
          </cell>
          <cell r="S245">
            <v>0</v>
          </cell>
          <cell r="T245">
            <v>15</v>
          </cell>
          <cell r="U245">
            <v>54.812741389999999</v>
          </cell>
          <cell r="V245">
            <v>466.58036713000001</v>
          </cell>
          <cell r="W245">
            <v>536.39310852000006</v>
          </cell>
        </row>
        <row r="246">
          <cell r="A246" t="str">
            <v>23023</v>
          </cell>
          <cell r="B246" t="str">
            <v>มหาวิทยาลัยราชภัฏเพชรบูรณ์</v>
          </cell>
          <cell r="C246">
            <v>316.93946355000003</v>
          </cell>
          <cell r="D246">
            <v>316.93946355000003</v>
          </cell>
          <cell r="E246">
            <v>0</v>
          </cell>
          <cell r="G246">
            <v>0</v>
          </cell>
          <cell r="H246">
            <v>312.57172064000002</v>
          </cell>
          <cell r="I246">
            <v>312.57172064000002</v>
          </cell>
          <cell r="J246">
            <v>54.212679999999999</v>
          </cell>
          <cell r="K246">
            <v>54.212679999999999</v>
          </cell>
          <cell r="L246">
            <v>0</v>
          </cell>
          <cell r="N246">
            <v>7.9787499999999998</v>
          </cell>
          <cell r="O246">
            <v>46.233930000000001</v>
          </cell>
          <cell r="P246">
            <v>54.212679999999999</v>
          </cell>
          <cell r="Q246">
            <v>371.15214355000001</v>
          </cell>
          <cell r="R246">
            <v>371.15214355000001</v>
          </cell>
          <cell r="S246">
            <v>0</v>
          </cell>
          <cell r="U246">
            <v>7.9787499999999998</v>
          </cell>
          <cell r="V246">
            <v>358.80565064000001</v>
          </cell>
          <cell r="W246">
            <v>366.78440064</v>
          </cell>
        </row>
        <row r="247">
          <cell r="A247" t="str">
            <v>23024</v>
          </cell>
          <cell r="B247" t="str">
            <v>มหาวิทยาลัยราชภัฏมหาสารคาม</v>
          </cell>
          <cell r="C247">
            <v>330.42997625999999</v>
          </cell>
          <cell r="D247">
            <v>330.42997625999999</v>
          </cell>
          <cell r="E247">
            <v>0</v>
          </cell>
          <cell r="G247">
            <v>0.36924000000000001</v>
          </cell>
          <cell r="H247">
            <v>325.27140046</v>
          </cell>
          <cell r="I247">
            <v>325.64064045999999</v>
          </cell>
          <cell r="J247">
            <v>118.009332</v>
          </cell>
          <cell r="K247">
            <v>118.009332</v>
          </cell>
          <cell r="L247">
            <v>0</v>
          </cell>
          <cell r="N247">
            <v>56.577050929999999</v>
          </cell>
          <cell r="O247">
            <v>61.430298430000001</v>
          </cell>
          <cell r="P247">
            <v>118.00734936000001</v>
          </cell>
          <cell r="Q247">
            <v>448.43930826000002</v>
          </cell>
          <cell r="R247">
            <v>448.43930826000002</v>
          </cell>
          <cell r="S247">
            <v>0</v>
          </cell>
          <cell r="U247">
            <v>56.946290930000004</v>
          </cell>
          <cell r="V247">
            <v>386.70169888999999</v>
          </cell>
          <cell r="W247">
            <v>443.64798982000002</v>
          </cell>
        </row>
        <row r="248">
          <cell r="A248" t="str">
            <v>23025</v>
          </cell>
          <cell r="B248" t="str">
            <v>มหาวิทยาลัยราชภัฏเลย</v>
          </cell>
          <cell r="C248">
            <v>332.69850029000003</v>
          </cell>
          <cell r="D248">
            <v>332.69850029000003</v>
          </cell>
          <cell r="E248">
            <v>0</v>
          </cell>
          <cell r="G248">
            <v>2.1349766200000002</v>
          </cell>
          <cell r="H248">
            <v>327.03404463999999</v>
          </cell>
          <cell r="I248">
            <v>329.16902126000002</v>
          </cell>
          <cell r="J248">
            <v>46.697704999999999</v>
          </cell>
          <cell r="K248">
            <v>46.697704999999999</v>
          </cell>
          <cell r="L248">
            <v>0</v>
          </cell>
          <cell r="N248">
            <v>10.087</v>
          </cell>
          <cell r="O248">
            <v>36.610705000000003</v>
          </cell>
          <cell r="P248">
            <v>46.697704999999999</v>
          </cell>
          <cell r="Q248">
            <v>379.39620529000001</v>
          </cell>
          <cell r="R248">
            <v>379.39620529000001</v>
          </cell>
          <cell r="S248">
            <v>0</v>
          </cell>
          <cell r="U248">
            <v>12.22197662</v>
          </cell>
          <cell r="V248">
            <v>363.64474963999999</v>
          </cell>
          <cell r="W248">
            <v>375.86672626000001</v>
          </cell>
        </row>
        <row r="249">
          <cell r="A249" t="str">
            <v>23026</v>
          </cell>
          <cell r="B249" t="str">
            <v>มหาวิทยาลัยราชภัฏสกลนคร</v>
          </cell>
          <cell r="C249">
            <v>399.69750290000002</v>
          </cell>
          <cell r="D249">
            <v>399.69750290000002</v>
          </cell>
          <cell r="E249">
            <v>0</v>
          </cell>
          <cell r="G249">
            <v>1.6962200000000001</v>
          </cell>
          <cell r="H249">
            <v>386.09831988000002</v>
          </cell>
          <cell r="I249">
            <v>387.79453988</v>
          </cell>
          <cell r="J249">
            <v>71.873617300000006</v>
          </cell>
          <cell r="K249">
            <v>71.873617300000006</v>
          </cell>
          <cell r="L249">
            <v>0</v>
          </cell>
          <cell r="N249">
            <v>25.324249999999999</v>
          </cell>
          <cell r="O249">
            <v>46.548303500000003</v>
          </cell>
          <cell r="P249">
            <v>71.872553499999995</v>
          </cell>
          <cell r="Q249">
            <v>471.5711202</v>
          </cell>
          <cell r="R249">
            <v>471.5711202</v>
          </cell>
          <cell r="S249">
            <v>0</v>
          </cell>
          <cell r="U249">
            <v>27.02047</v>
          </cell>
          <cell r="V249">
            <v>432.64662337999999</v>
          </cell>
          <cell r="W249">
            <v>459.66709337999998</v>
          </cell>
        </row>
        <row r="250">
          <cell r="A250" t="str">
            <v>23027</v>
          </cell>
          <cell r="B250" t="str">
            <v>มหาวิทยาลัยราชภัฏอุดรธานี</v>
          </cell>
          <cell r="C250">
            <v>474.82588140000001</v>
          </cell>
          <cell r="D250">
            <v>474.82588140000001</v>
          </cell>
          <cell r="E250">
            <v>0</v>
          </cell>
          <cell r="G250">
            <v>0</v>
          </cell>
          <cell r="H250">
            <v>474.82587840000002</v>
          </cell>
          <cell r="I250">
            <v>474.82587840000002</v>
          </cell>
          <cell r="J250">
            <v>40.951949999999997</v>
          </cell>
          <cell r="K250">
            <v>40.951949999999997</v>
          </cell>
          <cell r="L250">
            <v>0</v>
          </cell>
          <cell r="N250">
            <v>15.89425</v>
          </cell>
          <cell r="O250">
            <v>25.057700000000001</v>
          </cell>
          <cell r="P250">
            <v>40.951949999999997</v>
          </cell>
          <cell r="Q250">
            <v>515.77783139999997</v>
          </cell>
          <cell r="R250">
            <v>515.77783139999997</v>
          </cell>
          <cell r="S250">
            <v>0</v>
          </cell>
          <cell r="U250">
            <v>15.89425</v>
          </cell>
          <cell r="V250">
            <v>499.88357839999998</v>
          </cell>
          <cell r="W250">
            <v>515.77782839999998</v>
          </cell>
        </row>
        <row r="251">
          <cell r="A251" t="str">
            <v>23028</v>
          </cell>
          <cell r="B251" t="str">
            <v>มหาวิทยาลัยราชภัฏนครราชสีมา</v>
          </cell>
          <cell r="C251">
            <v>426.03511508000003</v>
          </cell>
          <cell r="D251">
            <v>426.03511508000003</v>
          </cell>
          <cell r="E251">
            <v>0</v>
          </cell>
          <cell r="G251">
            <v>0</v>
          </cell>
          <cell r="H251">
            <v>423.81722464000001</v>
          </cell>
          <cell r="I251">
            <v>423.81722464000001</v>
          </cell>
          <cell r="J251">
            <v>176.82314126</v>
          </cell>
          <cell r="K251">
            <v>176.82314126</v>
          </cell>
          <cell r="L251">
            <v>0</v>
          </cell>
          <cell r="N251">
            <v>19.204750000000001</v>
          </cell>
          <cell r="O251">
            <v>157.61839126000001</v>
          </cell>
          <cell r="P251">
            <v>176.82314126</v>
          </cell>
          <cell r="Q251">
            <v>602.85825634000003</v>
          </cell>
          <cell r="R251">
            <v>602.85825634000003</v>
          </cell>
          <cell r="S251">
            <v>0</v>
          </cell>
          <cell r="U251">
            <v>19.204750000000001</v>
          </cell>
          <cell r="V251">
            <v>581.43561590000002</v>
          </cell>
          <cell r="W251">
            <v>600.64036590000001</v>
          </cell>
        </row>
        <row r="252">
          <cell r="A252" t="str">
            <v>23029</v>
          </cell>
          <cell r="B252" t="str">
            <v>มหาวิทยาลัยราชภัฏบุรีรัมย์</v>
          </cell>
          <cell r="C252">
            <v>346.70074423</v>
          </cell>
          <cell r="D252">
            <v>346.70074423</v>
          </cell>
          <cell r="E252">
            <v>0</v>
          </cell>
          <cell r="G252">
            <v>0</v>
          </cell>
          <cell r="H252">
            <v>346.65781681999999</v>
          </cell>
          <cell r="I252">
            <v>346.65781681999999</v>
          </cell>
          <cell r="J252">
            <v>153.632249</v>
          </cell>
          <cell r="K252">
            <v>153.632249</v>
          </cell>
          <cell r="L252">
            <v>0</v>
          </cell>
          <cell r="N252">
            <v>63.93668839</v>
          </cell>
          <cell r="O252">
            <v>89.690560610000006</v>
          </cell>
          <cell r="P252">
            <v>153.62724900000001</v>
          </cell>
          <cell r="Q252">
            <v>500.33299323</v>
          </cell>
          <cell r="R252">
            <v>500.33299323</v>
          </cell>
          <cell r="S252">
            <v>0</v>
          </cell>
          <cell r="U252">
            <v>63.93668839</v>
          </cell>
          <cell r="V252">
            <v>436.34837743000003</v>
          </cell>
          <cell r="W252">
            <v>500.28506582</v>
          </cell>
        </row>
        <row r="253">
          <cell r="A253" t="str">
            <v>23030</v>
          </cell>
          <cell r="B253" t="str">
            <v>มหาวิทยาลัยราชภัฏสุรินทร์</v>
          </cell>
          <cell r="C253">
            <v>361.10969998000002</v>
          </cell>
          <cell r="D253">
            <v>361.10969998000002</v>
          </cell>
          <cell r="E253">
            <v>0</v>
          </cell>
          <cell r="F253">
            <v>0</v>
          </cell>
          <cell r="G253">
            <v>1.1219220000000001</v>
          </cell>
          <cell r="H253">
            <v>359.38906764000001</v>
          </cell>
          <cell r="I253">
            <v>360.51098963999999</v>
          </cell>
          <cell r="J253">
            <v>148.63155</v>
          </cell>
          <cell r="K253">
            <v>148.63155</v>
          </cell>
          <cell r="L253">
            <v>0</v>
          </cell>
          <cell r="N253">
            <v>101.94540000000001</v>
          </cell>
          <cell r="O253">
            <v>46.686149999999998</v>
          </cell>
          <cell r="P253">
            <v>148.63155</v>
          </cell>
          <cell r="Q253">
            <v>509.74124998000002</v>
          </cell>
          <cell r="R253">
            <v>509.74124998000002</v>
          </cell>
          <cell r="S253">
            <v>0</v>
          </cell>
          <cell r="T253">
            <v>0</v>
          </cell>
          <cell r="U253">
            <v>103.067322</v>
          </cell>
          <cell r="V253">
            <v>406.07521764000001</v>
          </cell>
          <cell r="W253">
            <v>509.14253964</v>
          </cell>
        </row>
        <row r="254">
          <cell r="A254" t="str">
            <v>23031</v>
          </cell>
          <cell r="B254" t="str">
            <v>มหาวิทยาลัยราชภัฏอุบลราชธานี</v>
          </cell>
          <cell r="C254">
            <v>461.23251797</v>
          </cell>
          <cell r="D254">
            <v>461.23251797</v>
          </cell>
          <cell r="E254">
            <v>0</v>
          </cell>
          <cell r="G254">
            <v>0.71375999999999995</v>
          </cell>
          <cell r="H254">
            <v>451.98282177999999</v>
          </cell>
          <cell r="I254">
            <v>452.69658177999997</v>
          </cell>
          <cell r="J254">
            <v>91.457673</v>
          </cell>
          <cell r="K254">
            <v>91.457673</v>
          </cell>
          <cell r="L254">
            <v>0</v>
          </cell>
          <cell r="N254">
            <v>42.548121500000001</v>
          </cell>
          <cell r="O254">
            <v>48.909551499999999</v>
          </cell>
          <cell r="P254">
            <v>91.457673</v>
          </cell>
          <cell r="Q254">
            <v>552.69019097</v>
          </cell>
          <cell r="R254">
            <v>552.69019097</v>
          </cell>
          <cell r="S254">
            <v>0</v>
          </cell>
          <cell r="U254">
            <v>43.261881500000001</v>
          </cell>
          <cell r="V254">
            <v>500.89237328000002</v>
          </cell>
          <cell r="W254">
            <v>544.15425477999997</v>
          </cell>
        </row>
        <row r="255">
          <cell r="A255" t="str">
            <v>23032</v>
          </cell>
          <cell r="B255" t="str">
            <v>มหาวิทยาลัยราชภัฏราชนครินทร์</v>
          </cell>
          <cell r="C255">
            <v>289.29905812999999</v>
          </cell>
          <cell r="D255">
            <v>289.29905812999999</v>
          </cell>
          <cell r="E255">
            <v>0</v>
          </cell>
          <cell r="G255">
            <v>1.00569468</v>
          </cell>
          <cell r="H255">
            <v>275.11268050000001</v>
          </cell>
          <cell r="I255">
            <v>276.11837517999999</v>
          </cell>
          <cell r="J255">
            <v>104.75001586</v>
          </cell>
          <cell r="K255">
            <v>104.75001586</v>
          </cell>
          <cell r="L255">
            <v>0</v>
          </cell>
          <cell r="M255">
            <v>6.5075000000000003</v>
          </cell>
          <cell r="N255">
            <v>70.386560560000007</v>
          </cell>
          <cell r="O255">
            <v>26.4517828</v>
          </cell>
          <cell r="P255">
            <v>103.34584336</v>
          </cell>
          <cell r="Q255">
            <v>394.04907399000001</v>
          </cell>
          <cell r="R255">
            <v>394.04907399000001</v>
          </cell>
          <cell r="S255">
            <v>0</v>
          </cell>
          <cell r="T255">
            <v>6.5075000000000003</v>
          </cell>
          <cell r="U255">
            <v>71.392255239999997</v>
          </cell>
          <cell r="V255">
            <v>301.5644633</v>
          </cell>
          <cell r="W255">
            <v>379.46421853999999</v>
          </cell>
        </row>
        <row r="256">
          <cell r="A256" t="str">
            <v>23033</v>
          </cell>
          <cell r="B256" t="str">
            <v>มหาวิทยาลัยราชภัฏเทพสตรี</v>
          </cell>
          <cell r="C256">
            <v>319.81473878999998</v>
          </cell>
          <cell r="D256">
            <v>319.81473878999998</v>
          </cell>
          <cell r="E256">
            <v>0</v>
          </cell>
          <cell r="G256">
            <v>0</v>
          </cell>
          <cell r="H256">
            <v>319.21421629999998</v>
          </cell>
          <cell r="I256">
            <v>319.21421629999998</v>
          </cell>
          <cell r="J256">
            <v>97.631461209999998</v>
          </cell>
          <cell r="K256">
            <v>97.631461209999998</v>
          </cell>
          <cell r="L256">
            <v>0</v>
          </cell>
          <cell r="N256">
            <v>33.285798</v>
          </cell>
          <cell r="O256">
            <v>64.345663209999998</v>
          </cell>
          <cell r="P256">
            <v>97.631461209999998</v>
          </cell>
          <cell r="Q256">
            <v>417.44619999999998</v>
          </cell>
          <cell r="R256">
            <v>417.44619999999998</v>
          </cell>
          <cell r="S256">
            <v>0</v>
          </cell>
          <cell r="U256">
            <v>33.285798</v>
          </cell>
          <cell r="V256">
            <v>383.55987950999997</v>
          </cell>
          <cell r="W256">
            <v>416.84567750999997</v>
          </cell>
        </row>
        <row r="257">
          <cell r="A257" t="str">
            <v>23034</v>
          </cell>
          <cell r="B257" t="str">
            <v>มหาวิทยาลัยราชภัฏพระนครศรีอยุธยา</v>
          </cell>
          <cell r="C257">
            <v>335.76325219</v>
          </cell>
          <cell r="D257">
            <v>335.76325219</v>
          </cell>
          <cell r="E257">
            <v>0</v>
          </cell>
          <cell r="G257">
            <v>0</v>
          </cell>
          <cell r="H257">
            <v>322.48356045000003</v>
          </cell>
          <cell r="I257">
            <v>322.48356045000003</v>
          </cell>
          <cell r="J257">
            <v>92.131350999999995</v>
          </cell>
          <cell r="K257">
            <v>92.131350999999995</v>
          </cell>
          <cell r="L257">
            <v>0</v>
          </cell>
          <cell r="N257">
            <v>45.938442999999999</v>
          </cell>
          <cell r="O257">
            <v>22.023008000000001</v>
          </cell>
          <cell r="P257">
            <v>67.961450999999997</v>
          </cell>
          <cell r="Q257">
            <v>427.89460319</v>
          </cell>
          <cell r="R257">
            <v>427.89460319</v>
          </cell>
          <cell r="S257">
            <v>0</v>
          </cell>
          <cell r="U257">
            <v>45.938442999999999</v>
          </cell>
          <cell r="V257">
            <v>344.50656844999997</v>
          </cell>
          <cell r="W257">
            <v>390.44501144999998</v>
          </cell>
        </row>
        <row r="258">
          <cell r="A258" t="str">
            <v>23035</v>
          </cell>
          <cell r="B258" t="str">
            <v>มหาวิทยาลัยราชภัฏวไลยอลงกรณ์ ในพระบรมราช</v>
          </cell>
          <cell r="C258">
            <v>424.20335834999997</v>
          </cell>
          <cell r="D258">
            <v>424.20335834999997</v>
          </cell>
          <cell r="E258">
            <v>0</v>
          </cell>
          <cell r="G258">
            <v>2.8903302499999999</v>
          </cell>
          <cell r="H258">
            <v>409.36008296</v>
          </cell>
          <cell r="I258">
            <v>412.25041320999998</v>
          </cell>
          <cell r="J258">
            <v>153.71914165000001</v>
          </cell>
          <cell r="K258">
            <v>153.71914165000001</v>
          </cell>
          <cell r="L258">
            <v>0</v>
          </cell>
          <cell r="N258">
            <v>88.464010709999997</v>
          </cell>
          <cell r="O258">
            <v>65.255130940000001</v>
          </cell>
          <cell r="P258">
            <v>153.71914165000001</v>
          </cell>
          <cell r="Q258">
            <v>577.92250000000001</v>
          </cell>
          <cell r="R258">
            <v>577.92250000000001</v>
          </cell>
          <cell r="S258">
            <v>0</v>
          </cell>
          <cell r="U258">
            <v>91.354340960000002</v>
          </cell>
          <cell r="V258">
            <v>474.61521390000001</v>
          </cell>
          <cell r="W258">
            <v>565.96955486000002</v>
          </cell>
        </row>
        <row r="259">
          <cell r="A259" t="str">
            <v>23036</v>
          </cell>
          <cell r="B259" t="str">
            <v>มหาวิทยาลัยราชภัฏรำไพพรรณี</v>
          </cell>
          <cell r="C259">
            <v>319.29728275999997</v>
          </cell>
          <cell r="D259">
            <v>319.29728275999997</v>
          </cell>
          <cell r="E259">
            <v>0</v>
          </cell>
          <cell r="G259">
            <v>0.77374949999999998</v>
          </cell>
          <cell r="H259">
            <v>318.47392151999998</v>
          </cell>
          <cell r="I259">
            <v>319.24767101999998</v>
          </cell>
          <cell r="J259">
            <v>167.02877749999999</v>
          </cell>
          <cell r="K259">
            <v>167.02877749999999</v>
          </cell>
          <cell r="L259">
            <v>0</v>
          </cell>
          <cell r="N259">
            <v>117.9672125</v>
          </cell>
          <cell r="O259">
            <v>45.406613</v>
          </cell>
          <cell r="P259">
            <v>163.37382550000001</v>
          </cell>
          <cell r="Q259">
            <v>486.32606026000002</v>
          </cell>
          <cell r="R259">
            <v>486.32606026000002</v>
          </cell>
          <cell r="S259">
            <v>0</v>
          </cell>
          <cell r="U259">
            <v>118.740962</v>
          </cell>
          <cell r="V259">
            <v>363.88053452000003</v>
          </cell>
          <cell r="W259">
            <v>482.62149651999999</v>
          </cell>
        </row>
        <row r="260">
          <cell r="A260" t="str">
            <v>23037</v>
          </cell>
          <cell r="B260" t="str">
            <v>มหาวิทยาลัยราชภัฏกาญจนบุรี</v>
          </cell>
          <cell r="C260">
            <v>254.97400777999999</v>
          </cell>
          <cell r="D260">
            <v>254.97400777999999</v>
          </cell>
          <cell r="E260">
            <v>0</v>
          </cell>
          <cell r="G260">
            <v>0.73955183000000002</v>
          </cell>
          <cell r="H260">
            <v>238.75648774000001</v>
          </cell>
          <cell r="I260">
            <v>239.49603956999999</v>
          </cell>
          <cell r="J260">
            <v>134.52222452999999</v>
          </cell>
          <cell r="K260">
            <v>134.52222452999999</v>
          </cell>
          <cell r="L260">
            <v>0</v>
          </cell>
          <cell r="N260">
            <v>30.08118</v>
          </cell>
          <cell r="O260">
            <v>104.35963853</v>
          </cell>
          <cell r="P260">
            <v>134.44081853</v>
          </cell>
          <cell r="Q260">
            <v>389.49623230999998</v>
          </cell>
          <cell r="R260">
            <v>389.49623230999998</v>
          </cell>
          <cell r="S260">
            <v>0</v>
          </cell>
          <cell r="U260">
            <v>30.82073183</v>
          </cell>
          <cell r="V260">
            <v>343.11612627</v>
          </cell>
          <cell r="W260">
            <v>373.93685809999999</v>
          </cell>
        </row>
        <row r="261">
          <cell r="A261" t="str">
            <v>23038</v>
          </cell>
          <cell r="B261" t="str">
            <v>มหาวิทยาลัยราชภัฏนครปฐม</v>
          </cell>
          <cell r="C261">
            <v>426.21602704999998</v>
          </cell>
          <cell r="D261">
            <v>426.21602704999998</v>
          </cell>
          <cell r="E261">
            <v>0</v>
          </cell>
          <cell r="G261">
            <v>2.1401910000000002</v>
          </cell>
          <cell r="H261">
            <v>404.33485989000002</v>
          </cell>
          <cell r="I261">
            <v>406.47505088999998</v>
          </cell>
          <cell r="J261">
            <v>108.11947295</v>
          </cell>
          <cell r="K261">
            <v>108.11947295</v>
          </cell>
          <cell r="L261">
            <v>0</v>
          </cell>
          <cell r="N261">
            <v>79.385795000000002</v>
          </cell>
          <cell r="O261">
            <v>28.733677950000001</v>
          </cell>
          <cell r="P261">
            <v>108.11947295</v>
          </cell>
          <cell r="Q261">
            <v>534.33550000000002</v>
          </cell>
          <cell r="R261">
            <v>534.33550000000002</v>
          </cell>
          <cell r="S261">
            <v>0</v>
          </cell>
          <cell r="U261">
            <v>81.525986000000003</v>
          </cell>
          <cell r="V261">
            <v>433.06853783999998</v>
          </cell>
          <cell r="W261">
            <v>514.59452383999997</v>
          </cell>
        </row>
        <row r="262">
          <cell r="A262" t="str">
            <v>23039</v>
          </cell>
          <cell r="B262" t="str">
            <v>มหาวิทยาลัยราชภัฏเพชรบุรี</v>
          </cell>
          <cell r="C262">
            <v>353.02152503000002</v>
          </cell>
          <cell r="D262">
            <v>353.02152503000002</v>
          </cell>
          <cell r="E262">
            <v>0</v>
          </cell>
          <cell r="G262">
            <v>7.4869962699999997</v>
          </cell>
          <cell r="H262">
            <v>344.2870107</v>
          </cell>
          <cell r="I262">
            <v>351.77400697000002</v>
          </cell>
          <cell r="J262">
            <v>156.91317000000001</v>
          </cell>
          <cell r="K262">
            <v>156.91317000000001</v>
          </cell>
          <cell r="L262">
            <v>0</v>
          </cell>
          <cell r="N262">
            <v>28.235749999999999</v>
          </cell>
          <cell r="O262">
            <v>128.67737061</v>
          </cell>
          <cell r="P262">
            <v>156.91312060999999</v>
          </cell>
          <cell r="Q262">
            <v>509.93469503</v>
          </cell>
          <cell r="R262">
            <v>509.93469503</v>
          </cell>
          <cell r="S262">
            <v>0</v>
          </cell>
          <cell r="U262">
            <v>35.722746270000002</v>
          </cell>
          <cell r="V262">
            <v>472.96438131000002</v>
          </cell>
          <cell r="W262">
            <v>508.68712757999998</v>
          </cell>
        </row>
        <row r="263">
          <cell r="A263" t="str">
            <v>23040</v>
          </cell>
          <cell r="B263" t="str">
            <v>มหาวิทยาลัยราชภัฏหมู่บ้านจอมบึง</v>
          </cell>
          <cell r="C263">
            <v>243.17998015000001</v>
          </cell>
          <cell r="D263">
            <v>243.17998015000001</v>
          </cell>
          <cell r="E263">
            <v>0</v>
          </cell>
          <cell r="F263">
            <v>1.5</v>
          </cell>
          <cell r="G263">
            <v>1.28361349</v>
          </cell>
          <cell r="H263">
            <v>237.49672441999999</v>
          </cell>
          <cell r="I263">
            <v>240.28033790999999</v>
          </cell>
          <cell r="J263">
            <v>72.104919850000002</v>
          </cell>
          <cell r="K263">
            <v>72.104919850000002</v>
          </cell>
          <cell r="L263">
            <v>0</v>
          </cell>
          <cell r="M263">
            <v>1.8909400000000001</v>
          </cell>
          <cell r="N263">
            <v>16.956235</v>
          </cell>
          <cell r="O263">
            <v>53.247579850000001</v>
          </cell>
          <cell r="P263">
            <v>72.094754850000001</v>
          </cell>
          <cell r="Q263">
            <v>315.28489999999999</v>
          </cell>
          <cell r="R263">
            <v>315.28489999999999</v>
          </cell>
          <cell r="S263">
            <v>0</v>
          </cell>
          <cell r="T263">
            <v>3.3909400000000001</v>
          </cell>
          <cell r="U263">
            <v>18.23984849</v>
          </cell>
          <cell r="V263">
            <v>290.74430426999999</v>
          </cell>
          <cell r="W263">
            <v>312.37509275999997</v>
          </cell>
        </row>
        <row r="264">
          <cell r="A264" t="str">
            <v>23041</v>
          </cell>
          <cell r="B264" t="str">
            <v>มหาวิทยาลัยราชภัฏนครศรีธรรมราช</v>
          </cell>
          <cell r="C264">
            <v>346.44176699000002</v>
          </cell>
          <cell r="D264">
            <v>346.44176699000002</v>
          </cell>
          <cell r="E264">
            <v>0</v>
          </cell>
          <cell r="G264">
            <v>2.0867973000000002</v>
          </cell>
          <cell r="H264">
            <v>331.01675213999999</v>
          </cell>
          <cell r="I264">
            <v>333.10354943999999</v>
          </cell>
          <cell r="J264">
            <v>129.35021</v>
          </cell>
          <cell r="K264">
            <v>129.35021</v>
          </cell>
          <cell r="L264">
            <v>0</v>
          </cell>
          <cell r="M264">
            <v>56.152299999999997</v>
          </cell>
          <cell r="N264">
            <v>25.707809999999998</v>
          </cell>
          <cell r="O264">
            <v>47.37296886</v>
          </cell>
          <cell r="P264">
            <v>129.23307886000001</v>
          </cell>
          <cell r="Q264">
            <v>475.79197699000002</v>
          </cell>
          <cell r="R264">
            <v>475.79197699000002</v>
          </cell>
          <cell r="S264">
            <v>0</v>
          </cell>
          <cell r="T264">
            <v>56.152299999999997</v>
          </cell>
          <cell r="U264">
            <v>27.794607299999999</v>
          </cell>
          <cell r="V264">
            <v>378.38972100000001</v>
          </cell>
          <cell r="W264">
            <v>462.33662829999997</v>
          </cell>
        </row>
        <row r="265">
          <cell r="A265" t="str">
            <v>23042</v>
          </cell>
          <cell r="B265" t="str">
            <v>มหาวิทยาลัยราชภัฏภูเก็ต</v>
          </cell>
          <cell r="C265">
            <v>303.16759000000002</v>
          </cell>
          <cell r="D265">
            <v>303.16759000000002</v>
          </cell>
          <cell r="E265">
            <v>0</v>
          </cell>
          <cell r="F265">
            <v>5.4569000000000001</v>
          </cell>
          <cell r="G265">
            <v>0.80058907999999995</v>
          </cell>
          <cell r="H265">
            <v>293.11680954000002</v>
          </cell>
          <cell r="I265">
            <v>299.37429861999999</v>
          </cell>
          <cell r="J265">
            <v>74.777410000000003</v>
          </cell>
          <cell r="K265">
            <v>74.777410000000003</v>
          </cell>
          <cell r="L265">
            <v>0</v>
          </cell>
          <cell r="N265">
            <v>33.626643319999999</v>
          </cell>
          <cell r="O265">
            <v>41.150766679999997</v>
          </cell>
          <cell r="P265">
            <v>74.777410000000003</v>
          </cell>
          <cell r="Q265">
            <v>377.94499999999999</v>
          </cell>
          <cell r="R265">
            <v>377.94499999999999</v>
          </cell>
          <cell r="S265">
            <v>0</v>
          </cell>
          <cell r="T265">
            <v>5.4569000000000001</v>
          </cell>
          <cell r="U265">
            <v>34.427232400000001</v>
          </cell>
          <cell r="V265">
            <v>334.26757622000002</v>
          </cell>
          <cell r="W265">
            <v>374.15170862000002</v>
          </cell>
        </row>
        <row r="266">
          <cell r="A266" t="str">
            <v>23043</v>
          </cell>
          <cell r="B266" t="str">
            <v>มหาวิทยาลัยราชภัฏยะลา</v>
          </cell>
          <cell r="C266">
            <v>322.97710383999998</v>
          </cell>
          <cell r="D266">
            <v>322.97710383999998</v>
          </cell>
          <cell r="E266">
            <v>0</v>
          </cell>
          <cell r="F266">
            <v>0</v>
          </cell>
          <cell r="G266">
            <v>2.9485290000000002</v>
          </cell>
          <cell r="H266">
            <v>320.02798141</v>
          </cell>
          <cell r="I266">
            <v>322.97651041</v>
          </cell>
          <cell r="J266">
            <v>163.25502499999999</v>
          </cell>
          <cell r="K266">
            <v>163.25502499999999</v>
          </cell>
          <cell r="L266">
            <v>0</v>
          </cell>
          <cell r="N266">
            <v>47.146369999999997</v>
          </cell>
          <cell r="O266">
            <v>116.09233999999999</v>
          </cell>
          <cell r="P266">
            <v>163.23871</v>
          </cell>
          <cell r="Q266">
            <v>486.23212883999997</v>
          </cell>
          <cell r="R266">
            <v>486.23212883999997</v>
          </cell>
          <cell r="S266">
            <v>0</v>
          </cell>
          <cell r="T266">
            <v>0</v>
          </cell>
          <cell r="U266">
            <v>50.094898999999998</v>
          </cell>
          <cell r="V266">
            <v>436.12032140999997</v>
          </cell>
          <cell r="W266">
            <v>486.21522040999997</v>
          </cell>
        </row>
        <row r="267">
          <cell r="A267" t="str">
            <v>23044</v>
          </cell>
          <cell r="B267" t="str">
            <v>มหาวิทยาลัยราชภัฏสงขลา</v>
          </cell>
          <cell r="C267">
            <v>400.26744794000001</v>
          </cell>
          <cell r="D267">
            <v>400.26744794000001</v>
          </cell>
          <cell r="E267">
            <v>0</v>
          </cell>
          <cell r="F267">
            <v>4.9986999999999997E-2</v>
          </cell>
          <cell r="G267">
            <v>6.5272538000000004</v>
          </cell>
          <cell r="H267">
            <v>392.87576897000002</v>
          </cell>
          <cell r="I267">
            <v>399.45300976999999</v>
          </cell>
          <cell r="J267">
            <v>145.03419199999999</v>
          </cell>
          <cell r="K267">
            <v>145.03419199999999</v>
          </cell>
          <cell r="L267">
            <v>0</v>
          </cell>
          <cell r="N267">
            <v>49.580100000000002</v>
          </cell>
          <cell r="O267">
            <v>95.454092000000003</v>
          </cell>
          <cell r="P267">
            <v>145.03419199999999</v>
          </cell>
          <cell r="Q267">
            <v>545.30163993999997</v>
          </cell>
          <cell r="R267">
            <v>545.30163993999997</v>
          </cell>
          <cell r="S267">
            <v>0</v>
          </cell>
          <cell r="T267">
            <v>4.9986999999999997E-2</v>
          </cell>
          <cell r="U267">
            <v>56.107353799999999</v>
          </cell>
          <cell r="V267">
            <v>488.32986097000003</v>
          </cell>
          <cell r="W267">
            <v>544.48720176999996</v>
          </cell>
        </row>
        <row r="268">
          <cell r="A268" t="str">
            <v>23045</v>
          </cell>
          <cell r="B268" t="str">
            <v>มหาวิทยาลัยราชภัฏสุราษฎร์ธานี</v>
          </cell>
          <cell r="C268">
            <v>445.65553699999998</v>
          </cell>
          <cell r="D268">
            <v>445.65553699999998</v>
          </cell>
          <cell r="E268">
            <v>0</v>
          </cell>
          <cell r="G268">
            <v>0</v>
          </cell>
          <cell r="H268">
            <v>438.58718226000002</v>
          </cell>
          <cell r="I268">
            <v>438.58718226000002</v>
          </cell>
          <cell r="J268">
            <v>251.81426300000001</v>
          </cell>
          <cell r="K268">
            <v>251.81426300000001</v>
          </cell>
          <cell r="L268">
            <v>0</v>
          </cell>
          <cell r="M268">
            <v>48.3568</v>
          </cell>
          <cell r="N268">
            <v>14.413880000000001</v>
          </cell>
          <cell r="O268">
            <v>189.016583</v>
          </cell>
          <cell r="P268">
            <v>251.787263</v>
          </cell>
          <cell r="Q268">
            <v>697.46979999999996</v>
          </cell>
          <cell r="R268">
            <v>697.46979999999996</v>
          </cell>
          <cell r="S268">
            <v>0</v>
          </cell>
          <cell r="T268">
            <v>48.3568</v>
          </cell>
          <cell r="U268">
            <v>14.413880000000001</v>
          </cell>
          <cell r="V268">
            <v>627.60376526000005</v>
          </cell>
          <cell r="W268">
            <v>690.37444526000002</v>
          </cell>
        </row>
        <row r="269">
          <cell r="A269" t="str">
            <v>23046</v>
          </cell>
          <cell r="B269" t="str">
            <v>มหาวิทยาลัยราชภัฏจันทรเกษม</v>
          </cell>
          <cell r="C269">
            <v>364.01232173</v>
          </cell>
          <cell r="D269">
            <v>364.01232173</v>
          </cell>
          <cell r="E269">
            <v>0</v>
          </cell>
          <cell r="F269">
            <v>0</v>
          </cell>
          <cell r="G269">
            <v>11.3708559</v>
          </cell>
          <cell r="H269">
            <v>349.98118534999998</v>
          </cell>
          <cell r="I269">
            <v>361.35204125000001</v>
          </cell>
          <cell r="J269">
            <v>116.38557827</v>
          </cell>
          <cell r="K269">
            <v>116.38557827</v>
          </cell>
          <cell r="L269">
            <v>0</v>
          </cell>
          <cell r="N269">
            <v>0.84</v>
          </cell>
          <cell r="O269">
            <v>115.54557821</v>
          </cell>
          <cell r="P269">
            <v>116.38557821000001</v>
          </cell>
          <cell r="Q269">
            <v>480.39789999999999</v>
          </cell>
          <cell r="R269">
            <v>480.39789999999999</v>
          </cell>
          <cell r="S269">
            <v>0</v>
          </cell>
          <cell r="T269">
            <v>0</v>
          </cell>
          <cell r="U269">
            <v>12.2108559</v>
          </cell>
          <cell r="V269">
            <v>465.52676356000001</v>
          </cell>
          <cell r="W269">
            <v>477.73761946000002</v>
          </cell>
        </row>
        <row r="270">
          <cell r="A270" t="str">
            <v>23047</v>
          </cell>
          <cell r="B270" t="str">
            <v>มหาวิทยาลัยราชภัฏธนบุรี</v>
          </cell>
          <cell r="C270">
            <v>280.56256817000002</v>
          </cell>
          <cell r="D270">
            <v>280.56256817000002</v>
          </cell>
          <cell r="E270">
            <v>0</v>
          </cell>
          <cell r="G270">
            <v>0</v>
          </cell>
          <cell r="H270">
            <v>262.87014671999998</v>
          </cell>
          <cell r="I270">
            <v>262.87014671999998</v>
          </cell>
          <cell r="J270">
            <v>161.21078245999999</v>
          </cell>
          <cell r="K270">
            <v>161.21078245999999</v>
          </cell>
          <cell r="L270">
            <v>0</v>
          </cell>
          <cell r="N270">
            <v>140.18576977999999</v>
          </cell>
          <cell r="O270">
            <v>18.446625579999999</v>
          </cell>
          <cell r="P270">
            <v>158.63239536</v>
          </cell>
          <cell r="Q270">
            <v>441.77335062999998</v>
          </cell>
          <cell r="R270">
            <v>441.77335062999998</v>
          </cell>
          <cell r="S270">
            <v>0</v>
          </cell>
          <cell r="U270">
            <v>140.18576977999999</v>
          </cell>
          <cell r="V270">
            <v>281.31677230000003</v>
          </cell>
          <cell r="W270">
            <v>421.50254208000001</v>
          </cell>
        </row>
        <row r="271">
          <cell r="A271" t="str">
            <v>23048</v>
          </cell>
          <cell r="B271" t="str">
            <v>มหาวิทยาลัยราชภัฏบ้านสมเด็จเจ้าพระยา</v>
          </cell>
          <cell r="C271">
            <v>510.13617847</v>
          </cell>
          <cell r="D271">
            <v>510.13617847</v>
          </cell>
          <cell r="E271">
            <v>0</v>
          </cell>
          <cell r="G271">
            <v>0.16738</v>
          </cell>
          <cell r="H271">
            <v>502.79294701999999</v>
          </cell>
          <cell r="I271">
            <v>502.96032702000002</v>
          </cell>
          <cell r="J271">
            <v>120.76740700000001</v>
          </cell>
          <cell r="K271">
            <v>120.76740700000001</v>
          </cell>
          <cell r="L271">
            <v>0</v>
          </cell>
          <cell r="N271">
            <v>7.6370790199999998</v>
          </cell>
          <cell r="O271">
            <v>113.130326</v>
          </cell>
          <cell r="P271">
            <v>120.76740502</v>
          </cell>
          <cell r="Q271">
            <v>630.90358547000005</v>
          </cell>
          <cell r="R271">
            <v>630.90358547000005</v>
          </cell>
          <cell r="S271">
            <v>0</v>
          </cell>
          <cell r="U271">
            <v>7.8044590200000004</v>
          </cell>
          <cell r="V271">
            <v>615.92327302000001</v>
          </cell>
          <cell r="W271">
            <v>623.72773203999998</v>
          </cell>
        </row>
        <row r="272">
          <cell r="A272" t="str">
            <v>23049</v>
          </cell>
          <cell r="B272" t="str">
            <v>มหาวิทยาลัยราชภัฏพระนคร</v>
          </cell>
          <cell r="C272">
            <v>450.14290908999999</v>
          </cell>
          <cell r="D272">
            <v>450.14290908999999</v>
          </cell>
          <cell r="E272">
            <v>0</v>
          </cell>
          <cell r="G272">
            <v>2.2872819999999998</v>
          </cell>
          <cell r="H272">
            <v>415.49998045000001</v>
          </cell>
          <cell r="I272">
            <v>417.78726245000001</v>
          </cell>
          <cell r="J272">
            <v>96.801290910000006</v>
          </cell>
          <cell r="K272">
            <v>96.801290910000006</v>
          </cell>
          <cell r="L272">
            <v>0</v>
          </cell>
          <cell r="M272">
            <v>4</v>
          </cell>
          <cell r="N272">
            <v>75.769279330000003</v>
          </cell>
          <cell r="O272">
            <v>17.03</v>
          </cell>
          <cell r="P272">
            <v>96.799279330000005</v>
          </cell>
          <cell r="Q272">
            <v>546.94420000000002</v>
          </cell>
          <cell r="R272">
            <v>546.94420000000002</v>
          </cell>
          <cell r="S272">
            <v>0</v>
          </cell>
          <cell r="T272">
            <v>4</v>
          </cell>
          <cell r="U272">
            <v>78.056561329999994</v>
          </cell>
          <cell r="V272">
            <v>432.52998044999998</v>
          </cell>
          <cell r="W272">
            <v>514.58654177999995</v>
          </cell>
        </row>
        <row r="273">
          <cell r="A273" t="str">
            <v>23050</v>
          </cell>
          <cell r="B273" t="str">
            <v>มหาวิทยาลัยราชภัฏสวนสุนันทา</v>
          </cell>
          <cell r="C273">
            <v>581.38589036999997</v>
          </cell>
          <cell r="D273">
            <v>581.38589036999997</v>
          </cell>
          <cell r="E273">
            <v>0</v>
          </cell>
          <cell r="G273">
            <v>0</v>
          </cell>
          <cell r="H273">
            <v>568.50750747999996</v>
          </cell>
          <cell r="I273">
            <v>568.50750747999996</v>
          </cell>
          <cell r="J273">
            <v>174.50716402</v>
          </cell>
          <cell r="K273">
            <v>174.50716402</v>
          </cell>
          <cell r="L273">
            <v>0</v>
          </cell>
          <cell r="N273">
            <v>0</v>
          </cell>
          <cell r="O273">
            <v>174.50716402</v>
          </cell>
          <cell r="P273">
            <v>174.50716402</v>
          </cell>
          <cell r="Q273">
            <v>755.89305438999997</v>
          </cell>
          <cell r="R273">
            <v>755.89305438999997</v>
          </cell>
          <cell r="S273">
            <v>0</v>
          </cell>
          <cell r="U273">
            <v>0</v>
          </cell>
          <cell r="V273">
            <v>743.01467149999996</v>
          </cell>
          <cell r="W273">
            <v>743.01467149999996</v>
          </cell>
        </row>
        <row r="274">
          <cell r="A274" t="str">
            <v>23051</v>
          </cell>
          <cell r="B274" t="str">
            <v>มหาวิทยาลัยราชภัฏชัยภูมิ</v>
          </cell>
          <cell r="C274">
            <v>152.57763634</v>
          </cell>
          <cell r="D274">
            <v>152.57763634</v>
          </cell>
          <cell r="E274">
            <v>0</v>
          </cell>
          <cell r="F274">
            <v>0</v>
          </cell>
          <cell r="G274">
            <v>9.1631157900000009</v>
          </cell>
          <cell r="H274">
            <v>131.29102463000001</v>
          </cell>
          <cell r="I274">
            <v>140.45414041999999</v>
          </cell>
          <cell r="J274">
            <v>139.26396366</v>
          </cell>
          <cell r="K274">
            <v>139.26396366</v>
          </cell>
          <cell r="L274">
            <v>0</v>
          </cell>
          <cell r="M274">
            <v>0.37819999999999998</v>
          </cell>
          <cell r="N274">
            <v>58.044857350000001</v>
          </cell>
          <cell r="O274">
            <v>80.840906309999994</v>
          </cell>
          <cell r="P274">
            <v>139.26396366</v>
          </cell>
          <cell r="Q274">
            <v>291.84160000000003</v>
          </cell>
          <cell r="R274">
            <v>291.84160000000003</v>
          </cell>
          <cell r="S274">
            <v>0</v>
          </cell>
          <cell r="T274">
            <v>0.37819999999999998</v>
          </cell>
          <cell r="U274">
            <v>67.207973140000007</v>
          </cell>
          <cell r="V274">
            <v>212.13193093999999</v>
          </cell>
          <cell r="W274">
            <v>279.71810407999999</v>
          </cell>
        </row>
        <row r="275">
          <cell r="A275" t="str">
            <v>23052</v>
          </cell>
          <cell r="B275" t="str">
            <v>มหาวิทยาลัยราชภัฏร้อยเอ็ด</v>
          </cell>
          <cell r="C275">
            <v>156.065921</v>
          </cell>
          <cell r="D275">
            <v>156.065921</v>
          </cell>
          <cell r="E275">
            <v>0</v>
          </cell>
          <cell r="F275">
            <v>1.2745899999999999</v>
          </cell>
          <cell r="G275">
            <v>0</v>
          </cell>
          <cell r="H275">
            <v>154.43497038000001</v>
          </cell>
          <cell r="I275">
            <v>155.70956038</v>
          </cell>
          <cell r="J275">
            <v>115.476179</v>
          </cell>
          <cell r="K275">
            <v>115.476179</v>
          </cell>
          <cell r="L275">
            <v>0</v>
          </cell>
          <cell r="N275">
            <v>66.453000000000003</v>
          </cell>
          <cell r="O275">
            <v>49.015179000000003</v>
          </cell>
          <cell r="P275">
            <v>115.46817900000001</v>
          </cell>
          <cell r="Q275">
            <v>271.5421</v>
          </cell>
          <cell r="R275">
            <v>271.5421</v>
          </cell>
          <cell r="S275">
            <v>0</v>
          </cell>
          <cell r="T275">
            <v>1.2745899999999999</v>
          </cell>
          <cell r="U275">
            <v>66.453000000000003</v>
          </cell>
          <cell r="V275">
            <v>203.45014938</v>
          </cell>
          <cell r="W275">
            <v>271.17773937999999</v>
          </cell>
        </row>
        <row r="276">
          <cell r="A276" t="str">
            <v>23053</v>
          </cell>
          <cell r="B276" t="str">
            <v>มหาวิทยาลัยราชภัฏศรีสะเกษ</v>
          </cell>
          <cell r="C276">
            <v>161.53995599999999</v>
          </cell>
          <cell r="D276">
            <v>161.53995599999999</v>
          </cell>
          <cell r="E276">
            <v>0</v>
          </cell>
          <cell r="G276">
            <v>0</v>
          </cell>
          <cell r="H276">
            <v>159.24699208000001</v>
          </cell>
          <cell r="I276">
            <v>159.24699208000001</v>
          </cell>
          <cell r="J276">
            <v>231.22634400000001</v>
          </cell>
          <cell r="K276">
            <v>231.22634400000001</v>
          </cell>
          <cell r="L276">
            <v>0</v>
          </cell>
          <cell r="N276">
            <v>52.743310800000003</v>
          </cell>
          <cell r="O276">
            <v>178.48173320000001</v>
          </cell>
          <cell r="P276">
            <v>231.225044</v>
          </cell>
          <cell r="Q276">
            <v>392.7663</v>
          </cell>
          <cell r="R276">
            <v>392.7663</v>
          </cell>
          <cell r="S276">
            <v>0</v>
          </cell>
          <cell r="U276">
            <v>52.743310800000003</v>
          </cell>
          <cell r="V276">
            <v>337.72872527999999</v>
          </cell>
          <cell r="W276">
            <v>390.47203608000001</v>
          </cell>
        </row>
        <row r="277">
          <cell r="A277" t="str">
            <v>23054</v>
          </cell>
          <cell r="B277" t="str">
            <v>มหาวิทยาลัยเทคโนโลยีราชมงคลธัญบุรี</v>
          </cell>
          <cell r="C277">
            <v>958.25071032999995</v>
          </cell>
          <cell r="D277">
            <v>958.25071032999995</v>
          </cell>
          <cell r="E277">
            <v>0</v>
          </cell>
          <cell r="G277">
            <v>0.37001402999999999</v>
          </cell>
          <cell r="H277">
            <v>953.24118378000003</v>
          </cell>
          <cell r="I277">
            <v>953.61119781000002</v>
          </cell>
          <cell r="J277">
            <v>289.45058967</v>
          </cell>
          <cell r="K277">
            <v>289.45058967</v>
          </cell>
          <cell r="L277">
            <v>0</v>
          </cell>
          <cell r="M277">
            <v>27.919899999999998</v>
          </cell>
          <cell r="N277">
            <v>214.98138367999999</v>
          </cell>
          <cell r="O277">
            <v>46.493305990000003</v>
          </cell>
          <cell r="P277">
            <v>289.39458967000002</v>
          </cell>
          <cell r="Q277">
            <v>1247.7012999999999</v>
          </cell>
          <cell r="R277">
            <v>1247.7012999999999</v>
          </cell>
          <cell r="S277">
            <v>0</v>
          </cell>
          <cell r="T277">
            <v>27.919899999999998</v>
          </cell>
          <cell r="U277">
            <v>215.35139770999999</v>
          </cell>
          <cell r="V277">
            <v>999.73448976999998</v>
          </cell>
          <cell r="W277">
            <v>1243.00578748</v>
          </cell>
        </row>
        <row r="278">
          <cell r="A278" t="str">
            <v>23055</v>
          </cell>
          <cell r="B278" t="str">
            <v>มหาวิทยาลัยเทคโนโลยีราชมงคลกรุงเทพ</v>
          </cell>
          <cell r="C278">
            <v>465.28127704000002</v>
          </cell>
          <cell r="D278">
            <v>465.28127704000002</v>
          </cell>
          <cell r="E278">
            <v>0</v>
          </cell>
          <cell r="F278">
            <v>0</v>
          </cell>
          <cell r="G278">
            <v>4.0111224500000002</v>
          </cell>
          <cell r="H278">
            <v>442.96529412000001</v>
          </cell>
          <cell r="I278">
            <v>446.97641657000003</v>
          </cell>
          <cell r="J278">
            <v>220.66082270999999</v>
          </cell>
          <cell r="K278">
            <v>220.66082270999999</v>
          </cell>
          <cell r="L278">
            <v>0</v>
          </cell>
          <cell r="N278">
            <v>170.23482457</v>
          </cell>
          <cell r="O278">
            <v>45.85864814</v>
          </cell>
          <cell r="P278">
            <v>216.09347270999999</v>
          </cell>
          <cell r="Q278">
            <v>685.94209975000001</v>
          </cell>
          <cell r="R278">
            <v>685.94209975000001</v>
          </cell>
          <cell r="S278">
            <v>0</v>
          </cell>
          <cell r="T278">
            <v>0</v>
          </cell>
          <cell r="U278">
            <v>174.24594701999999</v>
          </cell>
          <cell r="V278">
            <v>488.82394226000002</v>
          </cell>
          <cell r="W278">
            <v>663.06988927999998</v>
          </cell>
        </row>
        <row r="279">
          <cell r="A279" t="str">
            <v>23056</v>
          </cell>
          <cell r="B279" t="str">
            <v>มหาวิทยาลัยเทคโนโลยีราชมงคลตะวันออก</v>
          </cell>
          <cell r="C279">
            <v>480.64825255</v>
          </cell>
          <cell r="D279">
            <v>480.64825255</v>
          </cell>
          <cell r="E279">
            <v>0</v>
          </cell>
          <cell r="G279">
            <v>0</v>
          </cell>
          <cell r="H279">
            <v>479.93161183000001</v>
          </cell>
          <cell r="I279">
            <v>479.93161183000001</v>
          </cell>
          <cell r="J279">
            <v>154.06495114000001</v>
          </cell>
          <cell r="K279">
            <v>154.06495114000001</v>
          </cell>
          <cell r="L279">
            <v>0</v>
          </cell>
          <cell r="N279">
            <v>78.151380000000003</v>
          </cell>
          <cell r="O279">
            <v>75.913571140000002</v>
          </cell>
          <cell r="P279">
            <v>154.06495114000001</v>
          </cell>
          <cell r="Q279">
            <v>634.71320369</v>
          </cell>
          <cell r="R279">
            <v>634.71320369</v>
          </cell>
          <cell r="S279">
            <v>0</v>
          </cell>
          <cell r="U279">
            <v>78.151380000000003</v>
          </cell>
          <cell r="V279">
            <v>555.84518297</v>
          </cell>
          <cell r="W279">
            <v>633.99656297000001</v>
          </cell>
        </row>
        <row r="280">
          <cell r="A280" t="str">
            <v>23057</v>
          </cell>
          <cell r="B280" t="str">
            <v>มหาวิทยาลัยเทคโนโลยีราชมงคลพระนคร</v>
          </cell>
          <cell r="C280">
            <v>569.95934446000001</v>
          </cell>
          <cell r="D280">
            <v>569.95934446000001</v>
          </cell>
          <cell r="E280">
            <v>0</v>
          </cell>
          <cell r="G280">
            <v>0.13762949999999999</v>
          </cell>
          <cell r="H280">
            <v>549.80387893</v>
          </cell>
          <cell r="I280">
            <v>549.94150843</v>
          </cell>
          <cell r="J280">
            <v>131.27275553999999</v>
          </cell>
          <cell r="K280">
            <v>131.27275553999999</v>
          </cell>
          <cell r="L280">
            <v>0</v>
          </cell>
          <cell r="M280">
            <v>57</v>
          </cell>
          <cell r="N280">
            <v>10.10121754</v>
          </cell>
          <cell r="O280">
            <v>64.171537999999998</v>
          </cell>
          <cell r="P280">
            <v>131.27275553999999</v>
          </cell>
          <cell r="Q280">
            <v>701.23209999999995</v>
          </cell>
          <cell r="R280">
            <v>701.23209999999995</v>
          </cell>
          <cell r="S280">
            <v>0</v>
          </cell>
          <cell r="T280">
            <v>57</v>
          </cell>
          <cell r="U280">
            <v>10.23884704</v>
          </cell>
          <cell r="V280">
            <v>613.97541693000005</v>
          </cell>
          <cell r="W280">
            <v>681.21426397000005</v>
          </cell>
        </row>
        <row r="281">
          <cell r="A281" t="str">
            <v>23058</v>
          </cell>
          <cell r="B281" t="str">
            <v>มหาวิทยาลัยเทคโนโลยีราชมงคลรัตนโกสินทร์</v>
          </cell>
          <cell r="C281">
            <v>498.11474315999999</v>
          </cell>
          <cell r="D281">
            <v>498.11474315999999</v>
          </cell>
          <cell r="E281">
            <v>0</v>
          </cell>
          <cell r="G281">
            <v>3.3033025</v>
          </cell>
          <cell r="H281">
            <v>484.83702284999998</v>
          </cell>
          <cell r="I281">
            <v>488.14032535000001</v>
          </cell>
          <cell r="J281">
            <v>243.0393732</v>
          </cell>
          <cell r="K281">
            <v>243.0393732</v>
          </cell>
          <cell r="L281">
            <v>0</v>
          </cell>
          <cell r="N281">
            <v>113.8751</v>
          </cell>
          <cell r="O281">
            <v>129.1642732</v>
          </cell>
          <cell r="P281">
            <v>243.0393732</v>
          </cell>
          <cell r="Q281">
            <v>741.15411635999999</v>
          </cell>
          <cell r="R281">
            <v>741.15411635999999</v>
          </cell>
          <cell r="S281">
            <v>0</v>
          </cell>
          <cell r="U281">
            <v>117.1784025</v>
          </cell>
          <cell r="V281">
            <v>614.00129604999995</v>
          </cell>
          <cell r="W281">
            <v>731.17969855000001</v>
          </cell>
        </row>
        <row r="282">
          <cell r="A282" t="str">
            <v>23059</v>
          </cell>
          <cell r="B282" t="str">
            <v>มหาวิทยาลัยเทคโนโลยีราชมงคลล้านนา</v>
          </cell>
          <cell r="C282">
            <v>902.82551023999997</v>
          </cell>
          <cell r="D282">
            <v>902.82551023999997</v>
          </cell>
          <cell r="E282">
            <v>0</v>
          </cell>
          <cell r="F282">
            <v>1.8849549999999999</v>
          </cell>
          <cell r="G282">
            <v>5.3995389999999999</v>
          </cell>
          <cell r="H282">
            <v>882.93299288000003</v>
          </cell>
          <cell r="I282">
            <v>890.21748688000002</v>
          </cell>
          <cell r="J282">
            <v>217.14138976000001</v>
          </cell>
          <cell r="K282">
            <v>217.14138976000001</v>
          </cell>
          <cell r="L282">
            <v>0</v>
          </cell>
          <cell r="M282">
            <v>23.295500000000001</v>
          </cell>
          <cell r="N282">
            <v>119.40091173</v>
          </cell>
          <cell r="O282">
            <v>73.385778029999997</v>
          </cell>
          <cell r="P282">
            <v>216.08218976000001</v>
          </cell>
          <cell r="Q282">
            <v>1119.9668999999999</v>
          </cell>
          <cell r="R282">
            <v>1119.9668999999999</v>
          </cell>
          <cell r="S282">
            <v>0</v>
          </cell>
          <cell r="T282">
            <v>25.180454999999998</v>
          </cell>
          <cell r="U282">
            <v>124.80045072999999</v>
          </cell>
          <cell r="V282">
            <v>956.31877091000001</v>
          </cell>
          <cell r="W282">
            <v>1106.2996766399999</v>
          </cell>
        </row>
        <row r="283">
          <cell r="A283" t="str">
            <v>23060</v>
          </cell>
          <cell r="B283" t="str">
            <v>มหาวิทยาลัยเทคโนโลยีราชมงคลศรีวิชัย</v>
          </cell>
          <cell r="C283">
            <v>681.02571995000005</v>
          </cell>
          <cell r="D283">
            <v>681.02571995000005</v>
          </cell>
          <cell r="E283">
            <v>0</v>
          </cell>
          <cell r="G283">
            <v>0.32439800000000002</v>
          </cell>
          <cell r="H283">
            <v>674.42578765999997</v>
          </cell>
          <cell r="I283">
            <v>674.75018566000006</v>
          </cell>
          <cell r="J283">
            <v>167.52828099999999</v>
          </cell>
          <cell r="K283">
            <v>167.52828099999999</v>
          </cell>
          <cell r="L283">
            <v>0</v>
          </cell>
          <cell r="N283">
            <v>49.739400000000003</v>
          </cell>
          <cell r="O283">
            <v>117.788881</v>
          </cell>
          <cell r="P283">
            <v>167.52828099999999</v>
          </cell>
          <cell r="Q283">
            <v>848.55400095000005</v>
          </cell>
          <cell r="R283">
            <v>848.55400095000005</v>
          </cell>
          <cell r="S283">
            <v>0</v>
          </cell>
          <cell r="U283">
            <v>50.063797999999998</v>
          </cell>
          <cell r="V283">
            <v>792.21466866000003</v>
          </cell>
          <cell r="W283">
            <v>842.27846666000005</v>
          </cell>
        </row>
        <row r="284">
          <cell r="A284" t="str">
            <v>23061</v>
          </cell>
          <cell r="B284" t="str">
            <v>มหาวิทยาลัยเทคโนโลยีราชมงคลสุวรรณภูมิ</v>
          </cell>
          <cell r="C284">
            <v>621.16539703000001</v>
          </cell>
          <cell r="D284">
            <v>621.16539703000001</v>
          </cell>
          <cell r="E284">
            <v>0</v>
          </cell>
          <cell r="F284">
            <v>0</v>
          </cell>
          <cell r="G284">
            <v>0</v>
          </cell>
          <cell r="H284">
            <v>612.82323430999998</v>
          </cell>
          <cell r="I284">
            <v>612.82323430999998</v>
          </cell>
          <cell r="J284">
            <v>177.2042318</v>
          </cell>
          <cell r="K284">
            <v>177.2042318</v>
          </cell>
          <cell r="L284">
            <v>0</v>
          </cell>
          <cell r="N284">
            <v>32.098999999999997</v>
          </cell>
          <cell r="O284">
            <v>145.10523180000001</v>
          </cell>
          <cell r="P284">
            <v>177.2042318</v>
          </cell>
          <cell r="Q284">
            <v>798.36962883000001</v>
          </cell>
          <cell r="R284">
            <v>798.36962883000001</v>
          </cell>
          <cell r="S284">
            <v>0</v>
          </cell>
          <cell r="T284">
            <v>0</v>
          </cell>
          <cell r="U284">
            <v>32.098999999999997</v>
          </cell>
          <cell r="V284">
            <v>757.92846611000004</v>
          </cell>
          <cell r="W284">
            <v>790.02746610999998</v>
          </cell>
        </row>
        <row r="285">
          <cell r="A285" t="str">
            <v>23062</v>
          </cell>
          <cell r="B285" t="str">
            <v>มหาวิทยาลัยเทคโนโลยีราชมงคลอีสาน</v>
          </cell>
          <cell r="C285">
            <v>976.58958996000001</v>
          </cell>
          <cell r="D285">
            <v>976.58958996000001</v>
          </cell>
          <cell r="E285">
            <v>0</v>
          </cell>
          <cell r="G285">
            <v>0.36268665999999999</v>
          </cell>
          <cell r="H285">
            <v>966.88310808000006</v>
          </cell>
          <cell r="I285">
            <v>967.24579473999995</v>
          </cell>
          <cell r="J285">
            <v>414.44246022999999</v>
          </cell>
          <cell r="K285">
            <v>414.44246022999999</v>
          </cell>
          <cell r="L285">
            <v>0</v>
          </cell>
          <cell r="M285">
            <v>89.7</v>
          </cell>
          <cell r="N285">
            <v>123.75058559999999</v>
          </cell>
          <cell r="O285">
            <v>200.99187463000001</v>
          </cell>
          <cell r="P285">
            <v>414.44246022999999</v>
          </cell>
          <cell r="Q285">
            <v>1391.0320501900001</v>
          </cell>
          <cell r="R285">
            <v>1391.0320501900001</v>
          </cell>
          <cell r="S285">
            <v>0</v>
          </cell>
          <cell r="T285">
            <v>89.7</v>
          </cell>
          <cell r="U285">
            <v>124.11327226</v>
          </cell>
          <cell r="V285">
            <v>1167.87498271</v>
          </cell>
          <cell r="W285">
            <v>1381.6882549699999</v>
          </cell>
        </row>
        <row r="286">
          <cell r="A286" t="str">
            <v>23063</v>
          </cell>
          <cell r="B286" t="str">
            <v>สนง.พัฒนาเทคโนโลยีอวกาศและภูมิสารสนเทศ (</v>
          </cell>
          <cell r="C286">
            <v>340.72019999999998</v>
          </cell>
          <cell r="D286">
            <v>340.72019999999998</v>
          </cell>
          <cell r="E286">
            <v>0</v>
          </cell>
          <cell r="G286">
            <v>0</v>
          </cell>
          <cell r="H286">
            <v>340.72019999999998</v>
          </cell>
          <cell r="I286">
            <v>340.72019999999998</v>
          </cell>
          <cell r="J286">
            <v>2020.002</v>
          </cell>
          <cell r="K286">
            <v>2020.002</v>
          </cell>
          <cell r="L286">
            <v>0</v>
          </cell>
          <cell r="N286">
            <v>0</v>
          </cell>
          <cell r="O286">
            <v>2020.002</v>
          </cell>
          <cell r="P286">
            <v>2020.002</v>
          </cell>
          <cell r="Q286">
            <v>2360.7222000000002</v>
          </cell>
          <cell r="R286">
            <v>2360.7222000000002</v>
          </cell>
          <cell r="S286">
            <v>0</v>
          </cell>
          <cell r="U286">
            <v>0</v>
          </cell>
          <cell r="V286">
            <v>2360.7222000000002</v>
          </cell>
          <cell r="W286">
            <v>2360.7222000000002</v>
          </cell>
        </row>
        <row r="287">
          <cell r="A287" t="str">
            <v>23064</v>
          </cell>
          <cell r="B287" t="str">
            <v>สถาบันเทคโนโลยีนิวเคลียร์แห่งชาติ (องค์ก</v>
          </cell>
          <cell r="C287">
            <v>315.85129999999998</v>
          </cell>
          <cell r="D287">
            <v>315.85129999999998</v>
          </cell>
          <cell r="E287">
            <v>0</v>
          </cell>
          <cell r="G287">
            <v>0</v>
          </cell>
          <cell r="H287">
            <v>315.85129999999998</v>
          </cell>
          <cell r="I287">
            <v>315.85129999999998</v>
          </cell>
          <cell r="J287">
            <v>87.213499999999996</v>
          </cell>
          <cell r="K287">
            <v>87.213499999999996</v>
          </cell>
          <cell r="L287">
            <v>0</v>
          </cell>
          <cell r="N287">
            <v>0</v>
          </cell>
          <cell r="O287">
            <v>87.213499999999996</v>
          </cell>
          <cell r="P287">
            <v>87.213499999999996</v>
          </cell>
          <cell r="Q287">
            <v>403.06479999999999</v>
          </cell>
          <cell r="R287">
            <v>403.06479999999999</v>
          </cell>
          <cell r="S287">
            <v>0</v>
          </cell>
          <cell r="U287">
            <v>0</v>
          </cell>
          <cell r="V287">
            <v>403.06479999999999</v>
          </cell>
          <cell r="W287">
            <v>403.06479999999999</v>
          </cell>
        </row>
        <row r="288">
          <cell r="A288" t="str">
            <v>23065</v>
          </cell>
          <cell r="B288" t="str">
            <v>สถาบันวิจัยแสงซินโครตรอน (องค์การมหาชน)</v>
          </cell>
          <cell r="C288">
            <v>217.66980000000001</v>
          </cell>
          <cell r="D288">
            <v>217.66980000000001</v>
          </cell>
          <cell r="E288">
            <v>0</v>
          </cell>
          <cell r="G288">
            <v>0</v>
          </cell>
          <cell r="H288">
            <v>217.66980000000001</v>
          </cell>
          <cell r="I288">
            <v>217.66980000000001</v>
          </cell>
          <cell r="J288">
            <v>154.2124</v>
          </cell>
          <cell r="K288">
            <v>154.2124</v>
          </cell>
          <cell r="L288">
            <v>0</v>
          </cell>
          <cell r="N288">
            <v>0</v>
          </cell>
          <cell r="O288">
            <v>154.2124</v>
          </cell>
          <cell r="P288">
            <v>154.2124</v>
          </cell>
          <cell r="Q288">
            <v>371.88220000000001</v>
          </cell>
          <cell r="R288">
            <v>371.88220000000001</v>
          </cell>
          <cell r="S288">
            <v>0</v>
          </cell>
          <cell r="U288">
            <v>0</v>
          </cell>
          <cell r="V288">
            <v>371.88220000000001</v>
          </cell>
          <cell r="W288">
            <v>371.88220000000001</v>
          </cell>
        </row>
        <row r="289">
          <cell r="A289" t="str">
            <v>23066</v>
          </cell>
          <cell r="B289" t="str">
            <v>สถาบันวิจัยดาราศาสตร์แห่งชาติ (องค์การมห</v>
          </cell>
          <cell r="C289">
            <v>242.7645</v>
          </cell>
          <cell r="D289">
            <v>242.7645</v>
          </cell>
          <cell r="E289">
            <v>0</v>
          </cell>
          <cell r="G289">
            <v>0</v>
          </cell>
          <cell r="H289">
            <v>242.7645</v>
          </cell>
          <cell r="I289">
            <v>242.7645</v>
          </cell>
          <cell r="J289">
            <v>333.40809999999999</v>
          </cell>
          <cell r="K289">
            <v>333.40809999999999</v>
          </cell>
          <cell r="L289">
            <v>0</v>
          </cell>
          <cell r="N289">
            <v>0</v>
          </cell>
          <cell r="O289">
            <v>333.40809999999999</v>
          </cell>
          <cell r="P289">
            <v>333.40809999999999</v>
          </cell>
          <cell r="Q289">
            <v>576.17259999999999</v>
          </cell>
          <cell r="R289">
            <v>576.17259999999999</v>
          </cell>
          <cell r="S289">
            <v>0</v>
          </cell>
          <cell r="U289">
            <v>0</v>
          </cell>
          <cell r="V289">
            <v>576.17259999999999</v>
          </cell>
          <cell r="W289">
            <v>576.17259999999999</v>
          </cell>
        </row>
        <row r="290">
          <cell r="A290" t="str">
            <v>23067</v>
          </cell>
          <cell r="B290" t="str">
            <v>สนง.นวัตกรรมแห่งชาติ (องค์การมหาชน)</v>
          </cell>
          <cell r="C290">
            <v>308.84750000000003</v>
          </cell>
          <cell r="D290">
            <v>308.84750000000003</v>
          </cell>
          <cell r="E290">
            <v>0</v>
          </cell>
          <cell r="G290">
            <v>0</v>
          </cell>
          <cell r="H290">
            <v>308.84750000000003</v>
          </cell>
          <cell r="I290">
            <v>308.84750000000003</v>
          </cell>
          <cell r="Q290">
            <v>308.84750000000003</v>
          </cell>
          <cell r="R290">
            <v>308.84750000000003</v>
          </cell>
          <cell r="S290">
            <v>0</v>
          </cell>
          <cell r="U290">
            <v>0</v>
          </cell>
          <cell r="V290">
            <v>308.84750000000003</v>
          </cell>
          <cell r="W290">
            <v>308.84750000000003</v>
          </cell>
        </row>
        <row r="291">
          <cell r="A291" t="str">
            <v>23068</v>
          </cell>
          <cell r="B291" t="str">
            <v>ศูนย์ความเป็นเลิศด้านชีววิทยาศาสตร์ (องค</v>
          </cell>
          <cell r="C291">
            <v>63.961100000000002</v>
          </cell>
          <cell r="D291">
            <v>63.961100000000002</v>
          </cell>
          <cell r="E291">
            <v>0</v>
          </cell>
          <cell r="G291">
            <v>0</v>
          </cell>
          <cell r="H291">
            <v>63.961100000000002</v>
          </cell>
          <cell r="I291">
            <v>63.961100000000002</v>
          </cell>
          <cell r="J291">
            <v>55.341299999999997</v>
          </cell>
          <cell r="K291">
            <v>55.341299999999997</v>
          </cell>
          <cell r="L291">
            <v>0</v>
          </cell>
          <cell r="N291">
            <v>0</v>
          </cell>
          <cell r="O291">
            <v>55.341299999999997</v>
          </cell>
          <cell r="P291">
            <v>55.341299999999997</v>
          </cell>
          <cell r="Q291">
            <v>119.30240000000001</v>
          </cell>
          <cell r="R291">
            <v>119.30240000000001</v>
          </cell>
          <cell r="S291">
            <v>0</v>
          </cell>
          <cell r="U291">
            <v>0</v>
          </cell>
          <cell r="V291">
            <v>119.30240000000001</v>
          </cell>
          <cell r="W291">
            <v>119.30240000000001</v>
          </cell>
        </row>
        <row r="292">
          <cell r="A292" t="str">
            <v>23069</v>
          </cell>
          <cell r="B292" t="str">
            <v>สถาบันสารสนเทศทรัพยากรน้ำ (องค์การมหาชน)</v>
          </cell>
          <cell r="C292">
            <v>213.60079999999999</v>
          </cell>
          <cell r="D292">
            <v>213.60079999999999</v>
          </cell>
          <cell r="E292">
            <v>0</v>
          </cell>
          <cell r="G292">
            <v>0</v>
          </cell>
          <cell r="H292">
            <v>213.60079999999999</v>
          </cell>
          <cell r="I292">
            <v>213.60079999999999</v>
          </cell>
          <cell r="J292">
            <v>38.247500000000002</v>
          </cell>
          <cell r="K292">
            <v>38.247500000000002</v>
          </cell>
          <cell r="L292">
            <v>0</v>
          </cell>
          <cell r="N292">
            <v>0</v>
          </cell>
          <cell r="O292">
            <v>38.247500000000002</v>
          </cell>
          <cell r="P292">
            <v>38.247500000000002</v>
          </cell>
          <cell r="Q292">
            <v>251.84829999999999</v>
          </cell>
          <cell r="R292">
            <v>251.84829999999999</v>
          </cell>
          <cell r="S292">
            <v>0</v>
          </cell>
          <cell r="U292">
            <v>0</v>
          </cell>
          <cell r="V292">
            <v>251.84829999999999</v>
          </cell>
          <cell r="W292">
            <v>251.84829999999999</v>
          </cell>
        </row>
        <row r="293">
          <cell r="A293" t="str">
            <v>23070</v>
          </cell>
          <cell r="B293" t="str">
            <v>สนง.พัฒนาวิทยาศาสตร์และเทคโนโลยีแห่งชาติ</v>
          </cell>
          <cell r="C293">
            <v>2655.2944000000002</v>
          </cell>
          <cell r="D293">
            <v>2655.2944000000002</v>
          </cell>
          <cell r="E293">
            <v>0</v>
          </cell>
          <cell r="G293">
            <v>0</v>
          </cell>
          <cell r="H293">
            <v>2655.2944000000002</v>
          </cell>
          <cell r="I293">
            <v>2655.2944000000002</v>
          </cell>
          <cell r="J293">
            <v>2526.3254000000002</v>
          </cell>
          <cell r="K293">
            <v>2526.3254000000002</v>
          </cell>
          <cell r="L293">
            <v>0</v>
          </cell>
          <cell r="N293">
            <v>0</v>
          </cell>
          <cell r="O293">
            <v>2526.3254000000002</v>
          </cell>
          <cell r="P293">
            <v>2526.3254000000002</v>
          </cell>
          <cell r="Q293">
            <v>5181.6198000000004</v>
          </cell>
          <cell r="R293">
            <v>5181.6198000000004</v>
          </cell>
          <cell r="S293">
            <v>0</v>
          </cell>
          <cell r="U293">
            <v>0</v>
          </cell>
          <cell r="V293">
            <v>5181.6198000000004</v>
          </cell>
          <cell r="W293">
            <v>5181.6198000000004</v>
          </cell>
        </row>
        <row r="294">
          <cell r="A294" t="str">
            <v>23071</v>
          </cell>
          <cell r="B294" t="str">
            <v>สถาบันมาตรวิทยาแห่งชาติ</v>
          </cell>
          <cell r="C294">
            <v>225.39789999999999</v>
          </cell>
          <cell r="D294">
            <v>225.39789999999999</v>
          </cell>
          <cell r="E294">
            <v>0</v>
          </cell>
          <cell r="G294">
            <v>0</v>
          </cell>
          <cell r="H294">
            <v>225.39789999999999</v>
          </cell>
          <cell r="I294">
            <v>225.39789999999999</v>
          </cell>
          <cell r="J294">
            <v>259.48410000000001</v>
          </cell>
          <cell r="K294">
            <v>259.48410000000001</v>
          </cell>
          <cell r="L294">
            <v>0</v>
          </cell>
          <cell r="N294">
            <v>0</v>
          </cell>
          <cell r="O294">
            <v>259.48410000000001</v>
          </cell>
          <cell r="P294">
            <v>259.48410000000001</v>
          </cell>
          <cell r="Q294">
            <v>484.88200000000001</v>
          </cell>
          <cell r="R294">
            <v>484.88200000000001</v>
          </cell>
          <cell r="S294">
            <v>0</v>
          </cell>
          <cell r="U294">
            <v>0</v>
          </cell>
          <cell r="V294">
            <v>484.88200000000001</v>
          </cell>
          <cell r="W294">
            <v>484.88200000000001</v>
          </cell>
        </row>
        <row r="295">
          <cell r="A295" t="str">
            <v>23072</v>
          </cell>
          <cell r="B295" t="str">
            <v>สนง.สภานโยบายการอุดมศึกษาวิทยาศาสตร์ฯ</v>
          </cell>
          <cell r="C295">
            <v>215.15639999999999</v>
          </cell>
          <cell r="D295">
            <v>215.15639999999999</v>
          </cell>
          <cell r="E295">
            <v>0</v>
          </cell>
          <cell r="G295">
            <v>0</v>
          </cell>
          <cell r="H295">
            <v>215.15639999999999</v>
          </cell>
          <cell r="I295">
            <v>215.15639999999999</v>
          </cell>
          <cell r="Q295">
            <v>215.15639999999999</v>
          </cell>
          <cell r="R295">
            <v>215.15639999999999</v>
          </cell>
          <cell r="S295">
            <v>0</v>
          </cell>
          <cell r="U295">
            <v>0</v>
          </cell>
          <cell r="V295">
            <v>215.15639999999999</v>
          </cell>
          <cell r="W295">
            <v>215.15639999999999</v>
          </cell>
        </row>
        <row r="296">
          <cell r="A296" t="str">
            <v>23073</v>
          </cell>
          <cell r="B296" t="str">
            <v>สนง.คกก.ส่งเสริมวิทยาศาสตร์วิจัยฯ</v>
          </cell>
          <cell r="C296">
            <v>225.8339</v>
          </cell>
          <cell r="D296">
            <v>225.8339</v>
          </cell>
          <cell r="E296">
            <v>0</v>
          </cell>
          <cell r="G296">
            <v>0</v>
          </cell>
          <cell r="H296">
            <v>225.8339</v>
          </cell>
          <cell r="I296">
            <v>225.8339</v>
          </cell>
          <cell r="Q296">
            <v>225.8339</v>
          </cell>
          <cell r="R296">
            <v>225.8339</v>
          </cell>
          <cell r="S296">
            <v>0</v>
          </cell>
          <cell r="U296">
            <v>0</v>
          </cell>
          <cell r="V296">
            <v>225.8339</v>
          </cell>
          <cell r="W296">
            <v>225.8339</v>
          </cell>
        </row>
        <row r="297">
          <cell r="A297" t="str">
            <v>23074</v>
          </cell>
          <cell r="B297" t="str">
            <v>จุฬาลงกรณ์มหาวิทยาลัย</v>
          </cell>
          <cell r="C297">
            <v>4738.26584542</v>
          </cell>
          <cell r="D297">
            <v>4738.26584542</v>
          </cell>
          <cell r="E297">
            <v>0</v>
          </cell>
          <cell r="G297">
            <v>0</v>
          </cell>
          <cell r="H297">
            <v>4738.26584542</v>
          </cell>
          <cell r="I297">
            <v>4738.26584542</v>
          </cell>
          <cell r="J297">
            <v>476.54849999999999</v>
          </cell>
          <cell r="K297">
            <v>476.54849999999999</v>
          </cell>
          <cell r="L297">
            <v>0</v>
          </cell>
          <cell r="N297">
            <v>0</v>
          </cell>
          <cell r="O297">
            <v>476.54849999999999</v>
          </cell>
          <cell r="P297">
            <v>476.54849999999999</v>
          </cell>
          <cell r="Q297">
            <v>5214.8143454199999</v>
          </cell>
          <cell r="R297">
            <v>5214.8143454199999</v>
          </cell>
          <cell r="S297">
            <v>0</v>
          </cell>
          <cell r="U297">
            <v>0</v>
          </cell>
          <cell r="V297">
            <v>5214.8143454199999</v>
          </cell>
          <cell r="W297">
            <v>5214.8143454199999</v>
          </cell>
        </row>
        <row r="298">
          <cell r="A298" t="str">
            <v>23075</v>
          </cell>
          <cell r="B298" t="str">
            <v>มหาวิทยาลัยเกษตรศาสตร์</v>
          </cell>
          <cell r="C298">
            <v>3875.0527999999999</v>
          </cell>
          <cell r="D298">
            <v>3875.0527999999999</v>
          </cell>
          <cell r="E298">
            <v>0</v>
          </cell>
          <cell r="G298">
            <v>0</v>
          </cell>
          <cell r="H298">
            <v>3866.02656368</v>
          </cell>
          <cell r="I298">
            <v>3866.02656368</v>
          </cell>
          <cell r="J298">
            <v>1243.7752</v>
          </cell>
          <cell r="K298">
            <v>1243.7752</v>
          </cell>
          <cell r="L298">
            <v>0</v>
          </cell>
          <cell r="N298">
            <v>0</v>
          </cell>
          <cell r="O298">
            <v>1243.7752</v>
          </cell>
          <cell r="P298">
            <v>1243.7752</v>
          </cell>
          <cell r="Q298">
            <v>5118.8280000000004</v>
          </cell>
          <cell r="R298">
            <v>5118.8280000000004</v>
          </cell>
          <cell r="S298">
            <v>0</v>
          </cell>
          <cell r="U298">
            <v>0</v>
          </cell>
          <cell r="V298">
            <v>5109.8017636799996</v>
          </cell>
          <cell r="W298">
            <v>5109.8017636799996</v>
          </cell>
        </row>
        <row r="299">
          <cell r="A299" t="str">
            <v>23076</v>
          </cell>
          <cell r="B299" t="str">
            <v>มหาวิทยาลัยขอนแก่น</v>
          </cell>
          <cell r="C299">
            <v>4352.0641999999998</v>
          </cell>
          <cell r="D299">
            <v>4352.0641999999998</v>
          </cell>
          <cell r="E299">
            <v>0</v>
          </cell>
          <cell r="G299">
            <v>0</v>
          </cell>
          <cell r="H299">
            <v>4326.2212208299998</v>
          </cell>
          <cell r="I299">
            <v>4326.2212208299998</v>
          </cell>
          <cell r="J299">
            <v>964.21450000000004</v>
          </cell>
          <cell r="K299">
            <v>964.21450000000004</v>
          </cell>
          <cell r="L299">
            <v>0</v>
          </cell>
          <cell r="N299">
            <v>0</v>
          </cell>
          <cell r="O299">
            <v>964.21450000000004</v>
          </cell>
          <cell r="P299">
            <v>964.21450000000004</v>
          </cell>
          <cell r="Q299">
            <v>5316.2786999999998</v>
          </cell>
          <cell r="R299">
            <v>5316.2786999999998</v>
          </cell>
          <cell r="S299">
            <v>0</v>
          </cell>
          <cell r="U299">
            <v>0</v>
          </cell>
          <cell r="V299">
            <v>5290.4357208299998</v>
          </cell>
          <cell r="W299">
            <v>5290.4357208299998</v>
          </cell>
        </row>
        <row r="300">
          <cell r="A300" t="str">
            <v>23077</v>
          </cell>
          <cell r="B300" t="str">
            <v>มหาวิทยาลัยธรรมศาสตร์</v>
          </cell>
          <cell r="C300">
            <v>3191.3386999999998</v>
          </cell>
          <cell r="D300">
            <v>3191.3386999999998</v>
          </cell>
          <cell r="E300">
            <v>0</v>
          </cell>
          <cell r="G300">
            <v>0</v>
          </cell>
          <cell r="H300">
            <v>3182.74863912</v>
          </cell>
          <cell r="I300">
            <v>3182.74863912</v>
          </cell>
          <cell r="J300">
            <v>1654.5219999999999</v>
          </cell>
          <cell r="K300">
            <v>1654.5219999999999</v>
          </cell>
          <cell r="L300">
            <v>0</v>
          </cell>
          <cell r="N300">
            <v>0</v>
          </cell>
          <cell r="O300">
            <v>1654.5219999999999</v>
          </cell>
          <cell r="P300">
            <v>1654.5219999999999</v>
          </cell>
          <cell r="Q300">
            <v>4845.8607000000002</v>
          </cell>
          <cell r="R300">
            <v>4845.8607000000002</v>
          </cell>
          <cell r="S300">
            <v>0</v>
          </cell>
          <cell r="U300">
            <v>0</v>
          </cell>
          <cell r="V300">
            <v>4837.2706391199999</v>
          </cell>
          <cell r="W300">
            <v>4837.2706391199999</v>
          </cell>
        </row>
        <row r="301">
          <cell r="A301" t="str">
            <v>23078</v>
          </cell>
          <cell r="B301" t="str">
            <v>มหาวิทยาลัยสงขลานครินทร์</v>
          </cell>
          <cell r="C301">
            <v>4560.9014999999999</v>
          </cell>
          <cell r="D301">
            <v>4560.9014999999999</v>
          </cell>
          <cell r="E301">
            <v>0</v>
          </cell>
          <cell r="G301">
            <v>0</v>
          </cell>
          <cell r="H301">
            <v>4559.7717619300001</v>
          </cell>
          <cell r="I301">
            <v>4559.7717619300001</v>
          </cell>
          <cell r="J301">
            <v>1036.9350999999999</v>
          </cell>
          <cell r="K301">
            <v>1036.9350999999999</v>
          </cell>
          <cell r="L301">
            <v>0</v>
          </cell>
          <cell r="N301">
            <v>0</v>
          </cell>
          <cell r="O301">
            <v>1036.9350999999999</v>
          </cell>
          <cell r="P301">
            <v>1036.9350999999999</v>
          </cell>
          <cell r="Q301">
            <v>5597.8365999999996</v>
          </cell>
          <cell r="R301">
            <v>5597.8365999999996</v>
          </cell>
          <cell r="S301">
            <v>0</v>
          </cell>
          <cell r="U301">
            <v>0</v>
          </cell>
          <cell r="V301">
            <v>5596.7068619299998</v>
          </cell>
          <cell r="W301">
            <v>5596.7068619299998</v>
          </cell>
        </row>
        <row r="302">
          <cell r="A302" t="str">
            <v>23079</v>
          </cell>
          <cell r="B302" t="str">
            <v>มหาวิทยาลัยแม่โจ้</v>
          </cell>
          <cell r="C302">
            <v>1121.5070421999999</v>
          </cell>
          <cell r="D302">
            <v>1121.5070421999999</v>
          </cell>
          <cell r="E302">
            <v>0</v>
          </cell>
          <cell r="G302">
            <v>0</v>
          </cell>
          <cell r="H302">
            <v>1121.5070421999999</v>
          </cell>
          <cell r="I302">
            <v>1121.5070421999999</v>
          </cell>
          <cell r="J302">
            <v>317.1207</v>
          </cell>
          <cell r="K302">
            <v>317.1207</v>
          </cell>
          <cell r="L302">
            <v>0</v>
          </cell>
          <cell r="N302">
            <v>0</v>
          </cell>
          <cell r="O302">
            <v>317.1207</v>
          </cell>
          <cell r="P302">
            <v>317.1207</v>
          </cell>
          <cell r="Q302">
            <v>1438.6277422000001</v>
          </cell>
          <cell r="R302">
            <v>1438.6277422000001</v>
          </cell>
          <cell r="S302">
            <v>0</v>
          </cell>
          <cell r="U302">
            <v>0</v>
          </cell>
          <cell r="V302">
            <v>1438.6277422000001</v>
          </cell>
          <cell r="W302">
            <v>1438.6277422000001</v>
          </cell>
        </row>
        <row r="303">
          <cell r="A303" t="str">
            <v>23080</v>
          </cell>
          <cell r="B303" t="str">
            <v>ส.เทคโนโลยีพระจอมเกล้าเจ้าคุณทหารลาดกระบ</v>
          </cell>
          <cell r="C303">
            <v>1541.09212733</v>
          </cell>
          <cell r="D303">
            <v>1541.09212733</v>
          </cell>
          <cell r="E303">
            <v>0</v>
          </cell>
          <cell r="G303">
            <v>0</v>
          </cell>
          <cell r="H303">
            <v>1541.09212733</v>
          </cell>
          <cell r="I303">
            <v>1541.09212733</v>
          </cell>
          <cell r="J303">
            <v>541.67560000000003</v>
          </cell>
          <cell r="K303">
            <v>541.67560000000003</v>
          </cell>
          <cell r="L303">
            <v>0</v>
          </cell>
          <cell r="N303">
            <v>0</v>
          </cell>
          <cell r="O303">
            <v>541.67560000000003</v>
          </cell>
          <cell r="P303">
            <v>541.67560000000003</v>
          </cell>
          <cell r="Q303">
            <v>2082.7677273300001</v>
          </cell>
          <cell r="R303">
            <v>2082.7677273300001</v>
          </cell>
          <cell r="S303">
            <v>0</v>
          </cell>
          <cell r="U303">
            <v>0</v>
          </cell>
          <cell r="V303">
            <v>2082.7677273300001</v>
          </cell>
          <cell r="W303">
            <v>2082.7677273300001</v>
          </cell>
        </row>
        <row r="304">
          <cell r="A304" t="str">
            <v>23081</v>
          </cell>
          <cell r="B304" t="str">
            <v>ม.เทคโนโลยีพระจอมเกล้าพระนครเหนือ</v>
          </cell>
          <cell r="C304">
            <v>1551.09166577</v>
          </cell>
          <cell r="D304">
            <v>1551.09166577</v>
          </cell>
          <cell r="E304">
            <v>0</v>
          </cell>
          <cell r="G304">
            <v>0</v>
          </cell>
          <cell r="H304">
            <v>1551.09166577</v>
          </cell>
          <cell r="I304">
            <v>1551.09166577</v>
          </cell>
          <cell r="J304">
            <v>573.19680000000005</v>
          </cell>
          <cell r="K304">
            <v>573.19680000000005</v>
          </cell>
          <cell r="L304">
            <v>0</v>
          </cell>
          <cell r="N304">
            <v>0</v>
          </cell>
          <cell r="O304">
            <v>573.19680000000005</v>
          </cell>
          <cell r="P304">
            <v>573.19680000000005</v>
          </cell>
          <cell r="Q304">
            <v>2124.2884657700001</v>
          </cell>
          <cell r="R304">
            <v>2124.2884657700001</v>
          </cell>
          <cell r="S304">
            <v>0</v>
          </cell>
          <cell r="U304">
            <v>0</v>
          </cell>
          <cell r="V304">
            <v>2124.2884657700001</v>
          </cell>
          <cell r="W304">
            <v>2124.2884657700001</v>
          </cell>
        </row>
        <row r="305">
          <cell r="A305" t="str">
            <v>23082</v>
          </cell>
          <cell r="B305" t="str">
            <v>สถาบันบัณฑิตพัฒนบริหารศาสตร์</v>
          </cell>
          <cell r="C305">
            <v>436.34129999999999</v>
          </cell>
          <cell r="D305">
            <v>436.34129999999999</v>
          </cell>
          <cell r="E305">
            <v>0</v>
          </cell>
          <cell r="G305">
            <v>0</v>
          </cell>
          <cell r="H305">
            <v>436.33559384</v>
          </cell>
          <cell r="I305">
            <v>436.33559384</v>
          </cell>
          <cell r="J305">
            <v>68.754099999999994</v>
          </cell>
          <cell r="K305">
            <v>68.754099999999994</v>
          </cell>
          <cell r="L305">
            <v>0</v>
          </cell>
          <cell r="N305">
            <v>0</v>
          </cell>
          <cell r="O305">
            <v>68.754099999999994</v>
          </cell>
          <cell r="P305">
            <v>68.754099999999994</v>
          </cell>
          <cell r="Q305">
            <v>505.09539999999998</v>
          </cell>
          <cell r="R305">
            <v>505.09539999999998</v>
          </cell>
          <cell r="S305">
            <v>0</v>
          </cell>
          <cell r="U305">
            <v>0</v>
          </cell>
          <cell r="V305">
            <v>505.08969384</v>
          </cell>
          <cell r="W305">
            <v>505.08969384</v>
          </cell>
        </row>
        <row r="306">
          <cell r="A306" t="str">
            <v>23083</v>
          </cell>
          <cell r="B306" t="str">
            <v>มหาวิทยาลัยพะเยา</v>
          </cell>
          <cell r="C306">
            <v>803.4248</v>
          </cell>
          <cell r="D306">
            <v>803.4248</v>
          </cell>
          <cell r="E306">
            <v>0</v>
          </cell>
          <cell r="G306">
            <v>0</v>
          </cell>
          <cell r="H306">
            <v>803.4248</v>
          </cell>
          <cell r="I306">
            <v>803.4248</v>
          </cell>
          <cell r="J306">
            <v>435.52289999999999</v>
          </cell>
          <cell r="K306">
            <v>435.52289999999999</v>
          </cell>
          <cell r="L306">
            <v>0</v>
          </cell>
          <cell r="N306">
            <v>0</v>
          </cell>
          <cell r="O306">
            <v>435.52289999999999</v>
          </cell>
          <cell r="P306">
            <v>435.52289999999999</v>
          </cell>
          <cell r="Q306">
            <v>1238.9476999999999</v>
          </cell>
          <cell r="R306">
            <v>1238.9476999999999</v>
          </cell>
          <cell r="S306">
            <v>0</v>
          </cell>
          <cell r="U306">
            <v>0</v>
          </cell>
          <cell r="V306">
            <v>1238.9476999999999</v>
          </cell>
          <cell r="W306">
            <v>1238.9476999999999</v>
          </cell>
        </row>
        <row r="307">
          <cell r="A307" t="str">
            <v>23084</v>
          </cell>
          <cell r="B307" t="str">
            <v>มหาวิทยาลัยเทคโนโลยีสุรนารี</v>
          </cell>
          <cell r="C307">
            <v>1062.1668999999999</v>
          </cell>
          <cell r="D307">
            <v>1062.1668999999999</v>
          </cell>
          <cell r="E307">
            <v>0</v>
          </cell>
          <cell r="G307">
            <v>0</v>
          </cell>
          <cell r="H307">
            <v>1062.1668999999999</v>
          </cell>
          <cell r="I307">
            <v>1062.1668999999999</v>
          </cell>
          <cell r="J307">
            <v>1027.5881999999999</v>
          </cell>
          <cell r="K307">
            <v>1027.5881999999999</v>
          </cell>
          <cell r="L307">
            <v>0</v>
          </cell>
          <cell r="N307">
            <v>0</v>
          </cell>
          <cell r="O307">
            <v>1027.5881999999999</v>
          </cell>
          <cell r="P307">
            <v>1027.5881999999999</v>
          </cell>
          <cell r="Q307">
            <v>2089.7550999999999</v>
          </cell>
          <cell r="R307">
            <v>2089.7550999999999</v>
          </cell>
          <cell r="S307">
            <v>0</v>
          </cell>
          <cell r="U307">
            <v>0</v>
          </cell>
          <cell r="V307">
            <v>2089.7550999999999</v>
          </cell>
          <cell r="W307">
            <v>2089.7550999999999</v>
          </cell>
        </row>
        <row r="308">
          <cell r="A308" t="str">
            <v>23085</v>
          </cell>
          <cell r="B308" t="str">
            <v>มหาวิทยาลัยวลัยลักษณ์</v>
          </cell>
          <cell r="C308">
            <v>824.89859999999999</v>
          </cell>
          <cell r="D308">
            <v>824.89859999999999</v>
          </cell>
          <cell r="E308">
            <v>0</v>
          </cell>
          <cell r="G308">
            <v>0</v>
          </cell>
          <cell r="H308">
            <v>824.89859999999999</v>
          </cell>
          <cell r="I308">
            <v>824.89859999999999</v>
          </cell>
          <cell r="J308">
            <v>940.2346</v>
          </cell>
          <cell r="K308">
            <v>940.2346</v>
          </cell>
          <cell r="L308">
            <v>0</v>
          </cell>
          <cell r="N308">
            <v>0</v>
          </cell>
          <cell r="O308">
            <v>940.2346</v>
          </cell>
          <cell r="P308">
            <v>940.2346</v>
          </cell>
          <cell r="Q308">
            <v>1765.1332</v>
          </cell>
          <cell r="R308">
            <v>1765.1332</v>
          </cell>
          <cell r="S308">
            <v>0</v>
          </cell>
          <cell r="U308">
            <v>0</v>
          </cell>
          <cell r="V308">
            <v>1765.1332</v>
          </cell>
          <cell r="W308">
            <v>1765.1332</v>
          </cell>
        </row>
        <row r="309">
          <cell r="A309" t="str">
            <v>23086</v>
          </cell>
          <cell r="B309" t="str">
            <v>มหาวิทยาลัยเทคโนโลยีพระจอมเกล้าธนบุรี</v>
          </cell>
          <cell r="C309">
            <v>1148.8154999999999</v>
          </cell>
          <cell r="D309">
            <v>1148.8154999999999</v>
          </cell>
          <cell r="E309">
            <v>0</v>
          </cell>
          <cell r="G309">
            <v>0</v>
          </cell>
          <cell r="H309">
            <v>1148.8154999999999</v>
          </cell>
          <cell r="I309">
            <v>1148.8154999999999</v>
          </cell>
          <cell r="J309">
            <v>352.84589999999997</v>
          </cell>
          <cell r="K309">
            <v>352.84589999999997</v>
          </cell>
          <cell r="L309">
            <v>0</v>
          </cell>
          <cell r="N309">
            <v>0</v>
          </cell>
          <cell r="O309">
            <v>352.84589999999997</v>
          </cell>
          <cell r="P309">
            <v>352.84589999999997</v>
          </cell>
          <cell r="Q309">
            <v>1501.6614</v>
          </cell>
          <cell r="R309">
            <v>1501.6614</v>
          </cell>
          <cell r="S309">
            <v>0</v>
          </cell>
          <cell r="U309">
            <v>0</v>
          </cell>
          <cell r="V309">
            <v>1501.6614</v>
          </cell>
          <cell r="W309">
            <v>1501.6614</v>
          </cell>
        </row>
        <row r="310">
          <cell r="A310" t="str">
            <v>23087</v>
          </cell>
          <cell r="B310" t="str">
            <v>มหาวิทยาลัยแม่ฟ้าหลวง</v>
          </cell>
          <cell r="C310">
            <v>1205.9920999999999</v>
          </cell>
          <cell r="D310">
            <v>1205.9920999999999</v>
          </cell>
          <cell r="E310">
            <v>0</v>
          </cell>
          <cell r="G310">
            <v>0</v>
          </cell>
          <cell r="H310">
            <v>1205.9920999999999</v>
          </cell>
          <cell r="I310">
            <v>1205.9920999999999</v>
          </cell>
          <cell r="J310">
            <v>726.22540000000004</v>
          </cell>
          <cell r="K310">
            <v>726.22540000000004</v>
          </cell>
          <cell r="L310">
            <v>0</v>
          </cell>
          <cell r="N310">
            <v>0</v>
          </cell>
          <cell r="O310">
            <v>726.22540000000004</v>
          </cell>
          <cell r="P310">
            <v>726.22540000000004</v>
          </cell>
          <cell r="Q310">
            <v>1932.2175</v>
          </cell>
          <cell r="R310">
            <v>1932.2175</v>
          </cell>
          <cell r="S310">
            <v>0</v>
          </cell>
          <cell r="U310">
            <v>0</v>
          </cell>
          <cell r="V310">
            <v>1932.2175</v>
          </cell>
          <cell r="W310">
            <v>1932.2175</v>
          </cell>
        </row>
        <row r="311">
          <cell r="A311" t="str">
            <v>23088</v>
          </cell>
          <cell r="B311" t="str">
            <v>มหาวิทยาลัยมหิดล</v>
          </cell>
          <cell r="C311">
            <v>10360.6656</v>
          </cell>
          <cell r="D311">
            <v>10360.6656</v>
          </cell>
          <cell r="E311">
            <v>0</v>
          </cell>
          <cell r="G311">
            <v>0</v>
          </cell>
          <cell r="H311">
            <v>10350.98529909</v>
          </cell>
          <cell r="I311">
            <v>10350.98529909</v>
          </cell>
          <cell r="J311">
            <v>2749.9052000000001</v>
          </cell>
          <cell r="K311">
            <v>2749.9052000000001</v>
          </cell>
          <cell r="L311">
            <v>0</v>
          </cell>
          <cell r="N311">
            <v>0</v>
          </cell>
          <cell r="O311">
            <v>2749.9052000000001</v>
          </cell>
          <cell r="P311">
            <v>2749.9052000000001</v>
          </cell>
          <cell r="Q311">
            <v>13110.5708</v>
          </cell>
          <cell r="R311">
            <v>13110.5708</v>
          </cell>
          <cell r="S311">
            <v>0</v>
          </cell>
          <cell r="U311">
            <v>0</v>
          </cell>
          <cell r="V311">
            <v>13100.890499089999</v>
          </cell>
          <cell r="W311">
            <v>13100.890499089999</v>
          </cell>
        </row>
        <row r="312">
          <cell r="A312" t="str">
            <v>23089</v>
          </cell>
          <cell r="B312" t="str">
            <v>มหาวิทยาลัยมหามกุฎราชวิทยาลัย</v>
          </cell>
          <cell r="C312">
            <v>571.43550000000005</v>
          </cell>
          <cell r="D312">
            <v>571.43550000000005</v>
          </cell>
          <cell r="E312">
            <v>0</v>
          </cell>
          <cell r="G312">
            <v>0</v>
          </cell>
          <cell r="H312">
            <v>571.43550000000005</v>
          </cell>
          <cell r="I312">
            <v>571.43550000000005</v>
          </cell>
          <cell r="J312">
            <v>250.16569999999999</v>
          </cell>
          <cell r="K312">
            <v>250.16569999999999</v>
          </cell>
          <cell r="L312">
            <v>0</v>
          </cell>
          <cell r="N312">
            <v>0</v>
          </cell>
          <cell r="O312">
            <v>250.16569999999999</v>
          </cell>
          <cell r="P312">
            <v>250.16569999999999</v>
          </cell>
          <cell r="Q312">
            <v>821.60119999999995</v>
          </cell>
          <cell r="R312">
            <v>821.60119999999995</v>
          </cell>
          <cell r="S312">
            <v>0</v>
          </cell>
          <cell r="U312">
            <v>0</v>
          </cell>
          <cell r="V312">
            <v>821.60119999999995</v>
          </cell>
          <cell r="W312">
            <v>821.60119999999995</v>
          </cell>
        </row>
        <row r="313">
          <cell r="A313" t="str">
            <v>23090</v>
          </cell>
          <cell r="B313" t="str">
            <v>มหาวิทยาลัยมหาจุฬาลงกรณราชวิทยาลัย</v>
          </cell>
          <cell r="C313">
            <v>1141.9335000000001</v>
          </cell>
          <cell r="D313">
            <v>1141.9335000000001</v>
          </cell>
          <cell r="E313">
            <v>0</v>
          </cell>
          <cell r="G313">
            <v>0</v>
          </cell>
          <cell r="H313">
            <v>1141.9335000000001</v>
          </cell>
          <cell r="I313">
            <v>1141.9335000000001</v>
          </cell>
          <cell r="J313">
            <v>495.21870000000001</v>
          </cell>
          <cell r="K313">
            <v>495.21870000000001</v>
          </cell>
          <cell r="L313">
            <v>0</v>
          </cell>
          <cell r="N313">
            <v>0</v>
          </cell>
          <cell r="O313">
            <v>495.21870000000001</v>
          </cell>
          <cell r="P313">
            <v>495.21870000000001</v>
          </cell>
          <cell r="Q313">
            <v>1637.1522</v>
          </cell>
          <cell r="R313">
            <v>1637.1522</v>
          </cell>
          <cell r="S313">
            <v>0</v>
          </cell>
          <cell r="U313">
            <v>0</v>
          </cell>
          <cell r="V313">
            <v>1637.1522</v>
          </cell>
          <cell r="W313">
            <v>1637.1522</v>
          </cell>
        </row>
        <row r="314">
          <cell r="A314" t="str">
            <v>23091</v>
          </cell>
          <cell r="B314" t="str">
            <v>มหาวิทยาลัยบูรพา</v>
          </cell>
          <cell r="C314">
            <v>1396.2583999999999</v>
          </cell>
          <cell r="D314">
            <v>1396.2583999999999</v>
          </cell>
          <cell r="E314">
            <v>0</v>
          </cell>
          <cell r="G314">
            <v>0</v>
          </cell>
          <cell r="H314">
            <v>1395.74356601</v>
          </cell>
          <cell r="I314">
            <v>1395.74356601</v>
          </cell>
          <cell r="J314">
            <v>450.85039999999998</v>
          </cell>
          <cell r="K314">
            <v>450.85039999999998</v>
          </cell>
          <cell r="L314">
            <v>0</v>
          </cell>
          <cell r="N314">
            <v>0</v>
          </cell>
          <cell r="O314">
            <v>450.85039999999998</v>
          </cell>
          <cell r="P314">
            <v>450.85039999999998</v>
          </cell>
          <cell r="Q314">
            <v>1847.1088</v>
          </cell>
          <cell r="R314">
            <v>1847.1088</v>
          </cell>
          <cell r="S314">
            <v>0</v>
          </cell>
          <cell r="U314">
            <v>0</v>
          </cell>
          <cell r="V314">
            <v>1846.59396601</v>
          </cell>
          <cell r="W314">
            <v>1846.59396601</v>
          </cell>
        </row>
        <row r="315">
          <cell r="A315" t="str">
            <v>23092</v>
          </cell>
          <cell r="B315" t="str">
            <v>มหาวิทยาลัยทักษิณ</v>
          </cell>
          <cell r="C315">
            <v>792.22181999999998</v>
          </cell>
          <cell r="D315">
            <v>792.22181999999998</v>
          </cell>
          <cell r="E315">
            <v>0</v>
          </cell>
          <cell r="G315">
            <v>0</v>
          </cell>
          <cell r="H315">
            <v>792.22181999999998</v>
          </cell>
          <cell r="I315">
            <v>792.22181999999998</v>
          </cell>
          <cell r="J315">
            <v>488.95729999999998</v>
          </cell>
          <cell r="K315">
            <v>488.95729999999998</v>
          </cell>
          <cell r="L315">
            <v>0</v>
          </cell>
          <cell r="N315">
            <v>0</v>
          </cell>
          <cell r="O315">
            <v>488.95729999999998</v>
          </cell>
          <cell r="P315">
            <v>488.95729999999998</v>
          </cell>
          <cell r="Q315">
            <v>1281.17912</v>
          </cell>
          <cell r="R315">
            <v>1281.17912</v>
          </cell>
          <cell r="S315">
            <v>0</v>
          </cell>
          <cell r="U315">
            <v>0</v>
          </cell>
          <cell r="V315">
            <v>1281.17912</v>
          </cell>
          <cell r="W315">
            <v>1281.17912</v>
          </cell>
        </row>
        <row r="316">
          <cell r="A316" t="str">
            <v>23093</v>
          </cell>
          <cell r="B316" t="str">
            <v>มหาวิทยาลัยเชียงใหม่</v>
          </cell>
          <cell r="C316">
            <v>4841.8488189199998</v>
          </cell>
          <cell r="D316">
            <v>4841.8488189199998</v>
          </cell>
          <cell r="E316">
            <v>0</v>
          </cell>
          <cell r="G316">
            <v>0</v>
          </cell>
          <cell r="H316">
            <v>4841.8488189199998</v>
          </cell>
          <cell r="I316">
            <v>4841.8488189199998</v>
          </cell>
          <cell r="J316">
            <v>636.52300000000002</v>
          </cell>
          <cell r="K316">
            <v>636.52300000000002</v>
          </cell>
          <cell r="L316">
            <v>0</v>
          </cell>
          <cell r="N316">
            <v>0</v>
          </cell>
          <cell r="O316">
            <v>636.52300000000002</v>
          </cell>
          <cell r="P316">
            <v>636.52300000000002</v>
          </cell>
          <cell r="Q316">
            <v>5478.3718189199999</v>
          </cell>
          <cell r="R316">
            <v>5478.3718189199999</v>
          </cell>
          <cell r="S316">
            <v>0</v>
          </cell>
          <cell r="U316">
            <v>0</v>
          </cell>
          <cell r="V316">
            <v>5478.3718189199999</v>
          </cell>
          <cell r="W316">
            <v>5478.3718189199999</v>
          </cell>
        </row>
        <row r="317">
          <cell r="A317" t="str">
            <v>23094</v>
          </cell>
          <cell r="B317" t="str">
            <v>มหาวิทยาลัยสวนดุสิต</v>
          </cell>
          <cell r="C317">
            <v>706.20864296000002</v>
          </cell>
          <cell r="D317">
            <v>706.20864296000002</v>
          </cell>
          <cell r="E317">
            <v>0</v>
          </cell>
          <cell r="G317">
            <v>0</v>
          </cell>
          <cell r="H317">
            <v>706.20864296000002</v>
          </cell>
          <cell r="I317">
            <v>706.20864296000002</v>
          </cell>
          <cell r="J317">
            <v>316.70049999999998</v>
          </cell>
          <cell r="K317">
            <v>316.70049999999998</v>
          </cell>
          <cell r="L317">
            <v>0</v>
          </cell>
          <cell r="N317">
            <v>0</v>
          </cell>
          <cell r="O317">
            <v>316.70049999999998</v>
          </cell>
          <cell r="P317">
            <v>316.70049999999998</v>
          </cell>
          <cell r="Q317">
            <v>1022.9091429600001</v>
          </cell>
          <cell r="R317">
            <v>1022.9091429600001</v>
          </cell>
          <cell r="S317">
            <v>0</v>
          </cell>
          <cell r="U317">
            <v>0</v>
          </cell>
          <cell r="V317">
            <v>1022.9091429600001</v>
          </cell>
          <cell r="W317">
            <v>1022.9091429600001</v>
          </cell>
        </row>
        <row r="318">
          <cell r="A318" t="str">
            <v>23095</v>
          </cell>
          <cell r="B318" t="str">
            <v>สถาบันดนตรีกัลยาณิวัฒนา</v>
          </cell>
          <cell r="C318">
            <v>81.5745</v>
          </cell>
          <cell r="D318">
            <v>81.5745</v>
          </cell>
          <cell r="E318">
            <v>0</v>
          </cell>
          <cell r="G318">
            <v>0</v>
          </cell>
          <cell r="H318">
            <v>81.5745</v>
          </cell>
          <cell r="I318">
            <v>81.5745</v>
          </cell>
          <cell r="J318">
            <v>37.183399999999999</v>
          </cell>
          <cell r="K318">
            <v>37.183399999999999</v>
          </cell>
          <cell r="L318">
            <v>0</v>
          </cell>
          <cell r="N318">
            <v>0</v>
          </cell>
          <cell r="O318">
            <v>37.183399999999999</v>
          </cell>
          <cell r="P318">
            <v>37.183399999999999</v>
          </cell>
          <cell r="Q318">
            <v>118.75790000000001</v>
          </cell>
          <cell r="R318">
            <v>118.75790000000001</v>
          </cell>
          <cell r="S318">
            <v>0</v>
          </cell>
          <cell r="U318">
            <v>0</v>
          </cell>
          <cell r="V318">
            <v>118.75790000000001</v>
          </cell>
          <cell r="W318">
            <v>118.75790000000001</v>
          </cell>
        </row>
        <row r="319">
          <cell r="A319" t="str">
            <v>23096</v>
          </cell>
          <cell r="B319" t="str">
            <v>มหาวิทยาลัยศิลปากร</v>
          </cell>
          <cell r="C319">
            <v>1439.69300473</v>
          </cell>
          <cell r="D319">
            <v>1439.69300473</v>
          </cell>
          <cell r="E319">
            <v>0</v>
          </cell>
          <cell r="G319">
            <v>0</v>
          </cell>
          <cell r="H319">
            <v>1439.69300473</v>
          </cell>
          <cell r="I319">
            <v>1439.69300473</v>
          </cell>
          <cell r="J319">
            <v>242.5487</v>
          </cell>
          <cell r="K319">
            <v>242.5487</v>
          </cell>
          <cell r="L319">
            <v>0</v>
          </cell>
          <cell r="N319">
            <v>0</v>
          </cell>
          <cell r="O319">
            <v>242.5487</v>
          </cell>
          <cell r="P319">
            <v>242.5487</v>
          </cell>
          <cell r="Q319">
            <v>1682.24170473</v>
          </cell>
          <cell r="R319">
            <v>1682.24170473</v>
          </cell>
          <cell r="S319">
            <v>0</v>
          </cell>
          <cell r="U319">
            <v>0</v>
          </cell>
          <cell r="V319">
            <v>1682.24170473</v>
          </cell>
          <cell r="W319">
            <v>1682.24170473</v>
          </cell>
        </row>
        <row r="320">
          <cell r="A320" t="str">
            <v>23097</v>
          </cell>
          <cell r="B320" t="str">
            <v>มหาวิทยาลัยศรีนครินทรวิโรฒ</v>
          </cell>
          <cell r="C320">
            <v>2825.7240000000002</v>
          </cell>
          <cell r="D320">
            <v>2825.7240000000002</v>
          </cell>
          <cell r="E320">
            <v>0</v>
          </cell>
          <cell r="G320">
            <v>0</v>
          </cell>
          <cell r="H320">
            <v>2821.5560633300001</v>
          </cell>
          <cell r="I320">
            <v>2821.5560633300001</v>
          </cell>
          <cell r="J320">
            <v>1053.8510000000001</v>
          </cell>
          <cell r="K320">
            <v>1036.223</v>
          </cell>
          <cell r="L320">
            <v>0</v>
          </cell>
          <cell r="N320">
            <v>0</v>
          </cell>
          <cell r="O320">
            <v>1036.223</v>
          </cell>
          <cell r="P320">
            <v>1036.223</v>
          </cell>
          <cell r="Q320">
            <v>3879.5749999999998</v>
          </cell>
          <cell r="R320">
            <v>3861.9470000000001</v>
          </cell>
          <cell r="S320">
            <v>0</v>
          </cell>
          <cell r="U320">
            <v>0</v>
          </cell>
          <cell r="V320">
            <v>3857.7790633300001</v>
          </cell>
          <cell r="W320">
            <v>3857.7790633300001</v>
          </cell>
        </row>
        <row r="321">
          <cell r="A321" t="str">
            <v>23099</v>
          </cell>
          <cell r="B321" t="str">
            <v>สถาบันการพยาบาลศรีสวรินทิรา สภากาชาดไทย</v>
          </cell>
          <cell r="C321">
            <v>262.85980000000001</v>
          </cell>
          <cell r="D321">
            <v>262.85980000000001</v>
          </cell>
          <cell r="E321">
            <v>0</v>
          </cell>
          <cell r="G321">
            <v>0</v>
          </cell>
          <cell r="H321">
            <v>262.85980000000001</v>
          </cell>
          <cell r="I321">
            <v>262.85980000000001</v>
          </cell>
          <cell r="J321">
            <v>18.476700000000001</v>
          </cell>
          <cell r="K321">
            <v>18.476700000000001</v>
          </cell>
          <cell r="L321">
            <v>0</v>
          </cell>
          <cell r="N321">
            <v>0</v>
          </cell>
          <cell r="O321">
            <v>18.476700000000001</v>
          </cell>
          <cell r="P321">
            <v>18.476700000000001</v>
          </cell>
          <cell r="Q321">
            <v>281.3365</v>
          </cell>
          <cell r="R321">
            <v>281.3365</v>
          </cell>
          <cell r="S321">
            <v>0</v>
          </cell>
          <cell r="U321">
            <v>0</v>
          </cell>
          <cell r="V321">
            <v>281.3365</v>
          </cell>
          <cell r="W321">
            <v>281.3365</v>
          </cell>
        </row>
        <row r="322">
          <cell r="A322" t="str">
            <v>23100</v>
          </cell>
          <cell r="B322" t="str">
            <v>สถาบันเทคโนโลยีจิตรลดา</v>
          </cell>
          <cell r="C322">
            <v>209.8871</v>
          </cell>
          <cell r="D322">
            <v>209.8871</v>
          </cell>
          <cell r="E322">
            <v>0</v>
          </cell>
          <cell r="G322">
            <v>0</v>
          </cell>
          <cell r="H322">
            <v>209.8871</v>
          </cell>
          <cell r="I322">
            <v>209.8871</v>
          </cell>
          <cell r="J322">
            <v>94.095399999999998</v>
          </cell>
          <cell r="K322">
            <v>94.095399999999998</v>
          </cell>
          <cell r="L322">
            <v>0</v>
          </cell>
          <cell r="N322">
            <v>0</v>
          </cell>
          <cell r="O322">
            <v>94.095399999999998</v>
          </cell>
          <cell r="P322">
            <v>94.095399999999998</v>
          </cell>
          <cell r="Q322">
            <v>303.98250000000002</v>
          </cell>
          <cell r="R322">
            <v>303.98250000000002</v>
          </cell>
          <cell r="S322">
            <v>0</v>
          </cell>
          <cell r="U322">
            <v>0</v>
          </cell>
          <cell r="V322">
            <v>303.98250000000002</v>
          </cell>
          <cell r="W322">
            <v>303.98250000000002</v>
          </cell>
        </row>
        <row r="323">
          <cell r="A323" t="str">
            <v>25003</v>
          </cell>
          <cell r="B323" t="str">
            <v>สนง.พระพุทธศาสนาแห่งชาติ</v>
          </cell>
          <cell r="C323">
            <v>4027.6716036299999</v>
          </cell>
          <cell r="D323">
            <v>4027.6716036299999</v>
          </cell>
          <cell r="E323">
            <v>0</v>
          </cell>
          <cell r="G323">
            <v>7.8029638500000003</v>
          </cell>
          <cell r="H323">
            <v>3923.8887527299999</v>
          </cell>
          <cell r="I323">
            <v>3931.69171658</v>
          </cell>
          <cell r="J323">
            <v>819.06421</v>
          </cell>
          <cell r="K323">
            <v>819.06421</v>
          </cell>
          <cell r="L323">
            <v>0</v>
          </cell>
          <cell r="M323">
            <v>1.579</v>
          </cell>
          <cell r="N323">
            <v>26.004766870000001</v>
          </cell>
          <cell r="O323">
            <v>770.99764228000004</v>
          </cell>
          <cell r="P323">
            <v>798.58140915000001</v>
          </cell>
          <cell r="Q323">
            <v>4846.7358136299999</v>
          </cell>
          <cell r="R323">
            <v>4846.7358136299999</v>
          </cell>
          <cell r="S323">
            <v>0</v>
          </cell>
          <cell r="T323">
            <v>1.579</v>
          </cell>
          <cell r="U323">
            <v>33.807730720000002</v>
          </cell>
          <cell r="V323">
            <v>4694.8863950100003</v>
          </cell>
          <cell r="W323">
            <v>4730.2731257300002</v>
          </cell>
        </row>
        <row r="324">
          <cell r="A324" t="str">
            <v>25004</v>
          </cell>
          <cell r="B324" t="str">
            <v>สนง.คกก.พิเศษ โครงการจากพระราชดำริ</v>
          </cell>
          <cell r="C324">
            <v>803.45321657</v>
          </cell>
          <cell r="D324">
            <v>803.45321657</v>
          </cell>
          <cell r="E324">
            <v>0</v>
          </cell>
          <cell r="G324">
            <v>5.9637506399999998</v>
          </cell>
          <cell r="H324">
            <v>793.84624119</v>
          </cell>
          <cell r="I324">
            <v>799.80999182999994</v>
          </cell>
          <cell r="J324">
            <v>163.89240948</v>
          </cell>
          <cell r="K324">
            <v>163.89240948</v>
          </cell>
          <cell r="L324">
            <v>0</v>
          </cell>
          <cell r="M324">
            <v>2.3082539999999998</v>
          </cell>
          <cell r="N324">
            <v>0.55267319000000004</v>
          </cell>
          <cell r="O324">
            <v>161.03148229000001</v>
          </cell>
          <cell r="P324">
            <v>163.89240948</v>
          </cell>
          <cell r="Q324">
            <v>967.34562604999996</v>
          </cell>
          <cell r="R324">
            <v>967.34562604999996</v>
          </cell>
          <cell r="S324">
            <v>0</v>
          </cell>
          <cell r="T324">
            <v>2.3082539999999998</v>
          </cell>
          <cell r="U324">
            <v>6.5164238299999999</v>
          </cell>
          <cell r="V324">
            <v>954.87772347999999</v>
          </cell>
          <cell r="W324">
            <v>963.70240131000003</v>
          </cell>
        </row>
        <row r="325">
          <cell r="A325" t="str">
            <v>25006</v>
          </cell>
          <cell r="B325" t="str">
            <v>สำนักงานราชบัณฑิตยสภา </v>
          </cell>
          <cell r="C325">
            <v>153.22300000000001</v>
          </cell>
          <cell r="D325">
            <v>153.22300000000001</v>
          </cell>
          <cell r="E325">
            <v>0</v>
          </cell>
          <cell r="F325">
            <v>3.5</v>
          </cell>
          <cell r="G325">
            <v>4.2968263999999996</v>
          </cell>
          <cell r="H325">
            <v>136.95497474999999</v>
          </cell>
          <cell r="I325">
            <v>144.75180115000001</v>
          </cell>
          <cell r="J325">
            <v>35.312899999999999</v>
          </cell>
          <cell r="K325">
            <v>35.312899999999999</v>
          </cell>
          <cell r="L325">
            <v>0</v>
          </cell>
          <cell r="M325">
            <v>0.41399999999999998</v>
          </cell>
          <cell r="N325">
            <v>24.830904</v>
          </cell>
          <cell r="O325">
            <v>10.0060684</v>
          </cell>
          <cell r="P325">
            <v>35.250972400000002</v>
          </cell>
          <cell r="Q325">
            <v>188.5359</v>
          </cell>
          <cell r="R325">
            <v>188.5359</v>
          </cell>
          <cell r="S325">
            <v>0</v>
          </cell>
          <cell r="T325">
            <v>3.9140000000000001</v>
          </cell>
          <cell r="U325">
            <v>29.127730400000001</v>
          </cell>
          <cell r="V325">
            <v>146.96104314999999</v>
          </cell>
          <cell r="W325">
            <v>180.00277355</v>
          </cell>
        </row>
        <row r="326">
          <cell r="A326" t="str">
            <v>25007</v>
          </cell>
          <cell r="B326" t="str">
            <v>สนง.ตำรวจแห่งชาติ</v>
          </cell>
          <cell r="C326">
            <v>101552.34835328</v>
          </cell>
          <cell r="D326">
            <v>101552.34835328</v>
          </cell>
          <cell r="E326">
            <v>0</v>
          </cell>
          <cell r="F326">
            <v>374.31130402999997</v>
          </cell>
          <cell r="G326">
            <v>1421.8903153900001</v>
          </cell>
          <cell r="H326">
            <v>99660.910040689996</v>
          </cell>
          <cell r="I326">
            <v>101457.11166010999</v>
          </cell>
          <cell r="J326">
            <v>21396.272696970002</v>
          </cell>
          <cell r="K326">
            <v>21396.272696970002</v>
          </cell>
          <cell r="L326">
            <v>0</v>
          </cell>
          <cell r="M326">
            <v>2720.9529128899999</v>
          </cell>
          <cell r="N326">
            <v>11239.363710420001</v>
          </cell>
          <cell r="O326">
            <v>7396.9815995199997</v>
          </cell>
          <cell r="P326">
            <v>21357.298222829999</v>
          </cell>
          <cell r="Q326">
            <v>122948.62105025</v>
          </cell>
          <cell r="R326">
            <v>122948.62105025</v>
          </cell>
          <cell r="S326">
            <v>0</v>
          </cell>
          <cell r="T326">
            <v>3095.2642169199999</v>
          </cell>
          <cell r="U326">
            <v>12661.25402581</v>
          </cell>
          <cell r="V326">
            <v>107057.89164021</v>
          </cell>
          <cell r="W326">
            <v>122814.40988294</v>
          </cell>
        </row>
        <row r="327">
          <cell r="A327" t="str">
            <v>25008</v>
          </cell>
          <cell r="B327" t="str">
            <v>สนง.ป้องกันและปราบปรามการฟอกเงิน</v>
          </cell>
          <cell r="C327">
            <v>421.20732870000001</v>
          </cell>
          <cell r="D327">
            <v>421.20732870000001</v>
          </cell>
          <cell r="E327">
            <v>0</v>
          </cell>
          <cell r="G327">
            <v>7.1813056099999999</v>
          </cell>
          <cell r="H327">
            <v>410.35949325000001</v>
          </cell>
          <cell r="I327">
            <v>417.54079886</v>
          </cell>
          <cell r="J327">
            <v>10.963171300000001</v>
          </cell>
          <cell r="K327">
            <v>10.963171300000001</v>
          </cell>
          <cell r="L327">
            <v>0</v>
          </cell>
          <cell r="N327">
            <v>4.7116090000000002</v>
          </cell>
          <cell r="O327">
            <v>6.2515622999999998</v>
          </cell>
          <cell r="P327">
            <v>10.963171300000001</v>
          </cell>
          <cell r="Q327">
            <v>432.1705</v>
          </cell>
          <cell r="R327">
            <v>432.1705</v>
          </cell>
          <cell r="S327">
            <v>0</v>
          </cell>
          <cell r="U327">
            <v>11.89291461</v>
          </cell>
          <cell r="V327">
            <v>416.61105555</v>
          </cell>
          <cell r="W327">
            <v>428.50397015999999</v>
          </cell>
        </row>
        <row r="328">
          <cell r="A328" t="str">
            <v>25016</v>
          </cell>
          <cell r="B328" t="str">
            <v>ศูนย์อำนวยการบริหารจังหวัดชายแดนภาคใต้</v>
          </cell>
          <cell r="C328">
            <v>1457.8614000699999</v>
          </cell>
          <cell r="D328">
            <v>1457.8614000699999</v>
          </cell>
          <cell r="E328">
            <v>0</v>
          </cell>
          <cell r="F328">
            <v>63.60758345</v>
          </cell>
          <cell r="G328">
            <v>21.642313250000001</v>
          </cell>
          <cell r="H328">
            <v>1201.55085646</v>
          </cell>
          <cell r="I328">
            <v>1286.8007531600001</v>
          </cell>
          <cell r="J328">
            <v>80.339979999999997</v>
          </cell>
          <cell r="K328">
            <v>80.339979999999997</v>
          </cell>
          <cell r="L328">
            <v>0</v>
          </cell>
          <cell r="M328">
            <v>16.594999999999999</v>
          </cell>
          <cell r="N328">
            <v>42.036093649999998</v>
          </cell>
          <cell r="O328">
            <v>21.707546350000001</v>
          </cell>
          <cell r="P328">
            <v>80.338639999999998</v>
          </cell>
          <cell r="Q328">
            <v>1538.2013800699999</v>
          </cell>
          <cell r="R328">
            <v>1538.2013800699999</v>
          </cell>
          <cell r="S328">
            <v>0</v>
          </cell>
          <cell r="T328">
            <v>80.202583450000006</v>
          </cell>
          <cell r="U328">
            <v>63.678406899999999</v>
          </cell>
          <cell r="V328">
            <v>1223.25840281</v>
          </cell>
          <cell r="W328">
            <v>1367.1393931600001</v>
          </cell>
        </row>
        <row r="329">
          <cell r="A329" t="str">
            <v>25017</v>
          </cell>
          <cell r="B329" t="str">
            <v>สำนักงานคณะกรรมการป้องกันและปราบปราม</v>
          </cell>
          <cell r="C329">
            <v>504.89559335000001</v>
          </cell>
          <cell r="D329">
            <v>504.89559335000001</v>
          </cell>
          <cell r="E329">
            <v>0</v>
          </cell>
          <cell r="G329">
            <v>8.8390099999999996E-3</v>
          </cell>
          <cell r="H329">
            <v>489.40720499999998</v>
          </cell>
          <cell r="I329">
            <v>489.41604401000001</v>
          </cell>
          <cell r="J329">
            <v>37.061498999999998</v>
          </cell>
          <cell r="K329">
            <v>37.061498999999998</v>
          </cell>
          <cell r="L329">
            <v>0</v>
          </cell>
          <cell r="N329">
            <v>24.7559</v>
          </cell>
          <cell r="O329">
            <v>12.301549680000001</v>
          </cell>
          <cell r="P329">
            <v>37.057449679999998</v>
          </cell>
          <cell r="Q329">
            <v>541.95709235000004</v>
          </cell>
          <cell r="R329">
            <v>541.95709235000004</v>
          </cell>
          <cell r="S329">
            <v>0</v>
          </cell>
          <cell r="U329">
            <v>24.76473901</v>
          </cell>
          <cell r="V329">
            <v>501.70875468000003</v>
          </cell>
          <cell r="W329">
            <v>526.47349369000005</v>
          </cell>
        </row>
        <row r="330">
          <cell r="A330" t="str">
            <v>25020</v>
          </cell>
          <cell r="B330" t="str">
            <v>สนง.คณะกรรมการนโยบายเขตพัฒนาพิเศษภาค ตอ</v>
          </cell>
          <cell r="C330">
            <v>569.90430000000003</v>
          </cell>
          <cell r="D330">
            <v>569.90430000000003</v>
          </cell>
          <cell r="E330">
            <v>0</v>
          </cell>
          <cell r="G330">
            <v>0</v>
          </cell>
          <cell r="H330">
            <v>569.90430000000003</v>
          </cell>
          <cell r="I330">
            <v>569.90430000000003</v>
          </cell>
          <cell r="J330">
            <v>14.3</v>
          </cell>
          <cell r="K330">
            <v>14.3</v>
          </cell>
          <cell r="L330">
            <v>0</v>
          </cell>
          <cell r="N330">
            <v>0</v>
          </cell>
          <cell r="O330">
            <v>14.3</v>
          </cell>
          <cell r="P330">
            <v>14.3</v>
          </cell>
          <cell r="Q330">
            <v>584.20429999999999</v>
          </cell>
          <cell r="R330">
            <v>584.20429999999999</v>
          </cell>
          <cell r="S330">
            <v>0</v>
          </cell>
          <cell r="U330">
            <v>0</v>
          </cell>
          <cell r="V330">
            <v>584.20429999999999</v>
          </cell>
          <cell r="W330">
            <v>584.20429999999999</v>
          </cell>
        </row>
        <row r="331">
          <cell r="A331" t="str">
            <v>25022</v>
          </cell>
          <cell r="B331" t="str">
            <v>สำนักงานส่งเสริมวิสาหกิจเพื่อสังคม</v>
          </cell>
          <cell r="C331">
            <v>20.728000000000002</v>
          </cell>
          <cell r="D331">
            <v>20.728000000000002</v>
          </cell>
          <cell r="E331">
            <v>0</v>
          </cell>
          <cell r="G331">
            <v>0</v>
          </cell>
          <cell r="H331">
            <v>20.728000000000002</v>
          </cell>
          <cell r="I331">
            <v>20.728000000000002</v>
          </cell>
          <cell r="J331">
            <v>0.73009999999999997</v>
          </cell>
          <cell r="K331">
            <v>0.73009999999999997</v>
          </cell>
          <cell r="L331">
            <v>0</v>
          </cell>
          <cell r="N331">
            <v>0</v>
          </cell>
          <cell r="O331">
            <v>0.73009999999999997</v>
          </cell>
          <cell r="P331">
            <v>0.73009999999999997</v>
          </cell>
          <cell r="Q331">
            <v>21.458100000000002</v>
          </cell>
          <cell r="R331">
            <v>21.458100000000002</v>
          </cell>
          <cell r="S331">
            <v>0</v>
          </cell>
          <cell r="U331">
            <v>0</v>
          </cell>
          <cell r="V331">
            <v>21.458100000000002</v>
          </cell>
          <cell r="W331">
            <v>21.458100000000002</v>
          </cell>
        </row>
        <row r="332">
          <cell r="A332" t="str">
            <v>27001</v>
          </cell>
          <cell r="B332" t="str">
            <v>สำนักงานเลขาธิการวุฒิสภา</v>
          </cell>
          <cell r="C332">
            <v>1887.6171300000001</v>
          </cell>
          <cell r="D332">
            <v>1887.6171300000001</v>
          </cell>
          <cell r="E332">
            <v>0</v>
          </cell>
          <cell r="F332">
            <v>2.8194936500000001</v>
          </cell>
          <cell r="G332">
            <v>16.176489140000001</v>
          </cell>
          <cell r="H332">
            <v>1660.2250975899999</v>
          </cell>
          <cell r="I332">
            <v>1679.2210803800001</v>
          </cell>
          <cell r="J332">
            <v>23.44267</v>
          </cell>
          <cell r="K332">
            <v>23.44267</v>
          </cell>
          <cell r="L332">
            <v>0</v>
          </cell>
          <cell r="N332">
            <v>16.323751909999999</v>
          </cell>
          <cell r="O332">
            <v>6.2277474399999999</v>
          </cell>
          <cell r="P332">
            <v>22.55149935</v>
          </cell>
          <cell r="Q332">
            <v>1911.0598</v>
          </cell>
          <cell r="R332">
            <v>1911.0598</v>
          </cell>
          <cell r="S332">
            <v>0</v>
          </cell>
          <cell r="T332">
            <v>2.8194936500000001</v>
          </cell>
          <cell r="U332">
            <v>32.50024105</v>
          </cell>
          <cell r="V332">
            <v>1666.4528450299999</v>
          </cell>
          <cell r="W332">
            <v>1701.77257973</v>
          </cell>
        </row>
        <row r="333">
          <cell r="A333" t="str">
            <v>27002</v>
          </cell>
          <cell r="B333" t="str">
            <v>สำนักงานเลขาธิการสภาผู้แทนราษฎร</v>
          </cell>
          <cell r="C333">
            <v>4149.8293811000003</v>
          </cell>
          <cell r="D333">
            <v>4149.8293811000003</v>
          </cell>
          <cell r="E333">
            <v>0</v>
          </cell>
          <cell r="F333">
            <v>13.574628000000001</v>
          </cell>
          <cell r="G333">
            <v>69.036123070000002</v>
          </cell>
          <cell r="H333">
            <v>3701.3693980100002</v>
          </cell>
          <cell r="I333">
            <v>3783.98014908</v>
          </cell>
          <cell r="J333">
            <v>3330.0991189000001</v>
          </cell>
          <cell r="K333">
            <v>3225.2492189</v>
          </cell>
          <cell r="L333">
            <v>0</v>
          </cell>
          <cell r="M333">
            <v>184.7159</v>
          </cell>
          <cell r="N333">
            <v>766.77378063000003</v>
          </cell>
          <cell r="O333">
            <v>2243.2666593700001</v>
          </cell>
          <cell r="P333">
            <v>3194.7563399999999</v>
          </cell>
          <cell r="Q333">
            <v>7479.9285</v>
          </cell>
          <cell r="R333">
            <v>7375.0785999999998</v>
          </cell>
          <cell r="S333">
            <v>0</v>
          </cell>
          <cell r="T333">
            <v>198.29052799999999</v>
          </cell>
          <cell r="U333">
            <v>835.80990369999995</v>
          </cell>
          <cell r="V333">
            <v>5944.6360573800002</v>
          </cell>
          <cell r="W333">
            <v>6978.73648908</v>
          </cell>
        </row>
        <row r="334">
          <cell r="A334" t="str">
            <v>27003</v>
          </cell>
          <cell r="B334" t="str">
            <v>สถาบันพระปกเกล้า</v>
          </cell>
          <cell r="C334">
            <v>188.8914</v>
          </cell>
          <cell r="D334">
            <v>188.8914</v>
          </cell>
          <cell r="E334">
            <v>0</v>
          </cell>
          <cell r="G334">
            <v>0</v>
          </cell>
          <cell r="H334">
            <v>188.8914</v>
          </cell>
          <cell r="I334">
            <v>188.8914</v>
          </cell>
          <cell r="J334">
            <v>26.464300000000001</v>
          </cell>
          <cell r="K334">
            <v>26.464300000000001</v>
          </cell>
          <cell r="L334">
            <v>0</v>
          </cell>
          <cell r="N334">
            <v>0</v>
          </cell>
          <cell r="O334">
            <v>26.464300000000001</v>
          </cell>
          <cell r="P334">
            <v>26.464300000000001</v>
          </cell>
          <cell r="Q334">
            <v>215.35570000000001</v>
          </cell>
          <cell r="R334">
            <v>215.35570000000001</v>
          </cell>
          <cell r="S334">
            <v>0</v>
          </cell>
          <cell r="U334">
            <v>0</v>
          </cell>
          <cell r="V334">
            <v>215.35570000000001</v>
          </cell>
          <cell r="W334">
            <v>215.35570000000001</v>
          </cell>
        </row>
        <row r="335">
          <cell r="A335" t="str">
            <v>28001</v>
          </cell>
          <cell r="B335" t="str">
            <v>สำนักงานศาลรัฐธรรมนูญ</v>
          </cell>
          <cell r="C335">
            <v>286.73450000000003</v>
          </cell>
          <cell r="D335">
            <v>286.73450000000003</v>
          </cell>
          <cell r="E335">
            <v>0</v>
          </cell>
          <cell r="G335">
            <v>0</v>
          </cell>
          <cell r="H335">
            <v>286.73450000000003</v>
          </cell>
          <cell r="I335">
            <v>286.73450000000003</v>
          </cell>
          <cell r="J335">
            <v>110.703</v>
          </cell>
          <cell r="K335">
            <v>110.703</v>
          </cell>
          <cell r="L335">
            <v>0</v>
          </cell>
          <cell r="N335">
            <v>0</v>
          </cell>
          <cell r="O335">
            <v>110.703</v>
          </cell>
          <cell r="P335">
            <v>110.703</v>
          </cell>
          <cell r="Q335">
            <v>397.4375</v>
          </cell>
          <cell r="R335">
            <v>397.4375</v>
          </cell>
          <cell r="S335">
            <v>0</v>
          </cell>
          <cell r="U335">
            <v>0</v>
          </cell>
          <cell r="V335">
            <v>397.4375</v>
          </cell>
          <cell r="W335">
            <v>397.4375</v>
          </cell>
        </row>
        <row r="336">
          <cell r="A336" t="str">
            <v>28002</v>
          </cell>
          <cell r="B336" t="str">
            <v>สำนักงานศาลยุติธรรม</v>
          </cell>
          <cell r="C336">
            <v>16468.905500000001</v>
          </cell>
          <cell r="D336">
            <v>16468.905500000001</v>
          </cell>
          <cell r="E336">
            <v>0</v>
          </cell>
          <cell r="G336">
            <v>0</v>
          </cell>
          <cell r="H336">
            <v>16468.905500000001</v>
          </cell>
          <cell r="I336">
            <v>16468.905500000001</v>
          </cell>
          <cell r="J336">
            <v>3951.3236000000002</v>
          </cell>
          <cell r="K336">
            <v>3951.3236000000002</v>
          </cell>
          <cell r="L336">
            <v>0</v>
          </cell>
          <cell r="N336">
            <v>0</v>
          </cell>
          <cell r="O336">
            <v>3951.3236000000002</v>
          </cell>
          <cell r="P336">
            <v>3951.3236000000002</v>
          </cell>
          <cell r="Q336">
            <v>20420.2291</v>
          </cell>
          <cell r="R336">
            <v>20420.2291</v>
          </cell>
          <cell r="S336">
            <v>0</v>
          </cell>
          <cell r="U336">
            <v>0</v>
          </cell>
          <cell r="V336">
            <v>20420.2291</v>
          </cell>
          <cell r="W336">
            <v>20420.2291</v>
          </cell>
        </row>
        <row r="337">
          <cell r="A337" t="str">
            <v>28003</v>
          </cell>
          <cell r="B337" t="str">
            <v>สำนักงานศาลปกครอง</v>
          </cell>
          <cell r="C337">
            <v>2275.3143</v>
          </cell>
          <cell r="D337">
            <v>2275.3143</v>
          </cell>
          <cell r="E337">
            <v>0</v>
          </cell>
          <cell r="G337">
            <v>0</v>
          </cell>
          <cell r="H337">
            <v>2275.3143</v>
          </cell>
          <cell r="I337">
            <v>2275.3143</v>
          </cell>
          <cell r="J337">
            <v>195.9708</v>
          </cell>
          <cell r="K337">
            <v>195.9708</v>
          </cell>
          <cell r="L337">
            <v>0</v>
          </cell>
          <cell r="N337">
            <v>0</v>
          </cell>
          <cell r="O337">
            <v>195.9708</v>
          </cell>
          <cell r="P337">
            <v>195.9708</v>
          </cell>
          <cell r="Q337">
            <v>2471.2851000000001</v>
          </cell>
          <cell r="R337">
            <v>2471.2851000000001</v>
          </cell>
          <cell r="S337">
            <v>0</v>
          </cell>
          <cell r="U337">
            <v>0</v>
          </cell>
          <cell r="V337">
            <v>2471.2851000000001</v>
          </cell>
          <cell r="W337">
            <v>2471.2851000000001</v>
          </cell>
        </row>
        <row r="338">
          <cell r="A338" t="str">
            <v>29001</v>
          </cell>
          <cell r="B338" t="str">
            <v>สำนักงานคณะกรรมการการเลือกตั้ง</v>
          </cell>
          <cell r="C338">
            <v>1641.1396</v>
          </cell>
          <cell r="D338">
            <v>1641.1396</v>
          </cell>
          <cell r="E338">
            <v>0</v>
          </cell>
          <cell r="G338">
            <v>0</v>
          </cell>
          <cell r="H338">
            <v>1641.1396</v>
          </cell>
          <cell r="I338">
            <v>1641.1396</v>
          </cell>
          <cell r="J338">
            <v>124.8867</v>
          </cell>
          <cell r="K338">
            <v>124.8867</v>
          </cell>
          <cell r="L338">
            <v>0</v>
          </cell>
          <cell r="N338">
            <v>0</v>
          </cell>
          <cell r="O338">
            <v>124.8867</v>
          </cell>
          <cell r="P338">
            <v>124.8867</v>
          </cell>
          <cell r="Q338">
            <v>1766.0263</v>
          </cell>
          <cell r="R338">
            <v>1766.0263</v>
          </cell>
          <cell r="S338">
            <v>0</v>
          </cell>
          <cell r="U338">
            <v>0</v>
          </cell>
          <cell r="V338">
            <v>1766.0263</v>
          </cell>
          <cell r="W338">
            <v>1766.0263</v>
          </cell>
        </row>
        <row r="339">
          <cell r="A339" t="str">
            <v>29002</v>
          </cell>
          <cell r="B339" t="str">
            <v>สำนักงานผู้ตรวจการแผ่นดิน</v>
          </cell>
          <cell r="C339">
            <v>316.43990000000002</v>
          </cell>
          <cell r="D339">
            <v>316.43990000000002</v>
          </cell>
          <cell r="E339">
            <v>0</v>
          </cell>
          <cell r="G339">
            <v>0</v>
          </cell>
          <cell r="H339">
            <v>316.43990000000002</v>
          </cell>
          <cell r="I339">
            <v>316.43990000000002</v>
          </cell>
          <cell r="J339">
            <v>4.4462000000000002</v>
          </cell>
          <cell r="K339">
            <v>4.4462000000000002</v>
          </cell>
          <cell r="L339">
            <v>0</v>
          </cell>
          <cell r="N339">
            <v>0</v>
          </cell>
          <cell r="O339">
            <v>4.4462000000000002</v>
          </cell>
          <cell r="P339">
            <v>4.4462000000000002</v>
          </cell>
          <cell r="Q339">
            <v>320.8861</v>
          </cell>
          <cell r="R339">
            <v>320.8861</v>
          </cell>
          <cell r="S339">
            <v>0</v>
          </cell>
          <cell r="U339">
            <v>0</v>
          </cell>
          <cell r="V339">
            <v>320.8861</v>
          </cell>
          <cell r="W339">
            <v>320.8861</v>
          </cell>
        </row>
        <row r="340">
          <cell r="A340" t="str">
            <v>29003</v>
          </cell>
          <cell r="B340" t="str">
            <v>สำนักงานคณะกรรมการป้องกันและปราบปรามการท</v>
          </cell>
          <cell r="C340">
            <v>2069.9265999999998</v>
          </cell>
          <cell r="D340">
            <v>2069.9265999999998</v>
          </cell>
          <cell r="E340">
            <v>0</v>
          </cell>
          <cell r="G340">
            <v>0</v>
          </cell>
          <cell r="H340">
            <v>2069.9265999999998</v>
          </cell>
          <cell r="I340">
            <v>2069.9265999999998</v>
          </cell>
          <cell r="J340">
            <v>295.46960000000001</v>
          </cell>
          <cell r="K340">
            <v>295.46960000000001</v>
          </cell>
          <cell r="L340">
            <v>0</v>
          </cell>
          <cell r="N340">
            <v>0</v>
          </cell>
          <cell r="O340">
            <v>295.46960000000001</v>
          </cell>
          <cell r="P340">
            <v>295.46960000000001</v>
          </cell>
          <cell r="Q340">
            <v>2365.3962000000001</v>
          </cell>
          <cell r="R340">
            <v>2365.3962000000001</v>
          </cell>
          <cell r="S340">
            <v>0</v>
          </cell>
          <cell r="U340">
            <v>0</v>
          </cell>
          <cell r="V340">
            <v>2365.3962000000001</v>
          </cell>
          <cell r="W340">
            <v>2365.3962000000001</v>
          </cell>
        </row>
        <row r="341">
          <cell r="A341" t="str">
            <v>29004</v>
          </cell>
          <cell r="B341" t="str">
            <v>สำนักงานการตรวจเงินแผ่นดิน</v>
          </cell>
          <cell r="C341">
            <v>2112.0129000000002</v>
          </cell>
          <cell r="D341">
            <v>2112.0129000000002</v>
          </cell>
          <cell r="E341">
            <v>0</v>
          </cell>
          <cell r="G341">
            <v>0</v>
          </cell>
          <cell r="H341">
            <v>2112.0129000000002</v>
          </cell>
          <cell r="I341">
            <v>2112.0129000000002</v>
          </cell>
          <cell r="J341">
            <v>398.44080000000002</v>
          </cell>
          <cell r="K341">
            <v>398.44080000000002</v>
          </cell>
          <cell r="L341">
            <v>0</v>
          </cell>
          <cell r="N341">
            <v>0</v>
          </cell>
          <cell r="O341">
            <v>398.44080000000002</v>
          </cell>
          <cell r="P341">
            <v>398.44080000000002</v>
          </cell>
          <cell r="Q341">
            <v>2510.4537</v>
          </cell>
          <cell r="R341">
            <v>2510.4537</v>
          </cell>
          <cell r="S341">
            <v>0</v>
          </cell>
          <cell r="U341">
            <v>0</v>
          </cell>
          <cell r="V341">
            <v>2510.4537</v>
          </cell>
          <cell r="W341">
            <v>2510.4537</v>
          </cell>
        </row>
        <row r="342">
          <cell r="A342" t="str">
            <v>29005</v>
          </cell>
          <cell r="B342" t="str">
            <v>สำนักงานคณะกรรมการสิทธิมนุษยชนแห่งชาติ</v>
          </cell>
          <cell r="C342">
            <v>201.19550000000001</v>
          </cell>
          <cell r="D342">
            <v>201.19550000000001</v>
          </cell>
          <cell r="E342">
            <v>0</v>
          </cell>
          <cell r="G342">
            <v>0</v>
          </cell>
          <cell r="H342">
            <v>201.19550000000001</v>
          </cell>
          <cell r="I342">
            <v>201.19550000000001</v>
          </cell>
          <cell r="J342">
            <v>10.5342</v>
          </cell>
          <cell r="K342">
            <v>10.5342</v>
          </cell>
          <cell r="L342">
            <v>0</v>
          </cell>
          <cell r="N342">
            <v>0</v>
          </cell>
          <cell r="O342">
            <v>10.5342</v>
          </cell>
          <cell r="P342">
            <v>10.5342</v>
          </cell>
          <cell r="Q342">
            <v>211.72970000000001</v>
          </cell>
          <cell r="R342">
            <v>211.72970000000001</v>
          </cell>
          <cell r="S342">
            <v>0</v>
          </cell>
          <cell r="U342">
            <v>0</v>
          </cell>
          <cell r="V342">
            <v>211.72970000000001</v>
          </cell>
          <cell r="W342">
            <v>211.72970000000001</v>
          </cell>
        </row>
        <row r="343">
          <cell r="A343" t="str">
            <v>29006</v>
          </cell>
          <cell r="B343" t="str">
            <v>สำนักงานอัยการสูงสุด</v>
          </cell>
          <cell r="C343">
            <v>9233.3446000000004</v>
          </cell>
          <cell r="D343">
            <v>9233.3446000000004</v>
          </cell>
          <cell r="E343">
            <v>0</v>
          </cell>
          <cell r="G343">
            <v>0</v>
          </cell>
          <cell r="H343">
            <v>9233.3446000000004</v>
          </cell>
          <cell r="I343">
            <v>9233.3446000000004</v>
          </cell>
          <cell r="J343">
            <v>1356.4332999999999</v>
          </cell>
          <cell r="K343">
            <v>1356.4332999999999</v>
          </cell>
          <cell r="L343">
            <v>0</v>
          </cell>
          <cell r="N343">
            <v>0</v>
          </cell>
          <cell r="O343">
            <v>1356.4332999999999</v>
          </cell>
          <cell r="P343">
            <v>1356.4332999999999</v>
          </cell>
          <cell r="Q343">
            <v>10589.777899999999</v>
          </cell>
          <cell r="R343">
            <v>10589.777899999999</v>
          </cell>
          <cell r="S343">
            <v>0</v>
          </cell>
          <cell r="U343">
            <v>0</v>
          </cell>
          <cell r="V343">
            <v>10589.777899999999</v>
          </cell>
          <cell r="W343">
            <v>10589.777899999999</v>
          </cell>
        </row>
        <row r="344">
          <cell r="A344" t="str">
            <v>60001</v>
          </cell>
          <cell r="B344" t="str">
            <v>สภากาชาดไทย</v>
          </cell>
          <cell r="C344">
            <v>6094.9969000000001</v>
          </cell>
          <cell r="D344">
            <v>6094.9969000000001</v>
          </cell>
          <cell r="E344">
            <v>0</v>
          </cell>
          <cell r="F344">
            <v>5</v>
          </cell>
          <cell r="G344">
            <v>0</v>
          </cell>
          <cell r="H344">
            <v>6089.9969000000001</v>
          </cell>
          <cell r="I344">
            <v>6094.9969000000001</v>
          </cell>
          <cell r="J344">
            <v>2776.5569</v>
          </cell>
          <cell r="K344">
            <v>2776.5569</v>
          </cell>
          <cell r="L344">
            <v>0</v>
          </cell>
          <cell r="M344">
            <v>1533.49581343</v>
          </cell>
          <cell r="N344">
            <v>0</v>
          </cell>
          <cell r="O344">
            <v>1232.20746657</v>
          </cell>
          <cell r="P344">
            <v>2765.7032800000002</v>
          </cell>
          <cell r="Q344">
            <v>8871.5537999999997</v>
          </cell>
          <cell r="R344">
            <v>8871.5537999999997</v>
          </cell>
          <cell r="S344">
            <v>0</v>
          </cell>
          <cell r="T344">
            <v>1538.49581343</v>
          </cell>
          <cell r="U344">
            <v>0</v>
          </cell>
          <cell r="V344">
            <v>7322.2043665700003</v>
          </cell>
          <cell r="W344">
            <v>8860.7001799999998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>* 1,000,000 THB</v>
          </cell>
          <cell r="P387" t="str">
            <v>* 1,000,000 THB</v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21043.777300000002</v>
          </cell>
          <cell r="D388">
            <v>21043.777300000002</v>
          </cell>
          <cell r="E388">
            <v>0</v>
          </cell>
          <cell r="G388">
            <v>0</v>
          </cell>
          <cell r="H388">
            <v>19654.990743840001</v>
          </cell>
          <cell r="I388">
            <v>19654.990743840001</v>
          </cell>
          <cell r="J388">
            <v>3233.1048000000001</v>
          </cell>
          <cell r="K388">
            <v>3233.1048000000001</v>
          </cell>
          <cell r="L388">
            <v>0</v>
          </cell>
          <cell r="N388">
            <v>0</v>
          </cell>
          <cell r="O388">
            <v>1180.27242589</v>
          </cell>
          <cell r="P388">
            <v>1180.27242589</v>
          </cell>
          <cell r="Q388">
            <v>24276.882099999999</v>
          </cell>
          <cell r="R388">
            <v>24276.882099999999</v>
          </cell>
          <cell r="S388">
            <v>0</v>
          </cell>
          <cell r="U388">
            <v>0</v>
          </cell>
          <cell r="V388">
            <v>20835.263169729998</v>
          </cell>
          <cell r="W388">
            <v>20835.263169729998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845.72900000000004</v>
          </cell>
          <cell r="D389">
            <v>845.72900000000004</v>
          </cell>
          <cell r="E389">
            <v>0</v>
          </cell>
          <cell r="G389">
            <v>0</v>
          </cell>
          <cell r="H389">
            <v>707.45212147999996</v>
          </cell>
          <cell r="I389">
            <v>707.45212147999996</v>
          </cell>
          <cell r="J389">
            <v>1044.0994000000001</v>
          </cell>
          <cell r="K389">
            <v>1044.0994000000001</v>
          </cell>
          <cell r="L389">
            <v>0</v>
          </cell>
          <cell r="N389">
            <v>0</v>
          </cell>
          <cell r="O389">
            <v>143.94982590000001</v>
          </cell>
          <cell r="P389">
            <v>143.94982590000001</v>
          </cell>
          <cell r="Q389">
            <v>1889.8284000000001</v>
          </cell>
          <cell r="R389">
            <v>1889.8284000000001</v>
          </cell>
          <cell r="S389">
            <v>0</v>
          </cell>
          <cell r="U389">
            <v>0</v>
          </cell>
          <cell r="V389">
            <v>851.40194738000002</v>
          </cell>
          <cell r="W389">
            <v>851.40194738000002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20198.048299999999</v>
          </cell>
          <cell r="D390">
            <v>20198.048299999999</v>
          </cell>
          <cell r="E390">
            <v>0</v>
          </cell>
          <cell r="G390">
            <v>0</v>
          </cell>
          <cell r="H390">
            <v>18947.53862236</v>
          </cell>
          <cell r="I390">
            <v>18947.53862236</v>
          </cell>
          <cell r="J390">
            <v>2189.0054</v>
          </cell>
          <cell r="K390">
            <v>2189.0054</v>
          </cell>
          <cell r="L390">
            <v>0</v>
          </cell>
          <cell r="N390">
            <v>0</v>
          </cell>
          <cell r="O390">
            <v>1036.3225999900001</v>
          </cell>
          <cell r="P390">
            <v>1036.3225999900001</v>
          </cell>
          <cell r="Q390">
            <v>22387.0537</v>
          </cell>
          <cell r="R390">
            <v>22387.0537</v>
          </cell>
          <cell r="S390">
            <v>0</v>
          </cell>
          <cell r="U390">
            <v>0</v>
          </cell>
          <cell r="V390">
            <v>19983.861222349999</v>
          </cell>
          <cell r="W390">
            <v>19983.861222349999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7E30-17BC-407A-A9CC-4518921404BE}">
  <sheetPr>
    <tabColor rgb="FFFF0000"/>
  </sheetPr>
  <dimension ref="A1:W321"/>
  <sheetViews>
    <sheetView tabSelected="1" view="pageBreakPreview" topLeftCell="A297" zoomScale="75" zoomScaleSheetLayoutView="88" workbookViewId="0">
      <selection activeCell="R309" sqref="R309:S309"/>
    </sheetView>
  </sheetViews>
  <sheetFormatPr defaultRowHeight="12.75"/>
  <cols>
    <col min="1" max="1" width="6.7109375" style="76" customWidth="1"/>
    <col min="2" max="2" width="46.85546875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1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2</v>
      </c>
      <c r="T3" s="4"/>
      <c r="W3" s="5"/>
    </row>
    <row r="4" spans="1:23" ht="2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2"/>
      <c r="K4" s="12"/>
      <c r="L4" s="12"/>
      <c r="M4" s="12"/>
      <c r="N4" s="12"/>
      <c r="O4" s="11" t="s">
        <v>7</v>
      </c>
      <c r="P4" s="12"/>
      <c r="Q4" s="12"/>
      <c r="R4" s="12"/>
      <c r="S4" s="12"/>
      <c r="T4" s="13"/>
      <c r="W4" s="5"/>
    </row>
    <row r="5" spans="1:23" ht="84">
      <c r="A5" s="14"/>
      <c r="B5" s="15"/>
      <c r="C5" s="16" t="s">
        <v>8</v>
      </c>
      <c r="D5" s="17" t="s">
        <v>9</v>
      </c>
      <c r="E5" s="17" t="s">
        <v>10</v>
      </c>
      <c r="F5" s="18" t="s">
        <v>11</v>
      </c>
      <c r="G5" s="19" t="s">
        <v>12</v>
      </c>
      <c r="H5" s="20" t="s">
        <v>13</v>
      </c>
      <c r="I5" s="16" t="s">
        <v>8</v>
      </c>
      <c r="J5" s="17" t="s">
        <v>9</v>
      </c>
      <c r="K5" s="17" t="s">
        <v>10</v>
      </c>
      <c r="L5" s="18" t="s">
        <v>11</v>
      </c>
      <c r="M5" s="19" t="s">
        <v>12</v>
      </c>
      <c r="N5" s="20" t="s">
        <v>13</v>
      </c>
      <c r="O5" s="16" t="s">
        <v>8</v>
      </c>
      <c r="P5" s="17" t="s">
        <v>9</v>
      </c>
      <c r="Q5" s="17" t="s">
        <v>10</v>
      </c>
      <c r="R5" s="18" t="s">
        <v>11</v>
      </c>
      <c r="S5" s="19" t="s">
        <v>12</v>
      </c>
      <c r="T5" s="20" t="s">
        <v>13</v>
      </c>
      <c r="W5" s="21"/>
    </row>
    <row r="6" spans="1:23" ht="21">
      <c r="A6" s="22">
        <v>1</v>
      </c>
      <c r="B6" s="23" t="str">
        <f>VLOOKUP($U6,[1]Name!$A:$B,2,0)</f>
        <v>สำนักงานทรัพยากรน้ำแห่งชาติ</v>
      </c>
      <c r="C6" s="24">
        <f>IF(ISERROR(VLOOKUP($U6,[1]BN2_1!$A:$AC,3,0)),0,VLOOKUP($U6,[1]BN2_1!$A:$AC,3,0))</f>
        <v>453.59259843000001</v>
      </c>
      <c r="D6" s="25">
        <f>IF(ISERROR(VLOOKUP($U6,[1]BN2_1!$A:$AC,6,0)),0,VLOOKUP($U6,[1]BN2_1!$A:$AC,6,0))</f>
        <v>4</v>
      </c>
      <c r="E6" s="25">
        <f>IF(ISERROR(VLOOKUP($U6,[1]BN2_1!$A:$AC,7,0)),0,VLOOKUP($U6,[1]BN2_1!$A:$AC,7,0))</f>
        <v>110.2696191</v>
      </c>
      <c r="F6" s="26">
        <f t="shared" ref="F6:F69" si="0">D6+E6</f>
        <v>114.2696191</v>
      </c>
      <c r="G6" s="27">
        <f>IF(ISERROR(VLOOKUP($U6,[1]BN2_1!$A:$AC,8,0)),0,VLOOKUP($U6,[1]BN2_1!$A:$AC,8,0))</f>
        <v>322.75428004999998</v>
      </c>
      <c r="H6" s="28">
        <f t="shared" ref="H6:H69" si="1">IF(ISERROR(G6/C6*100),0,G6/C6*100)</f>
        <v>71.155102875826259</v>
      </c>
      <c r="I6" s="24">
        <f>IF(ISERROR(VLOOKUP($U6,[1]BN2_1!$A:$AC,10,0)),0,VLOOKUP($U6,[1]BN2_1!$A:$AC,10,0))</f>
        <v>893.73220157000003</v>
      </c>
      <c r="J6" s="25">
        <f>IF(ISERROR(VLOOKUP($U6,[1]BN2_1!$A:$AC,13,0)),0,VLOOKUP($U6,[1]BN2_1!$A:$AC,13,0))</f>
        <v>31.650600000000001</v>
      </c>
      <c r="K6" s="25">
        <f>IF(ISERROR(VLOOKUP($U6,[1]BN2_1!$A:$AC,14,0)),0,VLOOKUP($U6,[1]BN2_1!$A:$AC,14,0))</f>
        <v>630.36361210999996</v>
      </c>
      <c r="L6" s="26">
        <f t="shared" ref="L6:L69" si="2">J6+K6</f>
        <v>662.01421211000002</v>
      </c>
      <c r="M6" s="29">
        <f>IF(ISERROR(VLOOKUP($U6,[1]BN2_1!$A:$AC,15,0)),0,VLOOKUP($U6,[1]BN2_1!$A:$AC,15,0))</f>
        <v>231.71798946000001</v>
      </c>
      <c r="N6" s="30">
        <f t="shared" ref="N6:N69" si="3">IF(ISERROR(M6/I6*100),0,M6/I6*100)</f>
        <v>25.927004650044616</v>
      </c>
      <c r="O6" s="24">
        <f t="shared" ref="O6:S69" si="4">C6+I6</f>
        <v>1347.3248000000001</v>
      </c>
      <c r="P6" s="25">
        <f t="shared" si="4"/>
        <v>35.650599999999997</v>
      </c>
      <c r="Q6" s="25">
        <f t="shared" si="4"/>
        <v>740.63323120999996</v>
      </c>
      <c r="R6" s="26">
        <f t="shared" si="4"/>
        <v>776.28383121000002</v>
      </c>
      <c r="S6" s="29">
        <f t="shared" si="4"/>
        <v>554.47226950999993</v>
      </c>
      <c r="T6" s="31">
        <f t="shared" ref="T6:T69" si="5">IF(ISERROR(S6/O6*100),0,S6/O6*100)</f>
        <v>41.153571099559656</v>
      </c>
      <c r="U6" s="32" t="s">
        <v>14</v>
      </c>
      <c r="V6" s="32"/>
      <c r="W6" s="21"/>
    </row>
    <row r="7" spans="1:23" ht="21">
      <c r="A7" s="22">
        <v>2</v>
      </c>
      <c r="B7" s="23" t="str">
        <f>VLOOKUP($U7,[1]Name!$A:$B,2,0)</f>
        <v>สำนักงานคณะกรรมการดิจิทัลเพื่อเศรษฐกิจและสังคมแห่งชาติ</v>
      </c>
      <c r="C7" s="24">
        <f>IF(ISERROR(VLOOKUP($U7,[1]BN2_1!$A:$AC,3,0)),0,VLOOKUP($U7,[1]BN2_1!$A:$AC,3,0))</f>
        <v>1516.0681279099999</v>
      </c>
      <c r="D7" s="25">
        <f>IF(ISERROR(VLOOKUP($U7,[1]BN2_1!$A:$AC,6,0)),0,VLOOKUP($U7,[1]BN2_1!$A:$AC,6,0))</f>
        <v>0</v>
      </c>
      <c r="E7" s="25">
        <f>IF(ISERROR(VLOOKUP($U7,[1]BN2_1!$A:$AC,7,0)),0,VLOOKUP($U7,[1]BN2_1!$A:$AC,7,0))</f>
        <v>852.35509931000001</v>
      </c>
      <c r="F7" s="26">
        <f t="shared" si="0"/>
        <v>852.35509931000001</v>
      </c>
      <c r="G7" s="27">
        <f>IF(ISERROR(VLOOKUP($U7,[1]BN2_1!$A:$AC,8,0)),0,VLOOKUP($U7,[1]BN2_1!$A:$AC,8,0))</f>
        <v>660.14232197000001</v>
      </c>
      <c r="H7" s="33">
        <f t="shared" si="1"/>
        <v>43.543051253247427</v>
      </c>
      <c r="I7" s="24">
        <f>IF(ISERROR(VLOOKUP($U7,[1]BN2_1!$A:$AC,10,0)),0,VLOOKUP($U7,[1]BN2_1!$A:$AC,10,0))</f>
        <v>4.6119720900000001</v>
      </c>
      <c r="J7" s="25">
        <f>IF(ISERROR(VLOOKUP($U7,[1]BN2_1!$A:$AC,13,0)),0,VLOOKUP($U7,[1]BN2_1!$A:$AC,13,0))</f>
        <v>0</v>
      </c>
      <c r="K7" s="25">
        <f>IF(ISERROR(VLOOKUP($U7,[1]BN2_1!$A:$AC,14,0)),0,VLOOKUP($U7,[1]BN2_1!$A:$AC,14,0))</f>
        <v>3.6908573499999999</v>
      </c>
      <c r="L7" s="26">
        <f t="shared" si="2"/>
        <v>3.6908573499999999</v>
      </c>
      <c r="M7" s="29">
        <f>IF(ISERROR(VLOOKUP($U7,[1]BN2_1!$A:$AC,15,0)),0,VLOOKUP($U7,[1]BN2_1!$A:$AC,15,0))</f>
        <v>0.78559999999999997</v>
      </c>
      <c r="N7" s="30">
        <f t="shared" si="3"/>
        <v>17.033927887451718</v>
      </c>
      <c r="O7" s="24">
        <f t="shared" si="4"/>
        <v>1520.6801</v>
      </c>
      <c r="P7" s="25">
        <f t="shared" si="4"/>
        <v>0</v>
      </c>
      <c r="Q7" s="25">
        <f t="shared" si="4"/>
        <v>856.04595666</v>
      </c>
      <c r="R7" s="26">
        <f t="shared" si="4"/>
        <v>856.04595666</v>
      </c>
      <c r="S7" s="29">
        <f t="shared" si="4"/>
        <v>660.92792197000006</v>
      </c>
      <c r="T7" s="31">
        <f t="shared" si="5"/>
        <v>43.46265345157078</v>
      </c>
      <c r="U7" s="32" t="s">
        <v>15</v>
      </c>
      <c r="V7" s="32"/>
      <c r="W7" s="21"/>
    </row>
    <row r="8" spans="1:23" ht="21">
      <c r="A8" s="22">
        <v>3</v>
      </c>
      <c r="B8" s="23" t="str">
        <f>VLOOKUP($U8,[1]Name!$A:$B,2,0)</f>
        <v>เมืองพัทยา</v>
      </c>
      <c r="C8" s="24">
        <f>IF(ISERROR(VLOOKUP($U8,[1]BN2_1!$A:$AC,3,0)),0,VLOOKUP($U8,[1]BN2_1!$A:$AC,3,0))</f>
        <v>845.72900000000004</v>
      </c>
      <c r="D8" s="25">
        <f>IF(ISERROR(VLOOKUP($U8,[1]BN2_1!$A:$AC,6,0)),0,VLOOKUP($U8,[1]BN2_1!$A:$AC,6,0))</f>
        <v>0</v>
      </c>
      <c r="E8" s="25">
        <f>IF(ISERROR(VLOOKUP($U8,[1]BN2_1!$A:$AC,7,0)),0,VLOOKUP($U8,[1]BN2_1!$A:$AC,7,0))</f>
        <v>0</v>
      </c>
      <c r="F8" s="26">
        <f t="shared" si="0"/>
        <v>0</v>
      </c>
      <c r="G8" s="27">
        <f>IF(ISERROR(VLOOKUP($U8,[1]BN2_1!$A:$AC,8,0)),0,VLOOKUP($U8,[1]BN2_1!$A:$AC,8,0))</f>
        <v>707.45212147999996</v>
      </c>
      <c r="H8" s="28">
        <f t="shared" si="1"/>
        <v>83.649977886533392</v>
      </c>
      <c r="I8" s="24">
        <f>IF(ISERROR(VLOOKUP($U8,[1]BN2_1!$A:$AC,10,0)),0,VLOOKUP($U8,[1]BN2_1!$A:$AC,10,0))</f>
        <v>1044.0994000000001</v>
      </c>
      <c r="J8" s="25">
        <f>IF(ISERROR(VLOOKUP($U8,[1]BN2_1!$A:$AC,13,0)),0,VLOOKUP($U8,[1]BN2_1!$A:$AC,13,0))</f>
        <v>0</v>
      </c>
      <c r="K8" s="25">
        <f>IF(ISERROR(VLOOKUP($U8,[1]BN2_1!$A:$AC,14,0)),0,VLOOKUP($U8,[1]BN2_1!$A:$AC,14,0))</f>
        <v>0</v>
      </c>
      <c r="L8" s="26">
        <f t="shared" si="2"/>
        <v>0</v>
      </c>
      <c r="M8" s="29">
        <f>IF(ISERROR(VLOOKUP($U8,[1]BN2_1!$A:$AC,15,0)),0,VLOOKUP($U8,[1]BN2_1!$A:$AC,15,0))</f>
        <v>143.94982590000001</v>
      </c>
      <c r="N8" s="30">
        <f t="shared" si="3"/>
        <v>13.786984831137724</v>
      </c>
      <c r="O8" s="24">
        <f t="shared" si="4"/>
        <v>1889.8284000000001</v>
      </c>
      <c r="P8" s="25">
        <f t="shared" si="4"/>
        <v>0</v>
      </c>
      <c r="Q8" s="25">
        <f t="shared" si="4"/>
        <v>0</v>
      </c>
      <c r="R8" s="26">
        <f t="shared" si="4"/>
        <v>0</v>
      </c>
      <c r="S8" s="29">
        <f t="shared" si="4"/>
        <v>851.40194737999991</v>
      </c>
      <c r="T8" s="31">
        <f t="shared" si="5"/>
        <v>45.05181250212982</v>
      </c>
      <c r="U8" s="34" t="s">
        <v>16</v>
      </c>
      <c r="V8" s="32"/>
      <c r="W8" s="21"/>
    </row>
    <row r="9" spans="1:23" ht="21">
      <c r="A9" s="22">
        <v>4</v>
      </c>
      <c r="B9" s="23" t="str">
        <f>VLOOKUP($U9,[1]Name!$A:$B,2,0)</f>
        <v>กรมพลศึกษา</v>
      </c>
      <c r="C9" s="24">
        <f>IF(ISERROR(VLOOKUP($U9,[1]BN2_1!$A:$AC,3,0)),0,VLOOKUP($U9,[1]BN2_1!$A:$AC,3,0))</f>
        <v>572.48926546999996</v>
      </c>
      <c r="D9" s="25">
        <f>IF(ISERROR(VLOOKUP($U9,[1]BN2_1!$A:$AC,6,0)),0,VLOOKUP($U9,[1]BN2_1!$A:$AC,6,0))</f>
        <v>30.155380000000001</v>
      </c>
      <c r="E9" s="25">
        <f>IF(ISERROR(VLOOKUP($U9,[1]BN2_1!$A:$AC,7,0)),0,VLOOKUP($U9,[1]BN2_1!$A:$AC,7,0))</f>
        <v>14.29659182</v>
      </c>
      <c r="F9" s="26">
        <f t="shared" si="0"/>
        <v>44.451971819999997</v>
      </c>
      <c r="G9" s="27">
        <f>IF(ISERROR(VLOOKUP($U9,[1]BN2_1!$A:$AC,8,0)),0,VLOOKUP($U9,[1]BN2_1!$A:$AC,8,0))</f>
        <v>438.68695272999997</v>
      </c>
      <c r="H9" s="28">
        <f t="shared" si="1"/>
        <v>76.627978756920186</v>
      </c>
      <c r="I9" s="24">
        <f>IF(ISERROR(VLOOKUP($U9,[1]BN2_1!$A:$AC,10,0)),0,VLOOKUP($U9,[1]BN2_1!$A:$AC,10,0))</f>
        <v>641.35695099999998</v>
      </c>
      <c r="J9" s="25">
        <f>IF(ISERROR(VLOOKUP($U9,[1]BN2_1!$A:$AC,13,0)),0,VLOOKUP($U9,[1]BN2_1!$A:$AC,13,0))</f>
        <v>50.534700000000001</v>
      </c>
      <c r="K9" s="25">
        <f>IF(ISERROR(VLOOKUP($U9,[1]BN2_1!$A:$AC,14,0)),0,VLOOKUP($U9,[1]BN2_1!$A:$AC,14,0))</f>
        <v>451.23066252000001</v>
      </c>
      <c r="L9" s="26">
        <f t="shared" si="2"/>
        <v>501.76536252</v>
      </c>
      <c r="M9" s="29">
        <f>IF(ISERROR(VLOOKUP($U9,[1]BN2_1!$A:$AC,15,0)),0,VLOOKUP($U9,[1]BN2_1!$A:$AC,15,0))</f>
        <v>129.75396756999999</v>
      </c>
      <c r="N9" s="30">
        <f t="shared" si="3"/>
        <v>20.231162594821551</v>
      </c>
      <c r="O9" s="24">
        <f t="shared" si="4"/>
        <v>1213.8462164699999</v>
      </c>
      <c r="P9" s="25">
        <f t="shared" si="4"/>
        <v>80.690079999999995</v>
      </c>
      <c r="Q9" s="25">
        <f t="shared" si="4"/>
        <v>465.52725434000001</v>
      </c>
      <c r="R9" s="26">
        <f t="shared" si="4"/>
        <v>546.21733433999998</v>
      </c>
      <c r="S9" s="29">
        <f t="shared" si="4"/>
        <v>568.44092030000002</v>
      </c>
      <c r="T9" s="31">
        <f t="shared" si="5"/>
        <v>46.829731195529</v>
      </c>
      <c r="U9" s="32" t="s">
        <v>17</v>
      </c>
      <c r="V9" s="32"/>
      <c r="W9" s="21"/>
    </row>
    <row r="10" spans="1:23" ht="21">
      <c r="A10" s="22">
        <v>5</v>
      </c>
      <c r="B10" s="23" t="str">
        <f>VLOOKUP($U10,[1]Name!$A:$B,2,0)</f>
        <v>สำนักงานนโยบายและแผนทรัพยากรธรรมชาติและสิ่งแวดล้อม</v>
      </c>
      <c r="C10" s="24">
        <f>IF(ISERROR(VLOOKUP($U10,[1]BN2_1!$A:$AC,3,0)),0,VLOOKUP($U10,[1]BN2_1!$A:$AC,3,0))</f>
        <v>426.14836995000002</v>
      </c>
      <c r="D10" s="25">
        <f>IF(ISERROR(VLOOKUP($U10,[1]BN2_1!$A:$AC,6,0)),0,VLOOKUP($U10,[1]BN2_1!$A:$AC,6,0))</f>
        <v>0</v>
      </c>
      <c r="E10" s="25">
        <f>IF(ISERROR(VLOOKUP($U10,[1]BN2_1!$A:$AC,7,0)),0,VLOOKUP($U10,[1]BN2_1!$A:$AC,7,0))</f>
        <v>11.3321577</v>
      </c>
      <c r="F10" s="26">
        <f t="shared" si="0"/>
        <v>11.3321577</v>
      </c>
      <c r="G10" s="27">
        <f>IF(ISERROR(VLOOKUP($U10,[1]BN2_1!$A:$AC,8,0)),0,VLOOKUP($U10,[1]BN2_1!$A:$AC,8,0))</f>
        <v>413.49983042000002</v>
      </c>
      <c r="H10" s="28">
        <f t="shared" si="1"/>
        <v>97.031893016161476</v>
      </c>
      <c r="I10" s="24">
        <f>IF(ISERROR(VLOOKUP($U10,[1]BN2_1!$A:$AC,10,0)),0,VLOOKUP($U10,[1]BN2_1!$A:$AC,10,0))</f>
        <v>743.27969369000004</v>
      </c>
      <c r="J10" s="25">
        <f>IF(ISERROR(VLOOKUP($U10,[1]BN2_1!$A:$AC,13,0)),0,VLOOKUP($U10,[1]BN2_1!$A:$AC,13,0))</f>
        <v>259.52480000000003</v>
      </c>
      <c r="K10" s="25">
        <f>IF(ISERROR(VLOOKUP($U10,[1]BN2_1!$A:$AC,14,0)),0,VLOOKUP($U10,[1]BN2_1!$A:$AC,14,0))</f>
        <v>172.55089301999999</v>
      </c>
      <c r="L10" s="26">
        <f t="shared" si="2"/>
        <v>432.07569302000002</v>
      </c>
      <c r="M10" s="29">
        <f>IF(ISERROR(VLOOKUP($U10,[1]BN2_1!$A:$AC,15,0)),0,VLOOKUP($U10,[1]BN2_1!$A:$AC,15,0))</f>
        <v>188.24812517000001</v>
      </c>
      <c r="N10" s="30">
        <f t="shared" si="3"/>
        <v>25.326687486300781</v>
      </c>
      <c r="O10" s="24">
        <f t="shared" si="4"/>
        <v>1169.4280636400001</v>
      </c>
      <c r="P10" s="25">
        <f t="shared" si="4"/>
        <v>259.52480000000003</v>
      </c>
      <c r="Q10" s="25">
        <f t="shared" si="4"/>
        <v>183.88305072</v>
      </c>
      <c r="R10" s="26">
        <f t="shared" si="4"/>
        <v>443.40785072</v>
      </c>
      <c r="S10" s="29">
        <f t="shared" si="4"/>
        <v>601.74795559000006</v>
      </c>
      <c r="T10" s="31">
        <f t="shared" si="5"/>
        <v>51.456602958285401</v>
      </c>
      <c r="U10" s="32" t="s">
        <v>18</v>
      </c>
      <c r="V10" s="32"/>
      <c r="W10" s="21"/>
    </row>
    <row r="11" spans="1:23" ht="21">
      <c r="A11" s="22">
        <v>6</v>
      </c>
      <c r="B11" s="23" t="str">
        <f>VLOOKUP($U11,[1]Name!$A:$B,2,0)</f>
        <v>สำนักงานคณะกรรมการนโยบายที่ดินแห่งชาติ</v>
      </c>
      <c r="C11" s="24">
        <f>IF(ISERROR(VLOOKUP($U11,[1]BN2_1!$A:$AC,3,0)),0,VLOOKUP($U11,[1]BN2_1!$A:$AC,3,0))</f>
        <v>14.723699999999999</v>
      </c>
      <c r="D11" s="25">
        <f>IF(ISERROR(VLOOKUP($U11,[1]BN2_1!$A:$AC,6,0)),0,VLOOKUP($U11,[1]BN2_1!$A:$AC,6,0))</f>
        <v>0.78959999999999997</v>
      </c>
      <c r="E11" s="25">
        <f>IF(ISERROR(VLOOKUP($U11,[1]BN2_1!$A:$AC,7,0)),0,VLOOKUP($U11,[1]BN2_1!$A:$AC,7,0))</f>
        <v>2.3954941999999999</v>
      </c>
      <c r="F11" s="26">
        <f t="shared" si="0"/>
        <v>3.1850942</v>
      </c>
      <c r="G11" s="27">
        <f>IF(ISERROR(VLOOKUP($U11,[1]BN2_1!$A:$AC,8,0)),0,VLOOKUP($U11,[1]BN2_1!$A:$AC,8,0))</f>
        <v>8.0754376800000003</v>
      </c>
      <c r="H11" s="28">
        <f t="shared" si="1"/>
        <v>54.846524175309199</v>
      </c>
      <c r="I11" s="24">
        <f>IF(ISERROR(VLOOKUP($U11,[1]BN2_1!$A:$AC,10,0)),0,VLOOKUP($U11,[1]BN2_1!$A:$AC,10,0))</f>
        <v>0.99660000000000004</v>
      </c>
      <c r="J11" s="25">
        <f>IF(ISERROR(VLOOKUP($U11,[1]BN2_1!$A:$AC,13,0)),0,VLOOKUP($U11,[1]BN2_1!$A:$AC,13,0))</f>
        <v>0.89659999999999995</v>
      </c>
      <c r="K11" s="25">
        <f>IF(ISERROR(VLOOKUP($U11,[1]BN2_1!$A:$AC,14,0)),0,VLOOKUP($U11,[1]BN2_1!$A:$AC,14,0))</f>
        <v>0</v>
      </c>
      <c r="L11" s="26">
        <f t="shared" si="2"/>
        <v>0.89659999999999995</v>
      </c>
      <c r="M11" s="29">
        <f>IF(ISERROR(VLOOKUP($U11,[1]BN2_1!$A:$AC,15,0)),0,VLOOKUP($U11,[1]BN2_1!$A:$AC,15,0))</f>
        <v>0.1</v>
      </c>
      <c r="N11" s="30">
        <f t="shared" si="3"/>
        <v>10.034115994380894</v>
      </c>
      <c r="O11" s="24">
        <f t="shared" si="4"/>
        <v>15.7203</v>
      </c>
      <c r="P11" s="25">
        <f t="shared" si="4"/>
        <v>1.6861999999999999</v>
      </c>
      <c r="Q11" s="25">
        <f t="shared" si="4"/>
        <v>2.3954941999999999</v>
      </c>
      <c r="R11" s="26">
        <f t="shared" si="4"/>
        <v>4.0816942000000003</v>
      </c>
      <c r="S11" s="29">
        <f t="shared" si="4"/>
        <v>8.1754376799999999</v>
      </c>
      <c r="T11" s="31">
        <f t="shared" si="5"/>
        <v>52.005608544366197</v>
      </c>
      <c r="U11" s="32" t="s">
        <v>19</v>
      </c>
      <c r="V11" s="32"/>
      <c r="W11" s="21"/>
    </row>
    <row r="12" spans="1:23" ht="21">
      <c r="A12" s="22">
        <v>7</v>
      </c>
      <c r="B12" s="23" t="str">
        <f>VLOOKUP($U12,[1]Name!$A:$B,2,0)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12" s="24">
        <f>IF(ISERROR(VLOOKUP($U12,[1]BN2_1!$A:$AC,3,0)),0,VLOOKUP($U12,[1]BN2_1!$A:$AC,3,0))</f>
        <v>43.991981500000001</v>
      </c>
      <c r="D12" s="25">
        <f>IF(ISERROR(VLOOKUP($U12,[1]BN2_1!$A:$AC,6,0)),0,VLOOKUP($U12,[1]BN2_1!$A:$AC,6,0))</f>
        <v>0</v>
      </c>
      <c r="E12" s="25">
        <f>IF(ISERROR(VLOOKUP($U12,[1]BN2_1!$A:$AC,7,0)),0,VLOOKUP($U12,[1]BN2_1!$A:$AC,7,0))</f>
        <v>13.965378599999999</v>
      </c>
      <c r="F12" s="26">
        <f t="shared" si="0"/>
        <v>13.965378599999999</v>
      </c>
      <c r="G12" s="27">
        <f>IF(ISERROR(VLOOKUP($U12,[1]BN2_1!$A:$AC,8,0)),0,VLOOKUP($U12,[1]BN2_1!$A:$AC,8,0))</f>
        <v>23.32798103</v>
      </c>
      <c r="H12" s="28">
        <f t="shared" si="1"/>
        <v>53.027802418947644</v>
      </c>
      <c r="I12" s="24">
        <f>IF(ISERROR(VLOOKUP($U12,[1]BN2_1!$A:$AC,10,0)),0,VLOOKUP($U12,[1]BN2_1!$A:$AC,10,0))</f>
        <v>1.1488185</v>
      </c>
      <c r="J12" s="25">
        <f>IF(ISERROR(VLOOKUP($U12,[1]BN2_1!$A:$AC,13,0)),0,VLOOKUP($U12,[1]BN2_1!$A:$AC,13,0))</f>
        <v>0</v>
      </c>
      <c r="K12" s="25">
        <f>IF(ISERROR(VLOOKUP($U12,[1]BN2_1!$A:$AC,14,0)),0,VLOOKUP($U12,[1]BN2_1!$A:$AC,14,0))</f>
        <v>3.9399999999999998E-2</v>
      </c>
      <c r="L12" s="26">
        <f t="shared" si="2"/>
        <v>3.9399999999999998E-2</v>
      </c>
      <c r="M12" s="29">
        <f>IF(ISERROR(VLOOKUP($U12,[1]BN2_1!$A:$AC,15,0)),0,VLOOKUP($U12,[1]BN2_1!$A:$AC,15,0))</f>
        <v>1.08278914</v>
      </c>
      <c r="N12" s="30">
        <f t="shared" si="3"/>
        <v>94.252411499292549</v>
      </c>
      <c r="O12" s="24">
        <f t="shared" si="4"/>
        <v>45.140799999999999</v>
      </c>
      <c r="P12" s="25">
        <f t="shared" si="4"/>
        <v>0</v>
      </c>
      <c r="Q12" s="25">
        <f t="shared" si="4"/>
        <v>14.0047786</v>
      </c>
      <c r="R12" s="26">
        <f t="shared" si="4"/>
        <v>14.0047786</v>
      </c>
      <c r="S12" s="29">
        <f t="shared" si="4"/>
        <v>24.410770169999999</v>
      </c>
      <c r="T12" s="31">
        <f t="shared" si="5"/>
        <v>54.076955149221995</v>
      </c>
      <c r="U12" s="32" t="s">
        <v>20</v>
      </c>
      <c r="V12" s="32"/>
      <c r="W12" s="21"/>
    </row>
    <row r="13" spans="1:23" ht="21">
      <c r="A13" s="22">
        <v>8</v>
      </c>
      <c r="B13" s="23" t="str">
        <f>VLOOKUP($U13,[1]Name!$A:$B,2,0)</f>
        <v>สำนักงบประมาณ</v>
      </c>
      <c r="C13" s="24">
        <f>IF(ISERROR(VLOOKUP($U13,[1]BN2_1!$A:$AC,3,0)),0,VLOOKUP($U13,[1]BN2_1!$A:$AC,3,0))</f>
        <v>683.17883890999997</v>
      </c>
      <c r="D13" s="25">
        <f>IF(ISERROR(VLOOKUP($U13,[1]BN2_1!$A:$AC,6,0)),0,VLOOKUP($U13,[1]BN2_1!$A:$AC,6,0))</f>
        <v>7.1634500000000001</v>
      </c>
      <c r="E13" s="25">
        <f>IF(ISERROR(VLOOKUP($U13,[1]BN2_1!$A:$AC,7,0)),0,VLOOKUP($U13,[1]BN2_1!$A:$AC,7,0))</f>
        <v>54.959118029999999</v>
      </c>
      <c r="F13" s="26">
        <f t="shared" si="0"/>
        <v>62.122568029999996</v>
      </c>
      <c r="G13" s="27">
        <f>IF(ISERROR(VLOOKUP($U13,[1]BN2_1!$A:$AC,8,0)),0,VLOOKUP($U13,[1]BN2_1!$A:$AC,8,0))</f>
        <v>564.55870458000004</v>
      </c>
      <c r="H13" s="28">
        <f t="shared" si="1"/>
        <v>82.637030368321092</v>
      </c>
      <c r="I13" s="24">
        <f>IF(ISERROR(VLOOKUP($U13,[1]BN2_1!$A:$AC,10,0)),0,VLOOKUP($U13,[1]BN2_1!$A:$AC,10,0))</f>
        <v>365.950782</v>
      </c>
      <c r="J13" s="25">
        <f>IF(ISERROR(VLOOKUP($U13,[1]BN2_1!$A:$AC,13,0)),0,VLOOKUP($U13,[1]BN2_1!$A:$AC,13,0))</f>
        <v>23.935500000000001</v>
      </c>
      <c r="K13" s="25">
        <f>IF(ISERROR(VLOOKUP($U13,[1]BN2_1!$A:$AC,14,0)),0,VLOOKUP($U13,[1]BN2_1!$A:$AC,14,0))</f>
        <v>104.74322293</v>
      </c>
      <c r="L13" s="26">
        <f t="shared" si="2"/>
        <v>128.67872292999999</v>
      </c>
      <c r="M13" s="29">
        <f>IF(ISERROR(VLOOKUP($U13,[1]BN2_1!$A:$AC,15,0)),0,VLOOKUP($U13,[1]BN2_1!$A:$AC,15,0))</f>
        <v>7.02457668</v>
      </c>
      <c r="N13" s="30">
        <f t="shared" si="3"/>
        <v>1.9195413770150109</v>
      </c>
      <c r="O13" s="24">
        <f t="shared" si="4"/>
        <v>1049.1296209100001</v>
      </c>
      <c r="P13" s="25">
        <f t="shared" si="4"/>
        <v>31.098950000000002</v>
      </c>
      <c r="Q13" s="25">
        <f t="shared" si="4"/>
        <v>159.70234096000002</v>
      </c>
      <c r="R13" s="26">
        <f t="shared" si="4"/>
        <v>190.80129095999999</v>
      </c>
      <c r="S13" s="29">
        <f t="shared" si="4"/>
        <v>571.58328126000004</v>
      </c>
      <c r="T13" s="31">
        <f t="shared" si="5"/>
        <v>54.481664597765992</v>
      </c>
      <c r="U13" s="32" t="s">
        <v>21</v>
      </c>
      <c r="V13" s="32"/>
      <c r="W13" s="21"/>
    </row>
    <row r="14" spans="1:23" ht="21">
      <c r="A14" s="22">
        <v>9</v>
      </c>
      <c r="B14" s="23" t="str">
        <f>VLOOKUP($U14,[1]Name!$A:$B,2,0)</f>
        <v>สำนักเลขาธิการคณะรัฐมนตรี</v>
      </c>
      <c r="C14" s="24">
        <f>IF(ISERROR(VLOOKUP($U14,[1]BN2_1!$A:$AC,3,0)),0,VLOOKUP($U14,[1]BN2_1!$A:$AC,3,0))</f>
        <v>755.21885698000006</v>
      </c>
      <c r="D14" s="25">
        <f>IF(ISERROR(VLOOKUP($U14,[1]BN2_1!$A:$AC,6,0)),0,VLOOKUP($U14,[1]BN2_1!$A:$AC,6,0))</f>
        <v>0</v>
      </c>
      <c r="E14" s="25">
        <f>IF(ISERROR(VLOOKUP($U14,[1]BN2_1!$A:$AC,7,0)),0,VLOOKUP($U14,[1]BN2_1!$A:$AC,7,0))</f>
        <v>323.62131599999998</v>
      </c>
      <c r="F14" s="26">
        <f t="shared" si="0"/>
        <v>323.62131599999998</v>
      </c>
      <c r="G14" s="27">
        <f>IF(ISERROR(VLOOKUP($U14,[1]BN2_1!$A:$AC,8,0)),0,VLOOKUP($U14,[1]BN2_1!$A:$AC,8,0))</f>
        <v>408.30215859999998</v>
      </c>
      <c r="H14" s="28">
        <f t="shared" si="1"/>
        <v>54.06408418252893</v>
      </c>
      <c r="I14" s="24">
        <f>IF(ISERROR(VLOOKUP($U14,[1]BN2_1!$A:$AC,10,0)),0,VLOOKUP($U14,[1]BN2_1!$A:$AC,10,0))</f>
        <v>21.570224</v>
      </c>
      <c r="J14" s="25">
        <f>IF(ISERROR(VLOOKUP($U14,[1]BN2_1!$A:$AC,13,0)),0,VLOOKUP($U14,[1]BN2_1!$A:$AC,13,0))</f>
        <v>0</v>
      </c>
      <c r="K14" s="25">
        <f>IF(ISERROR(VLOOKUP($U14,[1]BN2_1!$A:$AC,14,0)),0,VLOOKUP($U14,[1]BN2_1!$A:$AC,14,0))</f>
        <v>5.1796571</v>
      </c>
      <c r="L14" s="26">
        <f t="shared" si="2"/>
        <v>5.1796571</v>
      </c>
      <c r="M14" s="29">
        <f>IF(ISERROR(VLOOKUP($U14,[1]BN2_1!$A:$AC,15,0)),0,VLOOKUP($U14,[1]BN2_1!$A:$AC,15,0))</f>
        <v>15.93550626</v>
      </c>
      <c r="N14" s="30">
        <f t="shared" si="3"/>
        <v>73.877333216381984</v>
      </c>
      <c r="O14" s="24">
        <f t="shared" si="4"/>
        <v>776.78908098000011</v>
      </c>
      <c r="P14" s="25">
        <f t="shared" si="4"/>
        <v>0</v>
      </c>
      <c r="Q14" s="25">
        <f t="shared" si="4"/>
        <v>328.80097309999996</v>
      </c>
      <c r="R14" s="26">
        <f t="shared" si="4"/>
        <v>328.80097309999996</v>
      </c>
      <c r="S14" s="29">
        <f t="shared" si="4"/>
        <v>424.23766486</v>
      </c>
      <c r="T14" s="31">
        <f t="shared" si="5"/>
        <v>54.614267276360287</v>
      </c>
      <c r="U14" s="32" t="s">
        <v>22</v>
      </c>
      <c r="V14" s="32"/>
      <c r="W14" s="21"/>
    </row>
    <row r="15" spans="1:23" ht="21">
      <c r="A15" s="22">
        <v>10</v>
      </c>
      <c r="B15" s="23" t="str">
        <f>VLOOKUP($U15,[1]Name!$A:$B,2,0)</f>
        <v>ศูนย์อำนวยการรักษาผลประโยชน์ของชาติทางทะเล</v>
      </c>
      <c r="C15" s="24">
        <f>IF(ISERROR(VLOOKUP($U15,[1]BN2_1!$A:$AC,3,0)),0,VLOOKUP($U15,[1]BN2_1!$A:$AC,3,0))</f>
        <v>498.53640000000001</v>
      </c>
      <c r="D15" s="25">
        <f>IF(ISERROR(VLOOKUP($U15,[1]BN2_1!$A:$AC,6,0)),0,VLOOKUP($U15,[1]BN2_1!$A:$AC,6,0))</f>
        <v>0</v>
      </c>
      <c r="E15" s="25">
        <f>IF(ISERROR(VLOOKUP($U15,[1]BN2_1!$A:$AC,7,0)),0,VLOOKUP($U15,[1]BN2_1!$A:$AC,7,0))</f>
        <v>75.597425659999999</v>
      </c>
      <c r="F15" s="26">
        <f t="shared" si="0"/>
        <v>75.597425659999999</v>
      </c>
      <c r="G15" s="27">
        <f>IF(ISERROR(VLOOKUP($U15,[1]BN2_1!$A:$AC,8,0)),0,VLOOKUP($U15,[1]BN2_1!$A:$AC,8,0))</f>
        <v>421.51190867000003</v>
      </c>
      <c r="H15" s="28">
        <f t="shared" si="1"/>
        <v>84.549876131411878</v>
      </c>
      <c r="I15" s="24">
        <f>IF(ISERROR(VLOOKUP($U15,[1]BN2_1!$A:$AC,10,0)),0,VLOOKUP($U15,[1]BN2_1!$A:$AC,10,0))</f>
        <v>674.04909999999995</v>
      </c>
      <c r="J15" s="25">
        <f>IF(ISERROR(VLOOKUP($U15,[1]BN2_1!$A:$AC,13,0)),0,VLOOKUP($U15,[1]BN2_1!$A:$AC,13,0))</f>
        <v>137.3811</v>
      </c>
      <c r="K15" s="25">
        <f>IF(ISERROR(VLOOKUP($U15,[1]BN2_1!$A:$AC,14,0)),0,VLOOKUP($U15,[1]BN2_1!$A:$AC,14,0))</f>
        <v>316.55048987999999</v>
      </c>
      <c r="L15" s="26">
        <f t="shared" si="2"/>
        <v>453.93158987999999</v>
      </c>
      <c r="M15" s="29">
        <f>IF(ISERROR(VLOOKUP($U15,[1]BN2_1!$A:$AC,15,0)),0,VLOOKUP($U15,[1]BN2_1!$A:$AC,15,0))</f>
        <v>219.67217807</v>
      </c>
      <c r="N15" s="30">
        <f t="shared" si="3"/>
        <v>32.589937152946277</v>
      </c>
      <c r="O15" s="24">
        <f t="shared" si="4"/>
        <v>1172.5854999999999</v>
      </c>
      <c r="P15" s="25">
        <f t="shared" si="4"/>
        <v>137.3811</v>
      </c>
      <c r="Q15" s="25">
        <f t="shared" si="4"/>
        <v>392.14791553999999</v>
      </c>
      <c r="R15" s="26">
        <f t="shared" si="4"/>
        <v>529.52901554000005</v>
      </c>
      <c r="S15" s="29">
        <f t="shared" si="4"/>
        <v>641.18408674</v>
      </c>
      <c r="T15" s="31">
        <f t="shared" si="5"/>
        <v>54.681222541128136</v>
      </c>
      <c r="U15" s="32" t="s">
        <v>23</v>
      </c>
      <c r="V15" s="32"/>
      <c r="W15" s="21"/>
    </row>
    <row r="16" spans="1:23" ht="21">
      <c r="A16" s="22">
        <v>11</v>
      </c>
      <c r="B16" s="23" t="str">
        <f>VLOOKUP($U16,[1]Name!$A:$B,2,0)</f>
        <v>กรมป้องกันและบรรเทาสาธารณภัย</v>
      </c>
      <c r="C16" s="24">
        <f>IF(ISERROR(VLOOKUP($U16,[1]BN2_1!$A:$AC,3,0)),0,VLOOKUP($U16,[1]BN2_1!$A:$AC,3,0))</f>
        <v>2105.4728595000001</v>
      </c>
      <c r="D16" s="25">
        <f>IF(ISERROR(VLOOKUP($U16,[1]BN2_1!$A:$AC,6,0)),0,VLOOKUP($U16,[1]BN2_1!$A:$AC,6,0))</f>
        <v>4.5972</v>
      </c>
      <c r="E16" s="25">
        <f>IF(ISERROR(VLOOKUP($U16,[1]BN2_1!$A:$AC,7,0)),0,VLOOKUP($U16,[1]BN2_1!$A:$AC,7,0))</f>
        <v>75.061640609999998</v>
      </c>
      <c r="F16" s="26">
        <f t="shared" si="0"/>
        <v>79.658840609999999</v>
      </c>
      <c r="G16" s="27">
        <f>IF(ISERROR(VLOOKUP($U16,[1]BN2_1!$A:$AC,8,0)),0,VLOOKUP($U16,[1]BN2_1!$A:$AC,8,0))</f>
        <v>1997.07011203</v>
      </c>
      <c r="H16" s="28">
        <f t="shared" si="1"/>
        <v>94.851382340034391</v>
      </c>
      <c r="I16" s="24">
        <f>IF(ISERROR(VLOOKUP($U16,[1]BN2_1!$A:$AC,10,0)),0,VLOOKUP($U16,[1]BN2_1!$A:$AC,10,0))</f>
        <v>4952.4181404999999</v>
      </c>
      <c r="J16" s="25">
        <f>IF(ISERROR(VLOOKUP($U16,[1]BN2_1!$A:$AC,13,0)),0,VLOOKUP($U16,[1]BN2_1!$A:$AC,13,0))</f>
        <v>18.777999999999999</v>
      </c>
      <c r="K16" s="25">
        <f>IF(ISERROR(VLOOKUP($U16,[1]BN2_1!$A:$AC,14,0)),0,VLOOKUP($U16,[1]BN2_1!$A:$AC,14,0))</f>
        <v>3054.47406116</v>
      </c>
      <c r="L16" s="26">
        <f t="shared" si="2"/>
        <v>3073.2520611599998</v>
      </c>
      <c r="M16" s="29">
        <f>IF(ISERROR(VLOOKUP($U16,[1]BN2_1!$A:$AC,15,0)),0,VLOOKUP($U16,[1]BN2_1!$A:$AC,15,0))</f>
        <v>1877.1056502900001</v>
      </c>
      <c r="N16" s="30">
        <f t="shared" si="3"/>
        <v>37.902810244138351</v>
      </c>
      <c r="O16" s="24">
        <f t="shared" si="4"/>
        <v>7057.8909999999996</v>
      </c>
      <c r="P16" s="25">
        <f t="shared" si="4"/>
        <v>23.3752</v>
      </c>
      <c r="Q16" s="25">
        <f t="shared" si="4"/>
        <v>3129.5357017699998</v>
      </c>
      <c r="R16" s="26">
        <f t="shared" si="4"/>
        <v>3152.9109017699998</v>
      </c>
      <c r="S16" s="29">
        <f t="shared" si="4"/>
        <v>3874.1757623200001</v>
      </c>
      <c r="T16" s="31">
        <f t="shared" si="5"/>
        <v>54.891408245324278</v>
      </c>
      <c r="U16" s="32" t="s">
        <v>24</v>
      </c>
      <c r="V16" s="32"/>
      <c r="W16" s="21"/>
    </row>
    <row r="17" spans="1:23" ht="21">
      <c r="A17" s="22">
        <v>12</v>
      </c>
      <c r="B17" s="23" t="str">
        <f>VLOOKUP($U17,[1]Name!$A:$B,2,0)</f>
        <v>สำนักเลขาธิการนายกรัฐมนตรี</v>
      </c>
      <c r="C17" s="24">
        <f>IF(ISERROR(VLOOKUP($U17,[1]BN2_1!$A:$AC,3,0)),0,VLOOKUP($U17,[1]BN2_1!$A:$AC,3,0))</f>
        <v>3153.7360656800001</v>
      </c>
      <c r="D17" s="25">
        <f>IF(ISERROR(VLOOKUP($U17,[1]BN2_1!$A:$AC,6,0)),0,VLOOKUP($U17,[1]BN2_1!$A:$AC,6,0))</f>
        <v>375.01034003000001</v>
      </c>
      <c r="E17" s="25">
        <f>IF(ISERROR(VLOOKUP($U17,[1]BN2_1!$A:$AC,7,0)),0,VLOOKUP($U17,[1]BN2_1!$A:$AC,7,0))</f>
        <v>521.94237338999994</v>
      </c>
      <c r="F17" s="26">
        <f t="shared" si="0"/>
        <v>896.95271342000001</v>
      </c>
      <c r="G17" s="27">
        <f>IF(ISERROR(VLOOKUP($U17,[1]BN2_1!$A:$AC,8,0)),0,VLOOKUP($U17,[1]BN2_1!$A:$AC,8,0))</f>
        <v>2180.02422772</v>
      </c>
      <c r="H17" s="28">
        <f t="shared" si="1"/>
        <v>69.125132297649927</v>
      </c>
      <c r="I17" s="24">
        <f>IF(ISERROR(VLOOKUP($U17,[1]BN2_1!$A:$AC,10,0)),0,VLOOKUP($U17,[1]BN2_1!$A:$AC,10,0))</f>
        <v>2743.3582343200001</v>
      </c>
      <c r="J17" s="25">
        <f>IF(ISERROR(VLOOKUP($U17,[1]BN2_1!$A:$AC,13,0)),0,VLOOKUP($U17,[1]BN2_1!$A:$AC,13,0))</f>
        <v>1197.2066914500001</v>
      </c>
      <c r="K17" s="25">
        <f>IF(ISERROR(VLOOKUP($U17,[1]BN2_1!$A:$AC,14,0)),0,VLOOKUP($U17,[1]BN2_1!$A:$AC,14,0))</f>
        <v>184.38835759</v>
      </c>
      <c r="L17" s="26">
        <f t="shared" si="2"/>
        <v>1381.59504904</v>
      </c>
      <c r="M17" s="29">
        <f>IF(ISERROR(VLOOKUP($U17,[1]BN2_1!$A:$AC,15,0)),0,VLOOKUP($U17,[1]BN2_1!$A:$AC,15,0))</f>
        <v>1349.5878405399999</v>
      </c>
      <c r="N17" s="30">
        <f t="shared" si="3"/>
        <v>49.194735986586316</v>
      </c>
      <c r="O17" s="24">
        <f t="shared" si="4"/>
        <v>5897.0943000000007</v>
      </c>
      <c r="P17" s="25">
        <f t="shared" si="4"/>
        <v>1572.2170314800001</v>
      </c>
      <c r="Q17" s="25">
        <f t="shared" si="4"/>
        <v>706.33073098</v>
      </c>
      <c r="R17" s="26">
        <f t="shared" si="4"/>
        <v>2278.5477624599998</v>
      </c>
      <c r="S17" s="29">
        <f t="shared" si="4"/>
        <v>3529.6120682599999</v>
      </c>
      <c r="T17" s="31">
        <f t="shared" si="5"/>
        <v>59.853410657855676</v>
      </c>
      <c r="U17" s="32" t="s">
        <v>25</v>
      </c>
      <c r="V17" s="32"/>
      <c r="W17" s="21"/>
    </row>
    <row r="18" spans="1:23" ht="21">
      <c r="A18" s="22">
        <v>13</v>
      </c>
      <c r="B18" s="23" t="str">
        <f>VLOOKUP($U18,[1]Name!$A:$B,2,0)</f>
        <v>กรมท่าอากาศยาน</v>
      </c>
      <c r="C18" s="24">
        <f>IF(ISERROR(VLOOKUP($U18,[1]BN2_1!$A:$AC,3,0)),0,VLOOKUP($U18,[1]BN2_1!$A:$AC,3,0))</f>
        <v>525.82931604999999</v>
      </c>
      <c r="D18" s="25">
        <f>IF(ISERROR(VLOOKUP($U18,[1]BN2_1!$A:$AC,6,0)),0,VLOOKUP($U18,[1]BN2_1!$A:$AC,6,0))</f>
        <v>0</v>
      </c>
      <c r="E18" s="25">
        <f>IF(ISERROR(VLOOKUP($U18,[1]BN2_1!$A:$AC,7,0)),0,VLOOKUP($U18,[1]BN2_1!$A:$AC,7,0))</f>
        <v>9.9700000000000006</v>
      </c>
      <c r="F18" s="26">
        <f t="shared" si="0"/>
        <v>9.9700000000000006</v>
      </c>
      <c r="G18" s="27">
        <f>IF(ISERROR(VLOOKUP($U18,[1]BN2_1!$A:$AC,8,0)),0,VLOOKUP($U18,[1]BN2_1!$A:$AC,8,0))</f>
        <v>510.84272258999999</v>
      </c>
      <c r="H18" s="28">
        <f t="shared" si="1"/>
        <v>97.149912908512135</v>
      </c>
      <c r="I18" s="24">
        <f>IF(ISERROR(VLOOKUP($U18,[1]BN2_1!$A:$AC,10,0)),0,VLOOKUP($U18,[1]BN2_1!$A:$AC,10,0))</f>
        <v>5177.9402839499999</v>
      </c>
      <c r="J18" s="25">
        <f>IF(ISERROR(VLOOKUP($U18,[1]BN2_1!$A:$AC,13,0)),0,VLOOKUP($U18,[1]BN2_1!$A:$AC,13,0))</f>
        <v>286.99090000000001</v>
      </c>
      <c r="K18" s="25">
        <f>IF(ISERROR(VLOOKUP($U18,[1]BN2_1!$A:$AC,14,0)),0,VLOOKUP($U18,[1]BN2_1!$A:$AC,14,0))</f>
        <v>1826.4382513800001</v>
      </c>
      <c r="L18" s="26">
        <f t="shared" si="2"/>
        <v>2113.4291513799999</v>
      </c>
      <c r="M18" s="29">
        <f>IF(ISERROR(VLOOKUP($U18,[1]BN2_1!$A:$AC,15,0)),0,VLOOKUP($U18,[1]BN2_1!$A:$AC,15,0))</f>
        <v>3061.3353550500001</v>
      </c>
      <c r="N18" s="30">
        <f t="shared" si="3"/>
        <v>59.122646982607833</v>
      </c>
      <c r="O18" s="24">
        <f t="shared" si="4"/>
        <v>5703.7695999999996</v>
      </c>
      <c r="P18" s="25">
        <f t="shared" si="4"/>
        <v>286.99090000000001</v>
      </c>
      <c r="Q18" s="25">
        <f t="shared" si="4"/>
        <v>1836.4082513800001</v>
      </c>
      <c r="R18" s="26">
        <f t="shared" si="4"/>
        <v>2123.3991513799997</v>
      </c>
      <c r="S18" s="29">
        <f t="shared" si="4"/>
        <v>3572.1780776400001</v>
      </c>
      <c r="T18" s="31">
        <f t="shared" si="5"/>
        <v>62.62837260537313</v>
      </c>
      <c r="U18" s="32" t="s">
        <v>26</v>
      </c>
      <c r="V18" s="32"/>
      <c r="W18" s="21"/>
    </row>
    <row r="19" spans="1:23" ht="21">
      <c r="A19" s="22">
        <v>14</v>
      </c>
      <c r="B19" s="23" t="str">
        <f>VLOOKUP($U19,[1]Name!$A:$B,2,0)</f>
        <v>สำนักงานปลัดกระทรวงมหาดไทย</v>
      </c>
      <c r="C19" s="24">
        <f>IF(ISERROR(VLOOKUP($U19,[1]BN2_1!$A:$AC,3,0)),0,VLOOKUP($U19,[1]BN2_1!$A:$AC,3,0))</f>
        <v>3357.9278372200001</v>
      </c>
      <c r="D19" s="25">
        <f>IF(ISERROR(VLOOKUP($U19,[1]BN2_1!$A:$AC,6,0)),0,VLOOKUP($U19,[1]BN2_1!$A:$AC,6,0))</f>
        <v>28.117699999999999</v>
      </c>
      <c r="E19" s="25">
        <f>IF(ISERROR(VLOOKUP($U19,[1]BN2_1!$A:$AC,7,0)),0,VLOOKUP($U19,[1]BN2_1!$A:$AC,7,0))</f>
        <v>137.20153106000001</v>
      </c>
      <c r="F19" s="26">
        <f t="shared" si="0"/>
        <v>165.31923105999999</v>
      </c>
      <c r="G19" s="27">
        <f>IF(ISERROR(VLOOKUP($U19,[1]BN2_1!$A:$AC,8,0)),0,VLOOKUP($U19,[1]BN2_1!$A:$AC,8,0))</f>
        <v>3145.3838953300001</v>
      </c>
      <c r="H19" s="28">
        <f t="shared" si="1"/>
        <v>93.670383873824889</v>
      </c>
      <c r="I19" s="24">
        <f>IF(ISERROR(VLOOKUP($U19,[1]BN2_1!$A:$AC,10,0)),0,VLOOKUP($U19,[1]BN2_1!$A:$AC,10,0))</f>
        <v>3263.22906212</v>
      </c>
      <c r="J19" s="25">
        <f>IF(ISERROR(VLOOKUP($U19,[1]BN2_1!$A:$AC,13,0)),0,VLOOKUP($U19,[1]BN2_1!$A:$AC,13,0))</f>
        <v>1019.7986</v>
      </c>
      <c r="K19" s="25">
        <f>IF(ISERROR(VLOOKUP($U19,[1]BN2_1!$A:$AC,14,0)),0,VLOOKUP($U19,[1]BN2_1!$A:$AC,14,0))</f>
        <v>1211.37024309</v>
      </c>
      <c r="L19" s="26">
        <f t="shared" si="2"/>
        <v>2231.1688430899999</v>
      </c>
      <c r="M19" s="29">
        <f>IF(ISERROR(VLOOKUP($U19,[1]BN2_1!$A:$AC,15,0)),0,VLOOKUP($U19,[1]BN2_1!$A:$AC,15,0))</f>
        <v>1031.9180047699999</v>
      </c>
      <c r="N19" s="30">
        <f t="shared" si="3"/>
        <v>31.622604025829581</v>
      </c>
      <c r="O19" s="24">
        <f t="shared" si="4"/>
        <v>6621.1568993399997</v>
      </c>
      <c r="P19" s="25">
        <f t="shared" si="4"/>
        <v>1047.9162999999999</v>
      </c>
      <c r="Q19" s="25">
        <f t="shared" si="4"/>
        <v>1348.57177415</v>
      </c>
      <c r="R19" s="26">
        <f t="shared" si="4"/>
        <v>2396.4880741500001</v>
      </c>
      <c r="S19" s="29">
        <f t="shared" si="4"/>
        <v>4177.3019001000002</v>
      </c>
      <c r="T19" s="31">
        <f t="shared" si="5"/>
        <v>63.090211629275785</v>
      </c>
      <c r="U19" s="32" t="s">
        <v>27</v>
      </c>
      <c r="V19" s="32"/>
      <c r="W19" s="21"/>
    </row>
    <row r="20" spans="1:23" ht="21">
      <c r="A20" s="22">
        <v>15</v>
      </c>
      <c r="B20" s="23" t="str">
        <f>VLOOKUP($U20,[1]Name!$A:$B,2,0)</f>
        <v>มหาวิทยาลัยราชภัฏธนบุรี</v>
      </c>
      <c r="C20" s="24">
        <f>IF(ISERROR(VLOOKUP($U20,[1]BN2_1!$A:$AC,3,0)),0,VLOOKUP($U20,[1]BN2_1!$A:$AC,3,0))</f>
        <v>280.56256817000002</v>
      </c>
      <c r="D20" s="25">
        <f>IF(ISERROR(VLOOKUP($U20,[1]BN2_1!$A:$AC,6,0)),0,VLOOKUP($U20,[1]BN2_1!$A:$AC,6,0))</f>
        <v>0</v>
      </c>
      <c r="E20" s="25">
        <f>IF(ISERROR(VLOOKUP($U20,[1]BN2_1!$A:$AC,7,0)),0,VLOOKUP($U20,[1]BN2_1!$A:$AC,7,0))</f>
        <v>0</v>
      </c>
      <c r="F20" s="26">
        <f t="shared" si="0"/>
        <v>0</v>
      </c>
      <c r="G20" s="27">
        <f>IF(ISERROR(VLOOKUP($U20,[1]BN2_1!$A:$AC,8,0)),0,VLOOKUP($U20,[1]BN2_1!$A:$AC,8,0))</f>
        <v>262.87014671999998</v>
      </c>
      <c r="H20" s="28">
        <f t="shared" si="1"/>
        <v>93.693947996911774</v>
      </c>
      <c r="I20" s="24">
        <f>IF(ISERROR(VLOOKUP($U20,[1]BN2_1!$A:$AC,10,0)),0,VLOOKUP($U20,[1]BN2_1!$A:$AC,10,0))</f>
        <v>161.21078245999999</v>
      </c>
      <c r="J20" s="25">
        <f>IF(ISERROR(VLOOKUP($U20,[1]BN2_1!$A:$AC,13,0)),0,VLOOKUP($U20,[1]BN2_1!$A:$AC,13,0))</f>
        <v>0</v>
      </c>
      <c r="K20" s="25">
        <f>IF(ISERROR(VLOOKUP($U20,[1]BN2_1!$A:$AC,14,0)),0,VLOOKUP($U20,[1]BN2_1!$A:$AC,14,0))</f>
        <v>140.18576977999999</v>
      </c>
      <c r="L20" s="26">
        <f t="shared" si="2"/>
        <v>140.18576977999999</v>
      </c>
      <c r="M20" s="29">
        <f>IF(ISERROR(VLOOKUP($U20,[1]BN2_1!$A:$AC,15,0)),0,VLOOKUP($U20,[1]BN2_1!$A:$AC,15,0))</f>
        <v>18.446625579999999</v>
      </c>
      <c r="N20" s="30">
        <f t="shared" si="3"/>
        <v>11.442550739170949</v>
      </c>
      <c r="O20" s="24">
        <f t="shared" si="4"/>
        <v>441.77335062999998</v>
      </c>
      <c r="P20" s="25">
        <f t="shared" si="4"/>
        <v>0</v>
      </c>
      <c r="Q20" s="25">
        <f t="shared" si="4"/>
        <v>140.18576977999999</v>
      </c>
      <c r="R20" s="26">
        <f t="shared" si="4"/>
        <v>140.18576977999999</v>
      </c>
      <c r="S20" s="29">
        <f t="shared" si="4"/>
        <v>281.31677229999997</v>
      </c>
      <c r="T20" s="31">
        <f t="shared" si="5"/>
        <v>63.678981970918436</v>
      </c>
      <c r="U20" s="32" t="s">
        <v>28</v>
      </c>
      <c r="V20" s="32"/>
      <c r="W20" s="21"/>
    </row>
    <row r="21" spans="1:23" ht="21">
      <c r="A21" s="22">
        <v>16</v>
      </c>
      <c r="B21" s="23" t="str">
        <f>VLOOKUP($U21,[1]Name!$A:$B,2,0)</f>
        <v>กรมโยธาธิการและผังเมือง</v>
      </c>
      <c r="C21" s="24">
        <f>IF(ISERROR(VLOOKUP($U21,[1]BN2_1!$A:$AC,3,0)),0,VLOOKUP($U21,[1]BN2_1!$A:$AC,3,0))</f>
        <v>1651.8979273800001</v>
      </c>
      <c r="D21" s="25">
        <f>IF(ISERROR(VLOOKUP($U21,[1]BN2_1!$A:$AC,6,0)),0,VLOOKUP($U21,[1]BN2_1!$A:$AC,6,0))</f>
        <v>10.026900789999999</v>
      </c>
      <c r="E21" s="25">
        <f>IF(ISERROR(VLOOKUP($U21,[1]BN2_1!$A:$AC,7,0)),0,VLOOKUP($U21,[1]BN2_1!$A:$AC,7,0))</f>
        <v>38.804742300000001</v>
      </c>
      <c r="F21" s="26">
        <f t="shared" si="0"/>
        <v>48.83164309</v>
      </c>
      <c r="G21" s="27">
        <f>IF(ISERROR(VLOOKUP($U21,[1]BN2_1!$A:$AC,8,0)),0,VLOOKUP($U21,[1]BN2_1!$A:$AC,8,0))</f>
        <v>1593.77356429</v>
      </c>
      <c r="H21" s="28">
        <f t="shared" si="1"/>
        <v>96.481358676792553</v>
      </c>
      <c r="I21" s="24">
        <f>IF(ISERROR(VLOOKUP($U21,[1]BN2_1!$A:$AC,10,0)),0,VLOOKUP($U21,[1]BN2_1!$A:$AC,10,0))</f>
        <v>27502.767188599999</v>
      </c>
      <c r="J21" s="25">
        <f>IF(ISERROR(VLOOKUP($U21,[1]BN2_1!$A:$AC,13,0)),0,VLOOKUP($U21,[1]BN2_1!$A:$AC,13,0))</f>
        <v>2191.0111430000002</v>
      </c>
      <c r="K21" s="25">
        <f>IF(ISERROR(VLOOKUP($U21,[1]BN2_1!$A:$AC,14,0)),0,VLOOKUP($U21,[1]BN2_1!$A:$AC,14,0))</f>
        <v>7675.7118626600004</v>
      </c>
      <c r="L21" s="26">
        <f t="shared" si="2"/>
        <v>9866.7230056600001</v>
      </c>
      <c r="M21" s="29">
        <f>IF(ISERROR(VLOOKUP($U21,[1]BN2_1!$A:$AC,15,0)),0,VLOOKUP($U21,[1]BN2_1!$A:$AC,15,0))</f>
        <v>17065.958736150002</v>
      </c>
      <c r="N21" s="30">
        <f t="shared" si="3"/>
        <v>62.051787804188322</v>
      </c>
      <c r="O21" s="24">
        <f t="shared" si="4"/>
        <v>29154.665115979999</v>
      </c>
      <c r="P21" s="25">
        <f t="shared" si="4"/>
        <v>2201.0380437900003</v>
      </c>
      <c r="Q21" s="25">
        <f t="shared" si="4"/>
        <v>7714.5166049600002</v>
      </c>
      <c r="R21" s="26">
        <f t="shared" si="4"/>
        <v>9915.5546487499996</v>
      </c>
      <c r="S21" s="29">
        <f t="shared" si="4"/>
        <v>18659.732300440002</v>
      </c>
      <c r="T21" s="31">
        <f t="shared" si="5"/>
        <v>64.002560915070831</v>
      </c>
      <c r="U21" s="32" t="s">
        <v>29</v>
      </c>
      <c r="V21" s="32"/>
      <c r="W21" s="21"/>
    </row>
    <row r="22" spans="1:23" ht="21">
      <c r="A22" s="22">
        <v>17</v>
      </c>
      <c r="B22" s="23" t="str">
        <f>VLOOKUP($U22,[1]Name!$A:$B,2,0)</f>
        <v>กรมควบคุมมลพิษ</v>
      </c>
      <c r="C22" s="24">
        <f>IF(ISERROR(VLOOKUP($U22,[1]BN2_1!$A:$AC,3,0)),0,VLOOKUP($U22,[1]BN2_1!$A:$AC,3,0))</f>
        <v>356.27222899999998</v>
      </c>
      <c r="D22" s="25">
        <f>IF(ISERROR(VLOOKUP($U22,[1]BN2_1!$A:$AC,6,0)),0,VLOOKUP($U22,[1]BN2_1!$A:$AC,6,0))</f>
        <v>0</v>
      </c>
      <c r="E22" s="25">
        <f>IF(ISERROR(VLOOKUP($U22,[1]BN2_1!$A:$AC,7,0)),0,VLOOKUP($U22,[1]BN2_1!$A:$AC,7,0))</f>
        <v>3.9450212800000002</v>
      </c>
      <c r="F22" s="26">
        <f t="shared" si="0"/>
        <v>3.9450212800000002</v>
      </c>
      <c r="G22" s="27">
        <f>IF(ISERROR(VLOOKUP($U22,[1]BN2_1!$A:$AC,8,0)),0,VLOOKUP($U22,[1]BN2_1!$A:$AC,8,0))</f>
        <v>350.32278853000003</v>
      </c>
      <c r="H22" s="28">
        <f t="shared" si="1"/>
        <v>98.330085820413487</v>
      </c>
      <c r="I22" s="24">
        <f>IF(ISERROR(VLOOKUP($U22,[1]BN2_1!$A:$AC,10,0)),0,VLOOKUP($U22,[1]BN2_1!$A:$AC,10,0))</f>
        <v>278.04467099999999</v>
      </c>
      <c r="J22" s="25">
        <f>IF(ISERROR(VLOOKUP($U22,[1]BN2_1!$A:$AC,13,0)),0,VLOOKUP($U22,[1]BN2_1!$A:$AC,13,0))</f>
        <v>211.15270000000001</v>
      </c>
      <c r="K22" s="25">
        <f>IF(ISERROR(VLOOKUP($U22,[1]BN2_1!$A:$AC,14,0)),0,VLOOKUP($U22,[1]BN2_1!$A:$AC,14,0))</f>
        <v>0.95050000000000001</v>
      </c>
      <c r="L22" s="26">
        <f t="shared" si="2"/>
        <v>212.10320000000002</v>
      </c>
      <c r="M22" s="29">
        <f>IF(ISERROR(VLOOKUP($U22,[1]BN2_1!$A:$AC,15,0)),0,VLOOKUP($U22,[1]BN2_1!$A:$AC,15,0))</f>
        <v>65.769030389999998</v>
      </c>
      <c r="N22" s="30">
        <f t="shared" si="3"/>
        <v>23.65412368935494</v>
      </c>
      <c r="O22" s="24">
        <f t="shared" si="4"/>
        <v>634.31690000000003</v>
      </c>
      <c r="P22" s="25">
        <f t="shared" si="4"/>
        <v>211.15270000000001</v>
      </c>
      <c r="Q22" s="25">
        <f t="shared" si="4"/>
        <v>4.8955212800000005</v>
      </c>
      <c r="R22" s="26">
        <f t="shared" si="4"/>
        <v>216.04822128000001</v>
      </c>
      <c r="S22" s="29">
        <f t="shared" si="4"/>
        <v>416.09181892000004</v>
      </c>
      <c r="T22" s="31">
        <f t="shared" si="5"/>
        <v>65.596836363653566</v>
      </c>
      <c r="U22" s="32" t="s">
        <v>30</v>
      </c>
      <c r="V22" s="32"/>
      <c r="W22" s="21"/>
    </row>
    <row r="23" spans="1:23" ht="21">
      <c r="A23" s="22">
        <v>18</v>
      </c>
      <c r="B23" s="23" t="str">
        <f>VLOOKUP($U23,[1]Name!$A:$B,2,0)</f>
        <v>กรมทรัพยากรน้ำ</v>
      </c>
      <c r="C23" s="24">
        <f>IF(ISERROR(VLOOKUP($U23,[1]BN2_1!$A:$AC,3,0)),0,VLOOKUP($U23,[1]BN2_1!$A:$AC,3,0))</f>
        <v>971.81623349999995</v>
      </c>
      <c r="D23" s="25">
        <f>IF(ISERROR(VLOOKUP($U23,[1]BN2_1!$A:$AC,6,0)),0,VLOOKUP($U23,[1]BN2_1!$A:$AC,6,0))</f>
        <v>2.0411999999999999</v>
      </c>
      <c r="E23" s="25">
        <f>IF(ISERROR(VLOOKUP($U23,[1]BN2_1!$A:$AC,7,0)),0,VLOOKUP($U23,[1]BN2_1!$A:$AC,7,0))</f>
        <v>46.934580109999999</v>
      </c>
      <c r="F23" s="26">
        <f t="shared" si="0"/>
        <v>48.975780110000002</v>
      </c>
      <c r="G23" s="27">
        <f>IF(ISERROR(VLOOKUP($U23,[1]BN2_1!$A:$AC,8,0)),0,VLOOKUP($U23,[1]BN2_1!$A:$AC,8,0))</f>
        <v>913.24581222999996</v>
      </c>
      <c r="H23" s="28">
        <f t="shared" si="1"/>
        <v>93.973097047467675</v>
      </c>
      <c r="I23" s="24">
        <f>IF(ISERROR(VLOOKUP($U23,[1]BN2_1!$A:$AC,10,0)),0,VLOOKUP($U23,[1]BN2_1!$A:$AC,10,0))</f>
        <v>3955.9604909999998</v>
      </c>
      <c r="J23" s="25">
        <f>IF(ISERROR(VLOOKUP($U23,[1]BN2_1!$A:$AC,13,0)),0,VLOOKUP($U23,[1]BN2_1!$A:$AC,13,0))</f>
        <v>253.19494410999999</v>
      </c>
      <c r="K23" s="25">
        <f>IF(ISERROR(VLOOKUP($U23,[1]BN2_1!$A:$AC,14,0)),0,VLOOKUP($U23,[1]BN2_1!$A:$AC,14,0))</f>
        <v>1273.15132307</v>
      </c>
      <c r="L23" s="26">
        <f t="shared" si="2"/>
        <v>1526.34626718</v>
      </c>
      <c r="M23" s="29">
        <f>IF(ISERROR(VLOOKUP($U23,[1]BN2_1!$A:$AC,15,0)),0,VLOOKUP($U23,[1]BN2_1!$A:$AC,15,0))</f>
        <v>2425.9315120800002</v>
      </c>
      <c r="N23" s="30">
        <f t="shared" si="3"/>
        <v>61.323451475289268</v>
      </c>
      <c r="O23" s="24">
        <f t="shared" si="4"/>
        <v>4927.7767244999995</v>
      </c>
      <c r="P23" s="25">
        <f t="shared" si="4"/>
        <v>255.23614411</v>
      </c>
      <c r="Q23" s="25">
        <f t="shared" si="4"/>
        <v>1320.0859031800001</v>
      </c>
      <c r="R23" s="26">
        <f t="shared" si="4"/>
        <v>1575.32204729</v>
      </c>
      <c r="S23" s="29">
        <f t="shared" si="4"/>
        <v>3339.1773243100001</v>
      </c>
      <c r="T23" s="31">
        <f t="shared" si="5"/>
        <v>67.762350264536636</v>
      </c>
      <c r="U23" s="32" t="s">
        <v>31</v>
      </c>
      <c r="V23" s="32"/>
      <c r="W23" s="21"/>
    </row>
    <row r="24" spans="1:23" ht="21">
      <c r="A24" s="22">
        <v>19</v>
      </c>
      <c r="B24" s="23" t="str">
        <f>VLOOKUP($U24,[1]Name!$A:$B,2,0)</f>
        <v>สำนักงานปลัดกระทรวงคมนาคม</v>
      </c>
      <c r="C24" s="24">
        <f>IF(ISERROR(VLOOKUP($U24,[1]BN2_1!$A:$AC,3,0)),0,VLOOKUP($U24,[1]BN2_1!$A:$AC,3,0))</f>
        <v>515.4402</v>
      </c>
      <c r="D24" s="25">
        <f>IF(ISERROR(VLOOKUP($U24,[1]BN2_1!$A:$AC,6,0)),0,VLOOKUP($U24,[1]BN2_1!$A:$AC,6,0))</f>
        <v>1.07</v>
      </c>
      <c r="E24" s="25">
        <f>IF(ISERROR(VLOOKUP($U24,[1]BN2_1!$A:$AC,7,0)),0,VLOOKUP($U24,[1]BN2_1!$A:$AC,7,0))</f>
        <v>26.443873239999999</v>
      </c>
      <c r="F24" s="26">
        <f t="shared" si="0"/>
        <v>27.513873239999999</v>
      </c>
      <c r="G24" s="27">
        <f>IF(ISERROR(VLOOKUP($U24,[1]BN2_1!$A:$AC,8,0)),0,VLOOKUP($U24,[1]BN2_1!$A:$AC,8,0))</f>
        <v>418.52875261999998</v>
      </c>
      <c r="H24" s="28">
        <f t="shared" si="1"/>
        <v>81.198314105108608</v>
      </c>
      <c r="I24" s="24">
        <f>IF(ISERROR(VLOOKUP($U24,[1]BN2_1!$A:$AC,10,0)),0,VLOOKUP($U24,[1]BN2_1!$A:$AC,10,0))</f>
        <v>102.7527</v>
      </c>
      <c r="J24" s="25">
        <f>IF(ISERROR(VLOOKUP($U24,[1]BN2_1!$A:$AC,13,0)),0,VLOOKUP($U24,[1]BN2_1!$A:$AC,13,0))</f>
        <v>85.776899999999998</v>
      </c>
      <c r="K24" s="25">
        <f>IF(ISERROR(VLOOKUP($U24,[1]BN2_1!$A:$AC,14,0)),0,VLOOKUP($U24,[1]BN2_1!$A:$AC,14,0))</f>
        <v>7.8126842999999999</v>
      </c>
      <c r="L24" s="26">
        <f t="shared" si="2"/>
        <v>93.589584299999999</v>
      </c>
      <c r="M24" s="29">
        <f>IF(ISERROR(VLOOKUP($U24,[1]BN2_1!$A:$AC,15,0)),0,VLOOKUP($U24,[1]BN2_1!$A:$AC,15,0))</f>
        <v>8.9923249999999992</v>
      </c>
      <c r="N24" s="30">
        <f t="shared" si="3"/>
        <v>8.7514245367761614</v>
      </c>
      <c r="O24" s="24">
        <f t="shared" si="4"/>
        <v>618.19290000000001</v>
      </c>
      <c r="P24" s="25">
        <f t="shared" si="4"/>
        <v>86.846899999999991</v>
      </c>
      <c r="Q24" s="25">
        <f t="shared" si="4"/>
        <v>34.256557539999996</v>
      </c>
      <c r="R24" s="26">
        <f t="shared" si="4"/>
        <v>121.10345753999999</v>
      </c>
      <c r="S24" s="29">
        <f t="shared" si="4"/>
        <v>427.52107761999997</v>
      </c>
      <c r="T24" s="31">
        <f t="shared" si="5"/>
        <v>69.156581646279008</v>
      </c>
      <c r="U24" s="32" t="s">
        <v>32</v>
      </c>
      <c r="V24" s="32"/>
      <c r="W24" s="21"/>
    </row>
    <row r="25" spans="1:23" ht="21">
      <c r="A25" s="22">
        <v>20</v>
      </c>
      <c r="B25" s="23" t="str">
        <f>VLOOKUP($U25,[1]Name!$A:$B,2,0)</f>
        <v>กรมส่งเสริมการค้าระหว่างประเทศ</v>
      </c>
      <c r="C25" s="24">
        <f>IF(ISERROR(VLOOKUP($U25,[1]BN2_1!$A:$AC,3,0)),0,VLOOKUP($U25,[1]BN2_1!$A:$AC,3,0))</f>
        <v>1884.7089903999999</v>
      </c>
      <c r="D25" s="25">
        <f>IF(ISERROR(VLOOKUP($U25,[1]BN2_1!$A:$AC,6,0)),0,VLOOKUP($U25,[1]BN2_1!$A:$AC,6,0))</f>
        <v>3.5</v>
      </c>
      <c r="E25" s="25">
        <f>IF(ISERROR(VLOOKUP($U25,[1]BN2_1!$A:$AC,7,0)),0,VLOOKUP($U25,[1]BN2_1!$A:$AC,7,0))</f>
        <v>160.20090067999999</v>
      </c>
      <c r="F25" s="26">
        <f t="shared" si="0"/>
        <v>163.70090067999999</v>
      </c>
      <c r="G25" s="27">
        <f>IF(ISERROR(VLOOKUP($U25,[1]BN2_1!$A:$AC,8,0)),0,VLOOKUP($U25,[1]BN2_1!$A:$AC,8,0))</f>
        <v>1358.24074997</v>
      </c>
      <c r="H25" s="28">
        <f t="shared" si="1"/>
        <v>72.066337927413116</v>
      </c>
      <c r="I25" s="24">
        <f>IF(ISERROR(VLOOKUP($U25,[1]BN2_1!$A:$AC,10,0)),0,VLOOKUP($U25,[1]BN2_1!$A:$AC,10,0))</f>
        <v>98.751509600000006</v>
      </c>
      <c r="J25" s="25">
        <f>IF(ISERROR(VLOOKUP($U25,[1]BN2_1!$A:$AC,13,0)),0,VLOOKUP($U25,[1]BN2_1!$A:$AC,13,0))</f>
        <v>27.244199999999999</v>
      </c>
      <c r="K25" s="25">
        <f>IF(ISERROR(VLOOKUP($U25,[1]BN2_1!$A:$AC,14,0)),0,VLOOKUP($U25,[1]BN2_1!$A:$AC,14,0))</f>
        <v>12.031329400000001</v>
      </c>
      <c r="L25" s="26">
        <f t="shared" si="2"/>
        <v>39.275529399999996</v>
      </c>
      <c r="M25" s="29">
        <f>IF(ISERROR(VLOOKUP($U25,[1]BN2_1!$A:$AC,15,0)),0,VLOOKUP($U25,[1]BN2_1!$A:$AC,15,0))</f>
        <v>54.076985710000002</v>
      </c>
      <c r="N25" s="30">
        <f t="shared" si="3"/>
        <v>54.760667385281167</v>
      </c>
      <c r="O25" s="24">
        <f t="shared" si="4"/>
        <v>1983.4604999999999</v>
      </c>
      <c r="P25" s="25">
        <f t="shared" si="4"/>
        <v>30.744199999999999</v>
      </c>
      <c r="Q25" s="25">
        <f t="shared" si="4"/>
        <v>172.23223007999999</v>
      </c>
      <c r="R25" s="26">
        <f t="shared" si="4"/>
        <v>202.97643008</v>
      </c>
      <c r="S25" s="29">
        <f t="shared" si="4"/>
        <v>1412.3177356799999</v>
      </c>
      <c r="T25" s="31">
        <f t="shared" si="5"/>
        <v>71.204732117428108</v>
      </c>
      <c r="U25" s="32" t="s">
        <v>33</v>
      </c>
      <c r="V25" s="32"/>
      <c r="W25" s="21"/>
    </row>
    <row r="26" spans="1:23" ht="21">
      <c r="A26" s="22">
        <v>21</v>
      </c>
      <c r="B26" s="23" t="str">
        <f>VLOOKUP($U26,[1]Name!$A:$B,2,0)</f>
        <v>มหาวิทยาลัยเทคโนโลยีราชมงคลกรุงเทพ</v>
      </c>
      <c r="C26" s="24">
        <f>IF(ISERROR(VLOOKUP($U26,[1]BN2_1!$A:$AC,3,0)),0,VLOOKUP($U26,[1]BN2_1!$A:$AC,3,0))</f>
        <v>465.28127704000002</v>
      </c>
      <c r="D26" s="25">
        <f>IF(ISERROR(VLOOKUP($U26,[1]BN2_1!$A:$AC,6,0)),0,VLOOKUP($U26,[1]BN2_1!$A:$AC,6,0))</f>
        <v>0</v>
      </c>
      <c r="E26" s="25">
        <f>IF(ISERROR(VLOOKUP($U26,[1]BN2_1!$A:$AC,7,0)),0,VLOOKUP($U26,[1]BN2_1!$A:$AC,7,0))</f>
        <v>4.0111224500000002</v>
      </c>
      <c r="F26" s="26">
        <f t="shared" si="0"/>
        <v>4.0111224500000002</v>
      </c>
      <c r="G26" s="27">
        <f>IF(ISERROR(VLOOKUP($U26,[1]BN2_1!$A:$AC,8,0)),0,VLOOKUP($U26,[1]BN2_1!$A:$AC,8,0))</f>
        <v>442.96529412000001</v>
      </c>
      <c r="H26" s="28">
        <f t="shared" si="1"/>
        <v>95.203765115594479</v>
      </c>
      <c r="I26" s="24">
        <f>IF(ISERROR(VLOOKUP($U26,[1]BN2_1!$A:$AC,10,0)),0,VLOOKUP($U26,[1]BN2_1!$A:$AC,10,0))</f>
        <v>220.66082270999999</v>
      </c>
      <c r="J26" s="25">
        <f>IF(ISERROR(VLOOKUP($U26,[1]BN2_1!$A:$AC,13,0)),0,VLOOKUP($U26,[1]BN2_1!$A:$AC,13,0))</f>
        <v>0</v>
      </c>
      <c r="K26" s="25">
        <f>IF(ISERROR(VLOOKUP($U26,[1]BN2_1!$A:$AC,14,0)),0,VLOOKUP($U26,[1]BN2_1!$A:$AC,14,0))</f>
        <v>170.23482457</v>
      </c>
      <c r="L26" s="26">
        <f t="shared" si="2"/>
        <v>170.23482457</v>
      </c>
      <c r="M26" s="29">
        <f>IF(ISERROR(VLOOKUP($U26,[1]BN2_1!$A:$AC,15,0)),0,VLOOKUP($U26,[1]BN2_1!$A:$AC,15,0))</f>
        <v>45.85864814</v>
      </c>
      <c r="N26" s="30">
        <f t="shared" si="3"/>
        <v>20.782415100603973</v>
      </c>
      <c r="O26" s="24">
        <f t="shared" si="4"/>
        <v>685.94209975000001</v>
      </c>
      <c r="P26" s="25">
        <f t="shared" si="4"/>
        <v>0</v>
      </c>
      <c r="Q26" s="25">
        <f t="shared" si="4"/>
        <v>174.24594701999999</v>
      </c>
      <c r="R26" s="26">
        <f t="shared" si="4"/>
        <v>174.24594701999999</v>
      </c>
      <c r="S26" s="29">
        <f t="shared" si="4"/>
        <v>488.82394226000002</v>
      </c>
      <c r="T26" s="31">
        <f t="shared" si="5"/>
        <v>71.263149242211242</v>
      </c>
      <c r="U26" s="32" t="s">
        <v>34</v>
      </c>
      <c r="V26" s="32"/>
      <c r="W26" s="21"/>
    </row>
    <row r="27" spans="1:23" ht="21">
      <c r="A27" s="22">
        <v>22</v>
      </c>
      <c r="B27" s="23" t="str">
        <f>VLOOKUP($U27,[1]Name!$A:$B,2,0)</f>
        <v>มหาวิทยาลัยราชภัฏนครสวรรค์</v>
      </c>
      <c r="C27" s="24">
        <f>IF(ISERROR(VLOOKUP($U27,[1]BN2_1!$A:$AC,3,0)),0,VLOOKUP($U27,[1]BN2_1!$A:$AC,3,0))</f>
        <v>414.84444500000001</v>
      </c>
      <c r="D27" s="25">
        <f>IF(ISERROR(VLOOKUP($U27,[1]BN2_1!$A:$AC,6,0)),0,VLOOKUP($U27,[1]BN2_1!$A:$AC,6,0))</f>
        <v>0</v>
      </c>
      <c r="E27" s="25">
        <f>IF(ISERROR(VLOOKUP($U27,[1]BN2_1!$A:$AC,7,0)),0,VLOOKUP($U27,[1]BN2_1!$A:$AC,7,0))</f>
        <v>0.19799949999999999</v>
      </c>
      <c r="F27" s="26">
        <f t="shared" si="0"/>
        <v>0.19799949999999999</v>
      </c>
      <c r="G27" s="27">
        <f>IF(ISERROR(VLOOKUP($U27,[1]BN2_1!$A:$AC,8,0)),0,VLOOKUP($U27,[1]BN2_1!$A:$AC,8,0))</f>
        <v>390.75148424999998</v>
      </c>
      <c r="H27" s="28">
        <f t="shared" si="1"/>
        <v>94.192290377661919</v>
      </c>
      <c r="I27" s="35">
        <f>IF(ISERROR(VLOOKUP($U27,[1]BN2_1!$A:$AC,10,0)),0,VLOOKUP($U27,[1]BN2_1!$A:$AC,10,0))</f>
        <v>240.53525500000001</v>
      </c>
      <c r="J27" s="36">
        <f>IF(ISERROR(VLOOKUP($U27,[1]BN2_1!$A:$AC,13,0)),0,VLOOKUP($U27,[1]BN2_1!$A:$AC,13,0))</f>
        <v>0</v>
      </c>
      <c r="K27" s="36">
        <f>IF(ISERROR(VLOOKUP($U27,[1]BN2_1!$A:$AC,14,0)),0,VLOOKUP($U27,[1]BN2_1!$A:$AC,14,0))</f>
        <v>157.75760600000001</v>
      </c>
      <c r="L27" s="37">
        <f t="shared" si="2"/>
        <v>157.75760600000001</v>
      </c>
      <c r="M27" s="38">
        <f>IF(ISERROR(VLOOKUP($U27,[1]BN2_1!$A:$AC,15,0)),0,VLOOKUP($U27,[1]BN2_1!$A:$AC,15,0))</f>
        <v>82.747647999999998</v>
      </c>
      <c r="N27" s="39">
        <f t="shared" si="3"/>
        <v>34.40146351934979</v>
      </c>
      <c r="O27" s="24">
        <f t="shared" si="4"/>
        <v>655.37969999999996</v>
      </c>
      <c r="P27" s="25">
        <f t="shared" si="4"/>
        <v>0</v>
      </c>
      <c r="Q27" s="25">
        <f t="shared" si="4"/>
        <v>157.95560550000002</v>
      </c>
      <c r="R27" s="26">
        <f t="shared" si="4"/>
        <v>157.95560550000002</v>
      </c>
      <c r="S27" s="29">
        <f t="shared" si="4"/>
        <v>473.49913225</v>
      </c>
      <c r="T27" s="31">
        <f t="shared" si="5"/>
        <v>72.248062039455903</v>
      </c>
      <c r="U27" s="32" t="s">
        <v>35</v>
      </c>
      <c r="V27" s="32"/>
      <c r="W27" s="21"/>
    </row>
    <row r="28" spans="1:23" ht="21">
      <c r="A28" s="22">
        <v>23</v>
      </c>
      <c r="B28" s="23" t="str">
        <f>VLOOKUP($U28,[1]Name!$A:$B,2,0)</f>
        <v>กรมศิลปากร</v>
      </c>
      <c r="C28" s="24">
        <f>IF(ISERROR(VLOOKUP($U28,[1]BN2_1!$A:$AC,3,0)),0,VLOOKUP($U28,[1]BN2_1!$A:$AC,3,0))</f>
        <v>1024.6989605599999</v>
      </c>
      <c r="D28" s="25">
        <f>IF(ISERROR(VLOOKUP($U28,[1]BN2_1!$A:$AC,6,0)),0,VLOOKUP($U28,[1]BN2_1!$A:$AC,6,0))</f>
        <v>8.0236350000000005</v>
      </c>
      <c r="E28" s="25">
        <f>IF(ISERROR(VLOOKUP($U28,[1]BN2_1!$A:$AC,7,0)),0,VLOOKUP($U28,[1]BN2_1!$A:$AC,7,0))</f>
        <v>58.687105539999997</v>
      </c>
      <c r="F28" s="26">
        <f t="shared" si="0"/>
        <v>66.710740540000003</v>
      </c>
      <c r="G28" s="27">
        <f>IF(ISERROR(VLOOKUP($U28,[1]BN2_1!$A:$AC,8,0)),0,VLOOKUP($U28,[1]BN2_1!$A:$AC,8,0))</f>
        <v>915.98002123000003</v>
      </c>
      <c r="H28" s="28">
        <f t="shared" si="1"/>
        <v>89.390158132825192</v>
      </c>
      <c r="I28" s="35">
        <f>IF(ISERROR(VLOOKUP($U28,[1]BN2_1!$A:$AC,10,0)),0,VLOOKUP($U28,[1]BN2_1!$A:$AC,10,0))</f>
        <v>1733.7663394399999</v>
      </c>
      <c r="J28" s="36">
        <f>IF(ISERROR(VLOOKUP($U28,[1]BN2_1!$A:$AC,13,0)),0,VLOOKUP($U28,[1]BN2_1!$A:$AC,13,0))</f>
        <v>64.162000000000006</v>
      </c>
      <c r="K28" s="36">
        <f>IF(ISERROR(VLOOKUP($U28,[1]BN2_1!$A:$AC,14,0)),0,VLOOKUP($U28,[1]BN2_1!$A:$AC,14,0))</f>
        <v>577.25420580000002</v>
      </c>
      <c r="L28" s="37">
        <f t="shared" si="2"/>
        <v>641.41620580000006</v>
      </c>
      <c r="M28" s="38">
        <f>IF(ISERROR(VLOOKUP($U28,[1]BN2_1!$A:$AC,15,0)),0,VLOOKUP($U28,[1]BN2_1!$A:$AC,15,0))</f>
        <v>1077.72977105</v>
      </c>
      <c r="N28" s="39">
        <f t="shared" si="3"/>
        <v>62.161188998403482</v>
      </c>
      <c r="O28" s="24">
        <f t="shared" si="4"/>
        <v>2758.4652999999998</v>
      </c>
      <c r="P28" s="25">
        <f t="shared" si="4"/>
        <v>72.185635000000005</v>
      </c>
      <c r="Q28" s="25">
        <f t="shared" si="4"/>
        <v>635.94131133999997</v>
      </c>
      <c r="R28" s="26">
        <f t="shared" si="4"/>
        <v>708.12694634000002</v>
      </c>
      <c r="S28" s="29">
        <f t="shared" si="4"/>
        <v>1993.7097922799999</v>
      </c>
      <c r="T28" s="31">
        <f t="shared" si="5"/>
        <v>72.276051189768452</v>
      </c>
      <c r="U28" s="32" t="s">
        <v>36</v>
      </c>
      <c r="V28" s="32"/>
      <c r="W28" s="21"/>
    </row>
    <row r="29" spans="1:23" ht="21">
      <c r="A29" s="22">
        <v>24</v>
      </c>
      <c r="B29" s="23" t="str">
        <f>VLOOKUP($U29,[1]Name!$A:$B,2,0)</f>
        <v>มหาวิทยาลัยราชภัฏชัยภูมิ</v>
      </c>
      <c r="C29" s="24">
        <f>IF(ISERROR(VLOOKUP($U29,[1]BN2_1!$A:$AC,3,0)),0,VLOOKUP($U29,[1]BN2_1!$A:$AC,3,0))</f>
        <v>152.57763634</v>
      </c>
      <c r="D29" s="25">
        <f>IF(ISERROR(VLOOKUP($U29,[1]BN2_1!$A:$AC,6,0)),0,VLOOKUP($U29,[1]BN2_1!$A:$AC,6,0))</f>
        <v>0</v>
      </c>
      <c r="E29" s="25">
        <f>IF(ISERROR(VLOOKUP($U29,[1]BN2_1!$A:$AC,7,0)),0,VLOOKUP($U29,[1]BN2_1!$A:$AC,7,0))</f>
        <v>9.1631157900000009</v>
      </c>
      <c r="F29" s="26">
        <f t="shared" si="0"/>
        <v>9.1631157900000009</v>
      </c>
      <c r="G29" s="27">
        <f>IF(ISERROR(VLOOKUP($U29,[1]BN2_1!$A:$AC,8,0)),0,VLOOKUP($U29,[1]BN2_1!$A:$AC,8,0))</f>
        <v>131.29102463000001</v>
      </c>
      <c r="H29" s="28">
        <f t="shared" si="1"/>
        <v>86.048668585633706</v>
      </c>
      <c r="I29" s="35">
        <f>IF(ISERROR(VLOOKUP($U29,[1]BN2_1!$A:$AC,10,0)),0,VLOOKUP($U29,[1]BN2_1!$A:$AC,10,0))</f>
        <v>139.26396366</v>
      </c>
      <c r="J29" s="36">
        <f>IF(ISERROR(VLOOKUP($U29,[1]BN2_1!$A:$AC,13,0)),0,VLOOKUP($U29,[1]BN2_1!$A:$AC,13,0))</f>
        <v>0.37819999999999998</v>
      </c>
      <c r="K29" s="36">
        <f>IF(ISERROR(VLOOKUP($U29,[1]BN2_1!$A:$AC,14,0)),0,VLOOKUP($U29,[1]BN2_1!$A:$AC,14,0))</f>
        <v>58.044857350000001</v>
      </c>
      <c r="L29" s="37">
        <f t="shared" si="2"/>
        <v>58.423057350000001</v>
      </c>
      <c r="M29" s="38">
        <f>IF(ISERROR(VLOOKUP($U29,[1]BN2_1!$A:$AC,15,0)),0,VLOOKUP($U29,[1]BN2_1!$A:$AC,15,0))</f>
        <v>80.840906309999994</v>
      </c>
      <c r="N29" s="39">
        <f t="shared" si="3"/>
        <v>58.048689830030639</v>
      </c>
      <c r="O29" s="24">
        <f t="shared" si="4"/>
        <v>291.84159999999997</v>
      </c>
      <c r="P29" s="25">
        <f t="shared" si="4"/>
        <v>0.37819999999999998</v>
      </c>
      <c r="Q29" s="25">
        <f t="shared" si="4"/>
        <v>67.207973140000007</v>
      </c>
      <c r="R29" s="26">
        <f t="shared" si="4"/>
        <v>67.58617314</v>
      </c>
      <c r="S29" s="29">
        <f t="shared" si="4"/>
        <v>212.13193094000002</v>
      </c>
      <c r="T29" s="31">
        <f t="shared" si="5"/>
        <v>72.68735195393667</v>
      </c>
      <c r="U29" s="32" t="s">
        <v>37</v>
      </c>
      <c r="V29" s="32"/>
      <c r="W29" s="21"/>
    </row>
    <row r="30" spans="1:23" ht="21">
      <c r="A30" s="22">
        <v>25</v>
      </c>
      <c r="B30" s="23" t="str">
        <f>VLOOKUP($U30,[1]Name!$A:$B,2,0)</f>
        <v>มหาวิทยาลัยราชภัฏอุตรดิตถ์</v>
      </c>
      <c r="C30" s="24">
        <f>IF(ISERROR(VLOOKUP($U30,[1]BN2_1!$A:$AC,3,0)),0,VLOOKUP($U30,[1]BN2_1!$A:$AC,3,0))</f>
        <v>350.31999672000001</v>
      </c>
      <c r="D30" s="25">
        <f>IF(ISERROR(VLOOKUP($U30,[1]BN2_1!$A:$AC,6,0)),0,VLOOKUP($U30,[1]BN2_1!$A:$AC,6,0))</f>
        <v>0</v>
      </c>
      <c r="E30" s="25">
        <f>IF(ISERROR(VLOOKUP($U30,[1]BN2_1!$A:$AC,7,0)),0,VLOOKUP($U30,[1]BN2_1!$A:$AC,7,0))</f>
        <v>0</v>
      </c>
      <c r="F30" s="26">
        <f t="shared" si="0"/>
        <v>0</v>
      </c>
      <c r="G30" s="27">
        <f>IF(ISERROR(VLOOKUP($U30,[1]BN2_1!$A:$AC,8,0)),0,VLOOKUP($U30,[1]BN2_1!$A:$AC,8,0))</f>
        <v>346.51525971000001</v>
      </c>
      <c r="H30" s="28">
        <f t="shared" si="1"/>
        <v>98.913925255302786</v>
      </c>
      <c r="I30" s="35">
        <f>IF(ISERROR(VLOOKUP($U30,[1]BN2_1!$A:$AC,10,0)),0,VLOOKUP($U30,[1]BN2_1!$A:$AC,10,0))</f>
        <v>176.74833662</v>
      </c>
      <c r="J30" s="36">
        <f>IF(ISERROR(VLOOKUP($U30,[1]BN2_1!$A:$AC,13,0)),0,VLOOKUP($U30,[1]BN2_1!$A:$AC,13,0))</f>
        <v>0</v>
      </c>
      <c r="K30" s="36">
        <f>IF(ISERROR(VLOOKUP($U30,[1]BN2_1!$A:$AC,14,0)),0,VLOOKUP($U30,[1]BN2_1!$A:$AC,14,0))</f>
        <v>139.46960161999999</v>
      </c>
      <c r="L30" s="37">
        <f t="shared" si="2"/>
        <v>139.46960161999999</v>
      </c>
      <c r="M30" s="38">
        <f>IF(ISERROR(VLOOKUP($U30,[1]BN2_1!$A:$AC,15,0)),0,VLOOKUP($U30,[1]BN2_1!$A:$AC,15,0))</f>
        <v>37.278734999999998</v>
      </c>
      <c r="N30" s="39">
        <f t="shared" si="3"/>
        <v>21.091420554722049</v>
      </c>
      <c r="O30" s="24">
        <f t="shared" si="4"/>
        <v>527.06833333999998</v>
      </c>
      <c r="P30" s="25">
        <f t="shared" si="4"/>
        <v>0</v>
      </c>
      <c r="Q30" s="25">
        <f t="shared" si="4"/>
        <v>139.46960161999999</v>
      </c>
      <c r="R30" s="26">
        <f t="shared" si="4"/>
        <v>139.46960161999999</v>
      </c>
      <c r="S30" s="29">
        <f t="shared" si="4"/>
        <v>383.79399470999999</v>
      </c>
      <c r="T30" s="31">
        <f t="shared" si="5"/>
        <v>72.816743187343619</v>
      </c>
      <c r="U30" s="32" t="s">
        <v>38</v>
      </c>
      <c r="V30" s="32"/>
      <c r="W30" s="21"/>
    </row>
    <row r="31" spans="1:23" ht="21">
      <c r="A31" s="22">
        <v>26</v>
      </c>
      <c r="B31" s="23" t="str">
        <f>VLOOKUP($U31,[1]Name!$A:$B,2,0)</f>
        <v>สถาบันเทคโนโลยีปทุมวัน</v>
      </c>
      <c r="C31" s="24">
        <f>IF(ISERROR(VLOOKUP($U31,[1]BN2_1!$A:$AC,3,0)),0,VLOOKUP($U31,[1]BN2_1!$A:$AC,3,0))</f>
        <v>156.50149639</v>
      </c>
      <c r="D31" s="25">
        <f>IF(ISERROR(VLOOKUP($U31,[1]BN2_1!$A:$AC,6,0)),0,VLOOKUP($U31,[1]BN2_1!$A:$AC,6,0))</f>
        <v>0</v>
      </c>
      <c r="E31" s="25">
        <f>IF(ISERROR(VLOOKUP($U31,[1]BN2_1!$A:$AC,7,0)),0,VLOOKUP($U31,[1]BN2_1!$A:$AC,7,0))</f>
        <v>0.12063715</v>
      </c>
      <c r="F31" s="26">
        <f t="shared" si="0"/>
        <v>0.12063715</v>
      </c>
      <c r="G31" s="27">
        <f>IF(ISERROR(VLOOKUP($U31,[1]BN2_1!$A:$AC,8,0)),0,VLOOKUP($U31,[1]BN2_1!$A:$AC,8,0))</f>
        <v>149.55615553999999</v>
      </c>
      <c r="H31" s="28">
        <f t="shared" si="1"/>
        <v>95.562124957136319</v>
      </c>
      <c r="I31" s="35">
        <f>IF(ISERROR(VLOOKUP($U31,[1]BN2_1!$A:$AC,10,0)),0,VLOOKUP($U31,[1]BN2_1!$A:$AC,10,0))</f>
        <v>164.54339999999999</v>
      </c>
      <c r="J31" s="36">
        <f>IF(ISERROR(VLOOKUP($U31,[1]BN2_1!$A:$AC,13,0)),0,VLOOKUP($U31,[1]BN2_1!$A:$AC,13,0))</f>
        <v>0</v>
      </c>
      <c r="K31" s="36">
        <f>IF(ISERROR(VLOOKUP($U31,[1]BN2_1!$A:$AC,14,0)),0,VLOOKUP($U31,[1]BN2_1!$A:$AC,14,0))</f>
        <v>79.610149079999999</v>
      </c>
      <c r="L31" s="37">
        <f t="shared" si="2"/>
        <v>79.610149079999999</v>
      </c>
      <c r="M31" s="38">
        <f>IF(ISERROR(VLOOKUP($U31,[1]BN2_1!$A:$AC,15,0)),0,VLOOKUP($U31,[1]BN2_1!$A:$AC,15,0))</f>
        <v>84.332984670000002</v>
      </c>
      <c r="N31" s="39">
        <f t="shared" si="3"/>
        <v>51.252730082154621</v>
      </c>
      <c r="O31" s="24">
        <f t="shared" si="4"/>
        <v>321.04489638999996</v>
      </c>
      <c r="P31" s="25">
        <f t="shared" si="4"/>
        <v>0</v>
      </c>
      <c r="Q31" s="25">
        <f t="shared" si="4"/>
        <v>79.730786229999993</v>
      </c>
      <c r="R31" s="26">
        <f t="shared" si="4"/>
        <v>79.730786229999993</v>
      </c>
      <c r="S31" s="29">
        <f t="shared" si="4"/>
        <v>233.88914020999999</v>
      </c>
      <c r="T31" s="31">
        <f t="shared" si="5"/>
        <v>72.852471053106342</v>
      </c>
      <c r="U31" s="32" t="s">
        <v>39</v>
      </c>
      <c r="V31" s="32"/>
      <c r="W31" s="21"/>
    </row>
    <row r="32" spans="1:23" ht="21">
      <c r="A32" s="22">
        <v>27</v>
      </c>
      <c r="B32" s="23" t="str">
        <f>VLOOKUP($U32,[1]Name!$A:$B,2,0)</f>
        <v>กองทัพอากาศ</v>
      </c>
      <c r="C32" s="24">
        <f>IF(ISERROR(VLOOKUP($U32,[1]BN2_1!$A:$AC,3,0)),0,VLOOKUP($U32,[1]BN2_1!$A:$AC,3,0))</f>
        <v>26046.616099999999</v>
      </c>
      <c r="D32" s="25">
        <f>IF(ISERROR(VLOOKUP($U32,[1]BN2_1!$A:$AC,6,0)),0,VLOOKUP($U32,[1]BN2_1!$A:$AC,6,0))</f>
        <v>1493.7867100399999</v>
      </c>
      <c r="E32" s="25">
        <f>IF(ISERROR(VLOOKUP($U32,[1]BN2_1!$A:$AC,7,0)),0,VLOOKUP($U32,[1]BN2_1!$A:$AC,7,0))</f>
        <v>2930.6394037199998</v>
      </c>
      <c r="F32" s="26">
        <f t="shared" si="0"/>
        <v>4424.4261137599997</v>
      </c>
      <c r="G32" s="27">
        <f>IF(ISERROR(VLOOKUP($U32,[1]BN2_1!$A:$AC,8,0)),0,VLOOKUP($U32,[1]BN2_1!$A:$AC,8,0))</f>
        <v>21572.211817700001</v>
      </c>
      <c r="H32" s="28">
        <f t="shared" si="1"/>
        <v>82.821552461473118</v>
      </c>
      <c r="I32" s="35">
        <f>IF(ISERROR(VLOOKUP($U32,[1]BN2_1!$A:$AC,10,0)),0,VLOOKUP($U32,[1]BN2_1!$A:$AC,10,0))</f>
        <v>13047.0283</v>
      </c>
      <c r="J32" s="36">
        <f>IF(ISERROR(VLOOKUP($U32,[1]BN2_1!$A:$AC,13,0)),0,VLOOKUP($U32,[1]BN2_1!$A:$AC,13,0))</f>
        <v>3249.5212652</v>
      </c>
      <c r="K32" s="36">
        <f>IF(ISERROR(VLOOKUP($U32,[1]BN2_1!$A:$AC,14,0)),0,VLOOKUP($U32,[1]BN2_1!$A:$AC,14,0))</f>
        <v>2393.3587500600001</v>
      </c>
      <c r="L32" s="37">
        <f t="shared" si="2"/>
        <v>5642.8800152599997</v>
      </c>
      <c r="M32" s="38">
        <f>IF(ISERROR(VLOOKUP($U32,[1]BN2_1!$A:$AC,15,0)),0,VLOOKUP($U32,[1]BN2_1!$A:$AC,15,0))</f>
        <v>7285.8789168200001</v>
      </c>
      <c r="N32" s="39">
        <f t="shared" si="3"/>
        <v>55.843206202135697</v>
      </c>
      <c r="O32" s="24">
        <f t="shared" si="4"/>
        <v>39093.644399999997</v>
      </c>
      <c r="P32" s="25">
        <f t="shared" si="4"/>
        <v>4743.3079752399999</v>
      </c>
      <c r="Q32" s="25">
        <f t="shared" si="4"/>
        <v>5323.9981537799995</v>
      </c>
      <c r="R32" s="26">
        <f t="shared" si="4"/>
        <v>10067.306129019998</v>
      </c>
      <c r="S32" s="29">
        <f t="shared" si="4"/>
        <v>28858.090734520003</v>
      </c>
      <c r="T32" s="31">
        <f t="shared" si="5"/>
        <v>73.817857550574146</v>
      </c>
      <c r="U32" s="32" t="s">
        <v>40</v>
      </c>
      <c r="V32" s="32"/>
      <c r="W32" s="21"/>
    </row>
    <row r="33" spans="1:23" ht="21">
      <c r="A33" s="22">
        <v>28</v>
      </c>
      <c r="B33" s="23" t="str">
        <f>VLOOKUP($U33,[1]Name!$A:$B,2,0)</f>
        <v>มหาวิทยาลัยกาฬสินธุ์</v>
      </c>
      <c r="C33" s="24">
        <f>IF(ISERROR(VLOOKUP($U33,[1]BN2_1!$A:$AC,3,0)),0,VLOOKUP($U33,[1]BN2_1!$A:$AC,3,0))</f>
        <v>281.87610849999999</v>
      </c>
      <c r="D33" s="25">
        <f>IF(ISERROR(VLOOKUP($U33,[1]BN2_1!$A:$AC,6,0)),0,VLOOKUP($U33,[1]BN2_1!$A:$AC,6,0))</f>
        <v>0</v>
      </c>
      <c r="E33" s="25">
        <f>IF(ISERROR(VLOOKUP($U33,[1]BN2_1!$A:$AC,7,0)),0,VLOOKUP($U33,[1]BN2_1!$A:$AC,7,0))</f>
        <v>0</v>
      </c>
      <c r="F33" s="26">
        <f t="shared" si="0"/>
        <v>0</v>
      </c>
      <c r="G33" s="27">
        <f>IF(ISERROR(VLOOKUP($U33,[1]BN2_1!$A:$AC,8,0)),0,VLOOKUP($U33,[1]BN2_1!$A:$AC,8,0))</f>
        <v>281.19514750000002</v>
      </c>
      <c r="H33" s="28">
        <f t="shared" si="1"/>
        <v>99.758418333634708</v>
      </c>
      <c r="I33" s="35">
        <f>IF(ISERROR(VLOOKUP($U33,[1]BN2_1!$A:$AC,10,0)),0,VLOOKUP($U33,[1]BN2_1!$A:$AC,10,0))</f>
        <v>214.7218915</v>
      </c>
      <c r="J33" s="36">
        <f>IF(ISERROR(VLOOKUP($U33,[1]BN2_1!$A:$AC,13,0)),0,VLOOKUP($U33,[1]BN2_1!$A:$AC,13,0))</f>
        <v>0</v>
      </c>
      <c r="K33" s="36">
        <f>IF(ISERROR(VLOOKUP($U33,[1]BN2_1!$A:$AC,14,0)),0,VLOOKUP($U33,[1]BN2_1!$A:$AC,14,0))</f>
        <v>126.367938</v>
      </c>
      <c r="L33" s="37">
        <f t="shared" si="2"/>
        <v>126.367938</v>
      </c>
      <c r="M33" s="38">
        <f>IF(ISERROR(VLOOKUP($U33,[1]BN2_1!$A:$AC,15,0)),0,VLOOKUP($U33,[1]BN2_1!$A:$AC,15,0))</f>
        <v>88.349667409999995</v>
      </c>
      <c r="N33" s="39">
        <f t="shared" si="3"/>
        <v>41.146092181290236</v>
      </c>
      <c r="O33" s="24">
        <f t="shared" si="4"/>
        <v>496.59799999999996</v>
      </c>
      <c r="P33" s="25">
        <f t="shared" si="4"/>
        <v>0</v>
      </c>
      <c r="Q33" s="25">
        <f t="shared" si="4"/>
        <v>126.367938</v>
      </c>
      <c r="R33" s="26">
        <f t="shared" si="4"/>
        <v>126.367938</v>
      </c>
      <c r="S33" s="29">
        <f t="shared" si="4"/>
        <v>369.54481491000001</v>
      </c>
      <c r="T33" s="31">
        <f t="shared" si="5"/>
        <v>74.415284578270558</v>
      </c>
      <c r="U33" s="32" t="s">
        <v>41</v>
      </c>
      <c r="V33" s="32"/>
      <c r="W33" s="21"/>
    </row>
    <row r="34" spans="1:23" ht="21">
      <c r="A34" s="22">
        <v>29</v>
      </c>
      <c r="B34" s="23" t="str">
        <f>VLOOKUP($U34,[1]Name!$A:$B,2,0)</f>
        <v>มหาวิทยาลัยราชภัฏรำไพพรรณี</v>
      </c>
      <c r="C34" s="24">
        <f>IF(ISERROR(VLOOKUP($U34,[1]BN2_1!$A:$AC,3,0)),0,VLOOKUP($U34,[1]BN2_1!$A:$AC,3,0))</f>
        <v>319.29728275999997</v>
      </c>
      <c r="D34" s="25">
        <f>IF(ISERROR(VLOOKUP($U34,[1]BN2_1!$A:$AC,6,0)),0,VLOOKUP($U34,[1]BN2_1!$A:$AC,6,0))</f>
        <v>0</v>
      </c>
      <c r="E34" s="25">
        <f>IF(ISERROR(VLOOKUP($U34,[1]BN2_1!$A:$AC,7,0)),0,VLOOKUP($U34,[1]BN2_1!$A:$AC,7,0))</f>
        <v>0.77374949999999998</v>
      </c>
      <c r="F34" s="26">
        <f t="shared" si="0"/>
        <v>0.77374949999999998</v>
      </c>
      <c r="G34" s="27">
        <f>IF(ISERROR(VLOOKUP($U34,[1]BN2_1!$A:$AC,8,0)),0,VLOOKUP($U34,[1]BN2_1!$A:$AC,8,0))</f>
        <v>318.47392151999998</v>
      </c>
      <c r="H34" s="28">
        <f t="shared" si="1"/>
        <v>99.74213333953773</v>
      </c>
      <c r="I34" s="35">
        <f>IF(ISERROR(VLOOKUP($U34,[1]BN2_1!$A:$AC,10,0)),0,VLOOKUP($U34,[1]BN2_1!$A:$AC,10,0))</f>
        <v>167.02877749999999</v>
      </c>
      <c r="J34" s="36">
        <f>IF(ISERROR(VLOOKUP($U34,[1]BN2_1!$A:$AC,13,0)),0,VLOOKUP($U34,[1]BN2_1!$A:$AC,13,0))</f>
        <v>0</v>
      </c>
      <c r="K34" s="36">
        <f>IF(ISERROR(VLOOKUP($U34,[1]BN2_1!$A:$AC,14,0)),0,VLOOKUP($U34,[1]BN2_1!$A:$AC,14,0))</f>
        <v>117.9672125</v>
      </c>
      <c r="L34" s="37">
        <f t="shared" si="2"/>
        <v>117.9672125</v>
      </c>
      <c r="M34" s="38">
        <f>IF(ISERROR(VLOOKUP($U34,[1]BN2_1!$A:$AC,15,0)),0,VLOOKUP($U34,[1]BN2_1!$A:$AC,15,0))</f>
        <v>45.406613</v>
      </c>
      <c r="N34" s="39">
        <f t="shared" si="3"/>
        <v>27.184904110311169</v>
      </c>
      <c r="O34" s="24">
        <f t="shared" si="4"/>
        <v>486.32606025999996</v>
      </c>
      <c r="P34" s="25">
        <f t="shared" si="4"/>
        <v>0</v>
      </c>
      <c r="Q34" s="25">
        <f t="shared" si="4"/>
        <v>118.740962</v>
      </c>
      <c r="R34" s="26">
        <f t="shared" si="4"/>
        <v>118.740962</v>
      </c>
      <c r="S34" s="29">
        <f t="shared" si="4"/>
        <v>363.88053451999997</v>
      </c>
      <c r="T34" s="31">
        <f t="shared" si="5"/>
        <v>74.822339219383366</v>
      </c>
      <c r="U34" s="32" t="s">
        <v>42</v>
      </c>
      <c r="V34" s="32"/>
      <c r="W34" s="21"/>
    </row>
    <row r="35" spans="1:23" ht="21">
      <c r="A35" s="22">
        <v>30</v>
      </c>
      <c r="B35" s="23" t="str">
        <f>VLOOKUP($U35,[1]Name!$A:$B,2,0)</f>
        <v>กรมอุตสาหกรรมพื้นฐานและการเหมืองแร่</v>
      </c>
      <c r="C35" s="24">
        <f>IF(ISERROR(VLOOKUP($U35,[1]BN2_1!$A:$AC,3,0)),0,VLOOKUP($U35,[1]BN2_1!$A:$AC,3,0))</f>
        <v>380.21205894000002</v>
      </c>
      <c r="D35" s="25">
        <f>IF(ISERROR(VLOOKUP($U35,[1]BN2_1!$A:$AC,6,0)),0,VLOOKUP($U35,[1]BN2_1!$A:$AC,6,0))</f>
        <v>65.956599620000006</v>
      </c>
      <c r="E35" s="25">
        <f>IF(ISERROR(VLOOKUP($U35,[1]BN2_1!$A:$AC,7,0)),0,VLOOKUP($U35,[1]BN2_1!$A:$AC,7,0))</f>
        <v>12.786820069999999</v>
      </c>
      <c r="F35" s="26">
        <f t="shared" si="0"/>
        <v>78.74341969000001</v>
      </c>
      <c r="G35" s="27">
        <f>IF(ISERROR(VLOOKUP($U35,[1]BN2_1!$A:$AC,8,0)),0,VLOOKUP($U35,[1]BN2_1!$A:$AC,8,0))</f>
        <v>299.72051291999998</v>
      </c>
      <c r="H35" s="28">
        <f t="shared" si="1"/>
        <v>78.829828216284398</v>
      </c>
      <c r="I35" s="35">
        <f>IF(ISERROR(VLOOKUP($U35,[1]BN2_1!$A:$AC,10,0)),0,VLOOKUP($U35,[1]BN2_1!$A:$AC,10,0))</f>
        <v>52.727945030000001</v>
      </c>
      <c r="J35" s="36">
        <f>IF(ISERROR(VLOOKUP($U35,[1]BN2_1!$A:$AC,13,0)),0,VLOOKUP($U35,[1]BN2_1!$A:$AC,13,0))</f>
        <v>0</v>
      </c>
      <c r="K35" s="36">
        <f>IF(ISERROR(VLOOKUP($U35,[1]BN2_1!$A:$AC,14,0)),0,VLOOKUP($U35,[1]BN2_1!$A:$AC,14,0))</f>
        <v>28.073297400000001</v>
      </c>
      <c r="L35" s="37">
        <f t="shared" si="2"/>
        <v>28.073297400000001</v>
      </c>
      <c r="M35" s="38">
        <f>IF(ISERROR(VLOOKUP($U35,[1]BN2_1!$A:$AC,15,0)),0,VLOOKUP($U35,[1]BN2_1!$A:$AC,15,0))</f>
        <v>24.65274913</v>
      </c>
      <c r="N35" s="39">
        <f t="shared" si="3"/>
        <v>46.754617719263692</v>
      </c>
      <c r="O35" s="24">
        <f t="shared" si="4"/>
        <v>432.94000397000002</v>
      </c>
      <c r="P35" s="25">
        <f t="shared" si="4"/>
        <v>65.956599620000006</v>
      </c>
      <c r="Q35" s="25">
        <f t="shared" si="4"/>
        <v>40.860117469999999</v>
      </c>
      <c r="R35" s="26">
        <f t="shared" si="4"/>
        <v>106.81671709000001</v>
      </c>
      <c r="S35" s="29">
        <f t="shared" si="4"/>
        <v>324.37326204999999</v>
      </c>
      <c r="T35" s="31">
        <f t="shared" si="5"/>
        <v>74.923374849988917</v>
      </c>
      <c r="U35" s="32" t="s">
        <v>43</v>
      </c>
      <c r="V35" s="32"/>
      <c r="W35" s="21"/>
    </row>
    <row r="36" spans="1:23" ht="21">
      <c r="A36" s="22">
        <v>31</v>
      </c>
      <c r="B36" s="23" t="str">
        <f>VLOOKUP($U36,[1]Name!$A:$B,2,0)</f>
        <v>มหาวิทยาลัยราชภัฏร้อยเอ็ด</v>
      </c>
      <c r="C36" s="24">
        <f>IF(ISERROR(VLOOKUP($U36,[1]BN2_1!$A:$AC,3,0)),0,VLOOKUP($U36,[1]BN2_1!$A:$AC,3,0))</f>
        <v>156.065921</v>
      </c>
      <c r="D36" s="25">
        <f>IF(ISERROR(VLOOKUP($U36,[1]BN2_1!$A:$AC,6,0)),0,VLOOKUP($U36,[1]BN2_1!$A:$AC,6,0))</f>
        <v>1.2745899999999999</v>
      </c>
      <c r="E36" s="25">
        <f>IF(ISERROR(VLOOKUP($U36,[1]BN2_1!$A:$AC,7,0)),0,VLOOKUP($U36,[1]BN2_1!$A:$AC,7,0))</f>
        <v>0</v>
      </c>
      <c r="F36" s="26">
        <f t="shared" si="0"/>
        <v>1.2745899999999999</v>
      </c>
      <c r="G36" s="27">
        <f>IF(ISERROR(VLOOKUP($U36,[1]BN2_1!$A:$AC,8,0)),0,VLOOKUP($U36,[1]BN2_1!$A:$AC,8,0))</f>
        <v>154.43497038000001</v>
      </c>
      <c r="H36" s="28">
        <f t="shared" si="1"/>
        <v>98.954960436237712</v>
      </c>
      <c r="I36" s="35">
        <f>IF(ISERROR(VLOOKUP($U36,[1]BN2_1!$A:$AC,10,0)),0,VLOOKUP($U36,[1]BN2_1!$A:$AC,10,0))</f>
        <v>115.476179</v>
      </c>
      <c r="J36" s="36">
        <f>IF(ISERROR(VLOOKUP($U36,[1]BN2_1!$A:$AC,13,0)),0,VLOOKUP($U36,[1]BN2_1!$A:$AC,13,0))</f>
        <v>0</v>
      </c>
      <c r="K36" s="36">
        <f>IF(ISERROR(VLOOKUP($U36,[1]BN2_1!$A:$AC,14,0)),0,VLOOKUP($U36,[1]BN2_1!$A:$AC,14,0))</f>
        <v>66.453000000000003</v>
      </c>
      <c r="L36" s="37">
        <f t="shared" si="2"/>
        <v>66.453000000000003</v>
      </c>
      <c r="M36" s="38">
        <f>IF(ISERROR(VLOOKUP($U36,[1]BN2_1!$A:$AC,15,0)),0,VLOOKUP($U36,[1]BN2_1!$A:$AC,15,0))</f>
        <v>49.015179000000003</v>
      </c>
      <c r="N36" s="39">
        <f t="shared" si="3"/>
        <v>42.446138610111092</v>
      </c>
      <c r="O36" s="24">
        <f t="shared" si="4"/>
        <v>271.5421</v>
      </c>
      <c r="P36" s="25">
        <f t="shared" si="4"/>
        <v>1.2745899999999999</v>
      </c>
      <c r="Q36" s="25">
        <f t="shared" si="4"/>
        <v>66.453000000000003</v>
      </c>
      <c r="R36" s="26">
        <f t="shared" si="4"/>
        <v>67.727590000000006</v>
      </c>
      <c r="S36" s="29">
        <f t="shared" si="4"/>
        <v>203.45014938000003</v>
      </c>
      <c r="T36" s="31">
        <f t="shared" si="5"/>
        <v>74.923980252049333</v>
      </c>
      <c r="U36" s="32" t="s">
        <v>44</v>
      </c>
      <c r="V36" s="32"/>
      <c r="W36" s="21"/>
    </row>
    <row r="37" spans="1:23" ht="21">
      <c r="A37" s="22">
        <v>32</v>
      </c>
      <c r="B37" s="23" t="str">
        <f>VLOOKUP($U37,[1]Name!$A:$B,2,0)</f>
        <v>กรมการค้าภายใน</v>
      </c>
      <c r="C37" s="24">
        <f>IF(ISERROR(VLOOKUP($U37,[1]BN2_1!$A:$AC,3,0)),0,VLOOKUP($U37,[1]BN2_1!$A:$AC,3,0))</f>
        <v>891.36643393999998</v>
      </c>
      <c r="D37" s="25">
        <f>IF(ISERROR(VLOOKUP($U37,[1]BN2_1!$A:$AC,6,0)),0,VLOOKUP($U37,[1]BN2_1!$A:$AC,6,0))</f>
        <v>45.458369900000001</v>
      </c>
      <c r="E37" s="25">
        <f>IF(ISERROR(VLOOKUP($U37,[1]BN2_1!$A:$AC,7,0)),0,VLOOKUP($U37,[1]BN2_1!$A:$AC,7,0))</f>
        <v>145.17075986</v>
      </c>
      <c r="F37" s="26">
        <f t="shared" si="0"/>
        <v>190.62912976000001</v>
      </c>
      <c r="G37" s="27">
        <f>IF(ISERROR(VLOOKUP($U37,[1]BN2_1!$A:$AC,8,0)),0,VLOOKUP($U37,[1]BN2_1!$A:$AC,8,0))</f>
        <v>686.56507667999995</v>
      </c>
      <c r="H37" s="28">
        <f t="shared" si="1"/>
        <v>77.02388720711177</v>
      </c>
      <c r="I37" s="35">
        <f>IF(ISERROR(VLOOKUP($U37,[1]BN2_1!$A:$AC,10,0)),0,VLOOKUP($U37,[1]BN2_1!$A:$AC,10,0))</f>
        <v>129.86296605999999</v>
      </c>
      <c r="J37" s="36">
        <f>IF(ISERROR(VLOOKUP($U37,[1]BN2_1!$A:$AC,13,0)),0,VLOOKUP($U37,[1]BN2_1!$A:$AC,13,0))</f>
        <v>24.210325009999998</v>
      </c>
      <c r="K37" s="36">
        <f>IF(ISERROR(VLOOKUP($U37,[1]BN2_1!$A:$AC,14,0)),0,VLOOKUP($U37,[1]BN2_1!$A:$AC,14,0))</f>
        <v>26.284819049999999</v>
      </c>
      <c r="L37" s="37">
        <f t="shared" si="2"/>
        <v>50.495144060000001</v>
      </c>
      <c r="M37" s="38">
        <f>IF(ISERROR(VLOOKUP($U37,[1]BN2_1!$A:$AC,15,0)),0,VLOOKUP($U37,[1]BN2_1!$A:$AC,15,0))</f>
        <v>79.222203239999999</v>
      </c>
      <c r="N37" s="39">
        <f t="shared" si="3"/>
        <v>61.004461582524861</v>
      </c>
      <c r="O37" s="24">
        <f t="shared" si="4"/>
        <v>1021.2293999999999</v>
      </c>
      <c r="P37" s="25">
        <f t="shared" si="4"/>
        <v>69.668694909999999</v>
      </c>
      <c r="Q37" s="25">
        <f t="shared" si="4"/>
        <v>171.45557891000001</v>
      </c>
      <c r="R37" s="26">
        <f t="shared" si="4"/>
        <v>241.12427382000001</v>
      </c>
      <c r="S37" s="29">
        <f t="shared" si="4"/>
        <v>765.78727991999995</v>
      </c>
      <c r="T37" s="31">
        <f t="shared" si="5"/>
        <v>74.986803153140713</v>
      </c>
      <c r="U37" s="32" t="s">
        <v>45</v>
      </c>
      <c r="V37" s="32"/>
      <c r="W37" s="21"/>
    </row>
    <row r="38" spans="1:23" ht="21">
      <c r="A38" s="22">
        <v>33</v>
      </c>
      <c r="B38" s="23" t="str">
        <f>VLOOKUP($U38,[1]Name!$A:$B,2,0)</f>
        <v>กรมอุตุนิยมวิทยา</v>
      </c>
      <c r="C38" s="24">
        <f>IF(ISERROR(VLOOKUP($U38,[1]BN2_1!$A:$AC,3,0)),0,VLOOKUP($U38,[1]BN2_1!$A:$AC,3,0))</f>
        <v>662.40992638</v>
      </c>
      <c r="D38" s="25">
        <f>IF(ISERROR(VLOOKUP($U38,[1]BN2_1!$A:$AC,6,0)),0,VLOOKUP($U38,[1]BN2_1!$A:$AC,6,0))</f>
        <v>0</v>
      </c>
      <c r="E38" s="25">
        <f>IF(ISERROR(VLOOKUP($U38,[1]BN2_1!$A:$AC,7,0)),0,VLOOKUP($U38,[1]BN2_1!$A:$AC,7,0))</f>
        <v>20.620943400000002</v>
      </c>
      <c r="F38" s="26">
        <f t="shared" si="0"/>
        <v>20.620943400000002</v>
      </c>
      <c r="G38" s="27">
        <f>IF(ISERROR(VLOOKUP($U38,[1]BN2_1!$A:$AC,8,0)),0,VLOOKUP($U38,[1]BN2_1!$A:$AC,8,0))</f>
        <v>637.65918968000005</v>
      </c>
      <c r="H38" s="28">
        <f t="shared" si="1"/>
        <v>96.263531732493789</v>
      </c>
      <c r="I38" s="35">
        <f>IF(ISERROR(VLOOKUP($U38,[1]BN2_1!$A:$AC,10,0)),0,VLOOKUP($U38,[1]BN2_1!$A:$AC,10,0))</f>
        <v>1178.49785847</v>
      </c>
      <c r="J38" s="36">
        <f>IF(ISERROR(VLOOKUP($U38,[1]BN2_1!$A:$AC,13,0)),0,VLOOKUP($U38,[1]BN2_1!$A:$AC,13,0))</f>
        <v>50.177500000000002</v>
      </c>
      <c r="K38" s="36">
        <f>IF(ISERROR(VLOOKUP($U38,[1]BN2_1!$A:$AC,14,0)),0,VLOOKUP($U38,[1]BN2_1!$A:$AC,14,0))</f>
        <v>177.735184</v>
      </c>
      <c r="L38" s="37">
        <f t="shared" si="2"/>
        <v>227.91268400000001</v>
      </c>
      <c r="M38" s="38">
        <f>IF(ISERROR(VLOOKUP($U38,[1]BN2_1!$A:$AC,15,0)),0,VLOOKUP($U38,[1]BN2_1!$A:$AC,15,0))</f>
        <v>764.48427446999995</v>
      </c>
      <c r="N38" s="39">
        <f t="shared" si="3"/>
        <v>64.869381728236789</v>
      </c>
      <c r="O38" s="24">
        <f t="shared" si="4"/>
        <v>1840.9077848500001</v>
      </c>
      <c r="P38" s="25">
        <f t="shared" si="4"/>
        <v>50.177500000000002</v>
      </c>
      <c r="Q38" s="25">
        <f t="shared" si="4"/>
        <v>198.35612739999999</v>
      </c>
      <c r="R38" s="26">
        <f t="shared" si="4"/>
        <v>248.5336274</v>
      </c>
      <c r="S38" s="29">
        <f t="shared" si="4"/>
        <v>1402.14346415</v>
      </c>
      <c r="T38" s="31">
        <f t="shared" si="5"/>
        <v>76.165871842638154</v>
      </c>
      <c r="U38" s="32" t="s">
        <v>46</v>
      </c>
      <c r="V38" s="32"/>
      <c r="W38" s="21"/>
    </row>
    <row r="39" spans="1:23" ht="21">
      <c r="A39" s="22">
        <v>34</v>
      </c>
      <c r="B39" s="23" t="str">
        <f>VLOOKUP($U39,[1]Name!$A:$B,2,0)</f>
        <v>กรมฝนหลวงและการบินเกษตร</v>
      </c>
      <c r="C39" s="24">
        <f>IF(ISERROR(VLOOKUP($U39,[1]BN2_1!$A:$AC,3,0)),0,VLOOKUP($U39,[1]BN2_1!$A:$AC,3,0))</f>
        <v>793.42575886999998</v>
      </c>
      <c r="D39" s="25">
        <f>IF(ISERROR(VLOOKUP($U39,[1]BN2_1!$A:$AC,6,0)),0,VLOOKUP($U39,[1]BN2_1!$A:$AC,6,0))</f>
        <v>0</v>
      </c>
      <c r="E39" s="25">
        <f>IF(ISERROR(VLOOKUP($U39,[1]BN2_1!$A:$AC,7,0)),0,VLOOKUP($U39,[1]BN2_1!$A:$AC,7,0))</f>
        <v>41.435779410000002</v>
      </c>
      <c r="F39" s="26">
        <f t="shared" si="0"/>
        <v>41.435779410000002</v>
      </c>
      <c r="G39" s="27">
        <f>IF(ISERROR(VLOOKUP($U39,[1]BN2_1!$A:$AC,8,0)),0,VLOOKUP($U39,[1]BN2_1!$A:$AC,8,0))</f>
        <v>745.68704766999997</v>
      </c>
      <c r="H39" s="28">
        <f t="shared" si="1"/>
        <v>93.983216366961713</v>
      </c>
      <c r="I39" s="35">
        <f>IF(ISERROR(VLOOKUP($U39,[1]BN2_1!$A:$AC,10,0)),0,VLOOKUP($U39,[1]BN2_1!$A:$AC,10,0))</f>
        <v>1165.83434113</v>
      </c>
      <c r="J39" s="36">
        <f>IF(ISERROR(VLOOKUP($U39,[1]BN2_1!$A:$AC,13,0)),0,VLOOKUP($U39,[1]BN2_1!$A:$AC,13,0))</f>
        <v>50.648373999999997</v>
      </c>
      <c r="K39" s="36">
        <f>IF(ISERROR(VLOOKUP($U39,[1]BN2_1!$A:$AC,14,0)),0,VLOOKUP($U39,[1]BN2_1!$A:$AC,14,0))</f>
        <v>366.53332090999999</v>
      </c>
      <c r="L39" s="37">
        <f t="shared" si="2"/>
        <v>417.18169490999998</v>
      </c>
      <c r="M39" s="38">
        <f>IF(ISERROR(VLOOKUP($U39,[1]BN2_1!$A:$AC,15,0)),0,VLOOKUP($U39,[1]BN2_1!$A:$AC,15,0))</f>
        <v>748.65264621999995</v>
      </c>
      <c r="N39" s="39">
        <f t="shared" si="3"/>
        <v>64.216039947352954</v>
      </c>
      <c r="O39" s="24">
        <f t="shared" si="4"/>
        <v>1959.2601</v>
      </c>
      <c r="P39" s="25">
        <f t="shared" si="4"/>
        <v>50.648373999999997</v>
      </c>
      <c r="Q39" s="25">
        <f t="shared" si="4"/>
        <v>407.96910032</v>
      </c>
      <c r="R39" s="26">
        <f t="shared" si="4"/>
        <v>458.61747431999999</v>
      </c>
      <c r="S39" s="29">
        <f t="shared" si="4"/>
        <v>1494.33969389</v>
      </c>
      <c r="T39" s="31">
        <f t="shared" si="5"/>
        <v>76.270613273347436</v>
      </c>
      <c r="U39" s="32" t="s">
        <v>47</v>
      </c>
      <c r="V39" s="32"/>
      <c r="W39" s="21"/>
    </row>
    <row r="40" spans="1:23" ht="21">
      <c r="A40" s="22">
        <v>35</v>
      </c>
      <c r="B40" s="23" t="str">
        <f>VLOOKUP($U40,[1]Name!$A:$B,2,0)</f>
        <v>มหาวิทยาลัยราชภัฏราชนครินทร์</v>
      </c>
      <c r="C40" s="24">
        <f>IF(ISERROR(VLOOKUP($U40,[1]BN2_1!$A:$AC,3,0)),0,VLOOKUP($U40,[1]BN2_1!$A:$AC,3,0))</f>
        <v>289.29905812999999</v>
      </c>
      <c r="D40" s="25">
        <f>IF(ISERROR(VLOOKUP($U40,[1]BN2_1!$A:$AC,6,0)),0,VLOOKUP($U40,[1]BN2_1!$A:$AC,6,0))</f>
        <v>0</v>
      </c>
      <c r="E40" s="25">
        <f>IF(ISERROR(VLOOKUP($U40,[1]BN2_1!$A:$AC,7,0)),0,VLOOKUP($U40,[1]BN2_1!$A:$AC,7,0))</f>
        <v>1.00569468</v>
      </c>
      <c r="F40" s="26">
        <f t="shared" si="0"/>
        <v>1.00569468</v>
      </c>
      <c r="G40" s="27">
        <f>IF(ISERROR(VLOOKUP($U40,[1]BN2_1!$A:$AC,8,0)),0,VLOOKUP($U40,[1]BN2_1!$A:$AC,8,0))</f>
        <v>275.11268050000001</v>
      </c>
      <c r="H40" s="28">
        <f t="shared" si="1"/>
        <v>95.096293184741327</v>
      </c>
      <c r="I40" s="35">
        <f>IF(ISERROR(VLOOKUP($U40,[1]BN2_1!$A:$AC,10,0)),0,VLOOKUP($U40,[1]BN2_1!$A:$AC,10,0))</f>
        <v>104.75001586</v>
      </c>
      <c r="J40" s="36">
        <f>IF(ISERROR(VLOOKUP($U40,[1]BN2_1!$A:$AC,13,0)),0,VLOOKUP($U40,[1]BN2_1!$A:$AC,13,0))</f>
        <v>6.5075000000000003</v>
      </c>
      <c r="K40" s="36">
        <f>IF(ISERROR(VLOOKUP($U40,[1]BN2_1!$A:$AC,14,0)),0,VLOOKUP($U40,[1]BN2_1!$A:$AC,14,0))</f>
        <v>70.386560560000007</v>
      </c>
      <c r="L40" s="37">
        <f t="shared" si="2"/>
        <v>76.894060560000014</v>
      </c>
      <c r="M40" s="38">
        <f>IF(ISERROR(VLOOKUP($U40,[1]BN2_1!$A:$AC,15,0)),0,VLOOKUP($U40,[1]BN2_1!$A:$AC,15,0))</f>
        <v>26.4517828</v>
      </c>
      <c r="N40" s="39">
        <f t="shared" si="3"/>
        <v>25.252294792349446</v>
      </c>
      <c r="O40" s="24">
        <f t="shared" si="4"/>
        <v>394.04907399000001</v>
      </c>
      <c r="P40" s="25">
        <f t="shared" si="4"/>
        <v>6.5075000000000003</v>
      </c>
      <c r="Q40" s="25">
        <f t="shared" si="4"/>
        <v>71.392255240000011</v>
      </c>
      <c r="R40" s="26">
        <f t="shared" si="4"/>
        <v>77.899755240000019</v>
      </c>
      <c r="S40" s="29">
        <f t="shared" si="4"/>
        <v>301.5644633</v>
      </c>
      <c r="T40" s="31">
        <f t="shared" si="5"/>
        <v>76.529671862051615</v>
      </c>
      <c r="U40" s="32" t="s">
        <v>48</v>
      </c>
      <c r="V40" s="32"/>
      <c r="W40" s="21"/>
    </row>
    <row r="41" spans="1:23" ht="21">
      <c r="A41" s="22">
        <v>36</v>
      </c>
      <c r="B41" s="23" t="str">
        <f>VLOOKUP($U41,[1]Name!$A:$B,2,0)</f>
        <v>สำนักงานปลัดกระทรวงการท่องเที่ยวและกีฬา</v>
      </c>
      <c r="C41" s="24">
        <f>IF(ISERROR(VLOOKUP($U41,[1]BN2_1!$A:$AC,3,0)),0,VLOOKUP($U41,[1]BN2_1!$A:$AC,3,0))</f>
        <v>614.99017545000004</v>
      </c>
      <c r="D41" s="25">
        <f>IF(ISERROR(VLOOKUP($U41,[1]BN2_1!$A:$AC,6,0)),0,VLOOKUP($U41,[1]BN2_1!$A:$AC,6,0))</f>
        <v>13.045500000000001</v>
      </c>
      <c r="E41" s="25">
        <f>IF(ISERROR(VLOOKUP($U41,[1]BN2_1!$A:$AC,7,0)),0,VLOOKUP($U41,[1]BN2_1!$A:$AC,7,0))</f>
        <v>72.802253660000005</v>
      </c>
      <c r="F41" s="26">
        <f t="shared" si="0"/>
        <v>85.847753660000009</v>
      </c>
      <c r="G41" s="27">
        <f>IF(ISERROR(VLOOKUP($U41,[1]BN2_1!$A:$AC,8,0)),0,VLOOKUP($U41,[1]BN2_1!$A:$AC,8,0))</f>
        <v>510.13021614000002</v>
      </c>
      <c r="H41" s="28">
        <f t="shared" si="1"/>
        <v>82.949327729784954</v>
      </c>
      <c r="I41" s="35">
        <f>IF(ISERROR(VLOOKUP($U41,[1]BN2_1!$A:$AC,10,0)),0,VLOOKUP($U41,[1]BN2_1!$A:$AC,10,0))</f>
        <v>66.339647999999997</v>
      </c>
      <c r="J41" s="36">
        <f>IF(ISERROR(VLOOKUP($U41,[1]BN2_1!$A:$AC,13,0)),0,VLOOKUP($U41,[1]BN2_1!$A:$AC,13,0))</f>
        <v>4.3689999999999998</v>
      </c>
      <c r="K41" s="36">
        <f>IF(ISERROR(VLOOKUP($U41,[1]BN2_1!$A:$AC,14,0)),0,VLOOKUP($U41,[1]BN2_1!$A:$AC,14,0))</f>
        <v>35.6912126</v>
      </c>
      <c r="L41" s="37">
        <f t="shared" si="2"/>
        <v>40.0602126</v>
      </c>
      <c r="M41" s="38">
        <f>IF(ISERROR(VLOOKUP($U41,[1]BN2_1!$A:$AC,15,0)),0,VLOOKUP($U41,[1]BN2_1!$A:$AC,15,0))</f>
        <v>13.387404999999999</v>
      </c>
      <c r="N41" s="39">
        <f t="shared" si="3"/>
        <v>20.180096523876642</v>
      </c>
      <c r="O41" s="24">
        <f t="shared" si="4"/>
        <v>681.32982345000005</v>
      </c>
      <c r="P41" s="25">
        <f t="shared" si="4"/>
        <v>17.4145</v>
      </c>
      <c r="Q41" s="25">
        <f t="shared" si="4"/>
        <v>108.49346626000001</v>
      </c>
      <c r="R41" s="26">
        <f t="shared" si="4"/>
        <v>125.90796626000001</v>
      </c>
      <c r="S41" s="29">
        <f t="shared" si="4"/>
        <v>523.51762113999996</v>
      </c>
      <c r="T41" s="31">
        <f t="shared" si="5"/>
        <v>76.837620066167361</v>
      </c>
      <c r="U41" s="32" t="s">
        <v>49</v>
      </c>
      <c r="V41" s="32"/>
      <c r="W41" s="21"/>
    </row>
    <row r="42" spans="1:23" ht="21">
      <c r="A42" s="22">
        <v>37</v>
      </c>
      <c r="B42" s="23" t="str">
        <f>VLOOKUP($U42,[1]Name!$A:$B,2,0)</f>
        <v>สำนักงานเลขาธิการสภาการศึกษา</v>
      </c>
      <c r="C42" s="24">
        <f>IF(ISERROR(VLOOKUP($U42,[1]BN2_1!$A:$AC,3,0)),0,VLOOKUP($U42,[1]BN2_1!$A:$AC,3,0))</f>
        <v>189.75048265999999</v>
      </c>
      <c r="D42" s="25">
        <f>IF(ISERROR(VLOOKUP($U42,[1]BN2_1!$A:$AC,6,0)),0,VLOOKUP($U42,[1]BN2_1!$A:$AC,6,0))</f>
        <v>0</v>
      </c>
      <c r="E42" s="25">
        <f>IF(ISERROR(VLOOKUP($U42,[1]BN2_1!$A:$AC,7,0)),0,VLOOKUP($U42,[1]BN2_1!$A:$AC,7,0))</f>
        <v>28.44449002</v>
      </c>
      <c r="F42" s="26">
        <f t="shared" si="0"/>
        <v>28.44449002</v>
      </c>
      <c r="G42" s="27">
        <f>IF(ISERROR(VLOOKUP($U42,[1]BN2_1!$A:$AC,8,0)),0,VLOOKUP($U42,[1]BN2_1!$A:$AC,8,0))</f>
        <v>146.55078867</v>
      </c>
      <c r="H42" s="28">
        <f t="shared" si="1"/>
        <v>77.233420761618632</v>
      </c>
      <c r="I42" s="35">
        <f>IF(ISERROR(VLOOKUP($U42,[1]BN2_1!$A:$AC,10,0)),0,VLOOKUP($U42,[1]BN2_1!$A:$AC,10,0))</f>
        <v>2.835699</v>
      </c>
      <c r="J42" s="36">
        <f>IF(ISERROR(VLOOKUP($U42,[1]BN2_1!$A:$AC,13,0)),0,VLOOKUP($U42,[1]BN2_1!$A:$AC,13,0))</f>
        <v>0</v>
      </c>
      <c r="K42" s="36">
        <f>IF(ISERROR(VLOOKUP($U42,[1]BN2_1!$A:$AC,14,0)),0,VLOOKUP($U42,[1]BN2_1!$A:$AC,14,0))</f>
        <v>1.3894926999999999</v>
      </c>
      <c r="L42" s="37">
        <f t="shared" si="2"/>
        <v>1.3894926999999999</v>
      </c>
      <c r="M42" s="38">
        <f>IF(ISERROR(VLOOKUP($U42,[1]BN2_1!$A:$AC,15,0)),0,VLOOKUP($U42,[1]BN2_1!$A:$AC,15,0))</f>
        <v>1.4456659999999999</v>
      </c>
      <c r="N42" s="39">
        <f t="shared" si="3"/>
        <v>50.980939796501666</v>
      </c>
      <c r="O42" s="24">
        <f t="shared" si="4"/>
        <v>192.58618165999999</v>
      </c>
      <c r="P42" s="25">
        <f t="shared" si="4"/>
        <v>0</v>
      </c>
      <c r="Q42" s="25">
        <f t="shared" si="4"/>
        <v>29.833982720000002</v>
      </c>
      <c r="R42" s="26">
        <f t="shared" si="4"/>
        <v>29.833982720000002</v>
      </c>
      <c r="S42" s="29">
        <f t="shared" si="4"/>
        <v>147.99645466999999</v>
      </c>
      <c r="T42" s="31">
        <f t="shared" si="5"/>
        <v>76.846871044610751</v>
      </c>
      <c r="U42" s="32" t="s">
        <v>50</v>
      </c>
      <c r="V42" s="32"/>
      <c r="W42" s="21"/>
    </row>
    <row r="43" spans="1:23" ht="21">
      <c r="A43" s="22">
        <v>38</v>
      </c>
      <c r="B43" s="23" t="str">
        <f>VLOOKUP($U43,[1]Name!$A:$B,2,0)</f>
        <v>สำนักงานราชบัณฑิตยสภา</v>
      </c>
      <c r="C43" s="24">
        <f>IF(ISERROR(VLOOKUP($U43,[1]BN2_1!$A:$AC,3,0)),0,VLOOKUP($U43,[1]BN2_1!$A:$AC,3,0))</f>
        <v>153.22300000000001</v>
      </c>
      <c r="D43" s="25">
        <f>IF(ISERROR(VLOOKUP($U43,[1]BN2_1!$A:$AC,6,0)),0,VLOOKUP($U43,[1]BN2_1!$A:$AC,6,0))</f>
        <v>3.5</v>
      </c>
      <c r="E43" s="25">
        <f>IF(ISERROR(VLOOKUP($U43,[1]BN2_1!$A:$AC,7,0)),0,VLOOKUP($U43,[1]BN2_1!$A:$AC,7,0))</f>
        <v>4.2968263999999996</v>
      </c>
      <c r="F43" s="26">
        <f t="shared" si="0"/>
        <v>7.7968263999999996</v>
      </c>
      <c r="G43" s="27">
        <f>IF(ISERROR(VLOOKUP($U43,[1]BN2_1!$A:$AC,8,0)),0,VLOOKUP($U43,[1]BN2_1!$A:$AC,8,0))</f>
        <v>136.95497474999999</v>
      </c>
      <c r="H43" s="28">
        <f t="shared" si="1"/>
        <v>89.382778531943629</v>
      </c>
      <c r="I43" s="35">
        <f>IF(ISERROR(VLOOKUP($U43,[1]BN2_1!$A:$AC,10,0)),0,VLOOKUP($U43,[1]BN2_1!$A:$AC,10,0))</f>
        <v>35.312899999999999</v>
      </c>
      <c r="J43" s="36">
        <f>IF(ISERROR(VLOOKUP($U43,[1]BN2_1!$A:$AC,13,0)),0,VLOOKUP($U43,[1]BN2_1!$A:$AC,13,0))</f>
        <v>0.41399999999999998</v>
      </c>
      <c r="K43" s="36">
        <f>IF(ISERROR(VLOOKUP($U43,[1]BN2_1!$A:$AC,14,0)),0,VLOOKUP($U43,[1]BN2_1!$A:$AC,14,0))</f>
        <v>24.830904</v>
      </c>
      <c r="L43" s="37">
        <f t="shared" si="2"/>
        <v>25.244904000000002</v>
      </c>
      <c r="M43" s="38">
        <f>IF(ISERROR(VLOOKUP($U43,[1]BN2_1!$A:$AC,15,0)),0,VLOOKUP($U43,[1]BN2_1!$A:$AC,15,0))</f>
        <v>10.0060684</v>
      </c>
      <c r="N43" s="39">
        <f t="shared" si="3"/>
        <v>28.335447952447971</v>
      </c>
      <c r="O43" s="24">
        <f t="shared" si="4"/>
        <v>188.53590000000003</v>
      </c>
      <c r="P43" s="25">
        <f t="shared" si="4"/>
        <v>3.9140000000000001</v>
      </c>
      <c r="Q43" s="25">
        <f t="shared" si="4"/>
        <v>29.127730400000001</v>
      </c>
      <c r="R43" s="26">
        <f t="shared" si="4"/>
        <v>33.041730399999999</v>
      </c>
      <c r="S43" s="29">
        <f t="shared" si="4"/>
        <v>146.96104314999999</v>
      </c>
      <c r="T43" s="31">
        <f t="shared" si="5"/>
        <v>77.948572738666726</v>
      </c>
      <c r="U43" s="32" t="s">
        <v>51</v>
      </c>
      <c r="V43" s="32"/>
      <c r="W43" s="21"/>
    </row>
    <row r="44" spans="1:23" ht="21">
      <c r="A44" s="22">
        <v>39</v>
      </c>
      <c r="B44" s="23" t="str">
        <f>VLOOKUP($U44,[1]Name!$A:$B,2,0)</f>
        <v>กรมการค้าต่างประเทศ</v>
      </c>
      <c r="C44" s="24">
        <f>IF(ISERROR(VLOOKUP($U44,[1]BN2_1!$A:$AC,3,0)),0,VLOOKUP($U44,[1]BN2_1!$A:$AC,3,0))</f>
        <v>353.14611036999997</v>
      </c>
      <c r="D44" s="25">
        <f>IF(ISERROR(VLOOKUP($U44,[1]BN2_1!$A:$AC,6,0)),0,VLOOKUP($U44,[1]BN2_1!$A:$AC,6,0))</f>
        <v>1.296</v>
      </c>
      <c r="E44" s="25">
        <f>IF(ISERROR(VLOOKUP($U44,[1]BN2_1!$A:$AC,7,0)),0,VLOOKUP($U44,[1]BN2_1!$A:$AC,7,0))</f>
        <v>29.930071559999998</v>
      </c>
      <c r="F44" s="26">
        <f t="shared" si="0"/>
        <v>31.226071559999998</v>
      </c>
      <c r="G44" s="27">
        <f>IF(ISERROR(VLOOKUP($U44,[1]BN2_1!$A:$AC,8,0)),0,VLOOKUP($U44,[1]BN2_1!$A:$AC,8,0))</f>
        <v>296.68411027000002</v>
      </c>
      <c r="H44" s="28">
        <f t="shared" si="1"/>
        <v>84.011716838437408</v>
      </c>
      <c r="I44" s="35">
        <f>IF(ISERROR(VLOOKUP($U44,[1]BN2_1!$A:$AC,10,0)),0,VLOOKUP($U44,[1]BN2_1!$A:$AC,10,0))</f>
        <v>55.06478963</v>
      </c>
      <c r="J44" s="36">
        <f>IF(ISERROR(VLOOKUP($U44,[1]BN2_1!$A:$AC,13,0)),0,VLOOKUP($U44,[1]BN2_1!$A:$AC,13,0))</f>
        <v>17.665600000000001</v>
      </c>
      <c r="K44" s="36">
        <f>IF(ISERROR(VLOOKUP($U44,[1]BN2_1!$A:$AC,14,0)),0,VLOOKUP($U44,[1]BN2_1!$A:$AC,14,0))</f>
        <v>11.2254355</v>
      </c>
      <c r="L44" s="37">
        <f t="shared" si="2"/>
        <v>28.891035500000001</v>
      </c>
      <c r="M44" s="38">
        <f>IF(ISERROR(VLOOKUP($U44,[1]BN2_1!$A:$AC,15,0)),0,VLOOKUP($U44,[1]BN2_1!$A:$AC,15,0))</f>
        <v>22.723298870000001</v>
      </c>
      <c r="N44" s="39">
        <f t="shared" si="3"/>
        <v>41.266477221988801</v>
      </c>
      <c r="O44" s="24">
        <f t="shared" si="4"/>
        <v>408.21089999999998</v>
      </c>
      <c r="P44" s="25">
        <f t="shared" si="4"/>
        <v>18.961600000000001</v>
      </c>
      <c r="Q44" s="25">
        <f t="shared" si="4"/>
        <v>41.155507059999998</v>
      </c>
      <c r="R44" s="26">
        <f t="shared" si="4"/>
        <v>60.117107059999995</v>
      </c>
      <c r="S44" s="29">
        <f t="shared" si="4"/>
        <v>319.40740914000003</v>
      </c>
      <c r="T44" s="31">
        <f t="shared" si="5"/>
        <v>78.245683576798172</v>
      </c>
      <c r="U44" s="32" t="s">
        <v>52</v>
      </c>
      <c r="V44" s="32"/>
      <c r="W44" s="21"/>
    </row>
    <row r="45" spans="1:23" ht="21">
      <c r="A45" s="22">
        <v>40</v>
      </c>
      <c r="B45" s="23" t="str">
        <f>VLOOKUP($U45,[1]Name!$A:$B,2,0)</f>
        <v>สำนักงานคณะกรรมการพัฒนาระบบราชการ</v>
      </c>
      <c r="C45" s="24">
        <f>IF(ISERROR(VLOOKUP($U45,[1]BN2_1!$A:$AC,3,0)),0,VLOOKUP($U45,[1]BN2_1!$A:$AC,3,0))</f>
        <v>270.37968000000001</v>
      </c>
      <c r="D45" s="25">
        <f>IF(ISERROR(VLOOKUP($U45,[1]BN2_1!$A:$AC,6,0)),0,VLOOKUP($U45,[1]BN2_1!$A:$AC,6,0))</f>
        <v>5.4741704999999996</v>
      </c>
      <c r="E45" s="25">
        <f>IF(ISERROR(VLOOKUP($U45,[1]BN2_1!$A:$AC,7,0)),0,VLOOKUP($U45,[1]BN2_1!$A:$AC,7,0))</f>
        <v>14.380960249999999</v>
      </c>
      <c r="F45" s="26">
        <f t="shared" si="0"/>
        <v>19.855130750000001</v>
      </c>
      <c r="G45" s="27">
        <f>IF(ISERROR(VLOOKUP($U45,[1]BN2_1!$A:$AC,8,0)),0,VLOOKUP($U45,[1]BN2_1!$A:$AC,8,0))</f>
        <v>242.86716097999999</v>
      </c>
      <c r="H45" s="28">
        <f t="shared" si="1"/>
        <v>89.824487173000563</v>
      </c>
      <c r="I45" s="35">
        <f>IF(ISERROR(VLOOKUP($U45,[1]BN2_1!$A:$AC,10,0)),0,VLOOKUP($U45,[1]BN2_1!$A:$AC,10,0))</f>
        <v>43.67342</v>
      </c>
      <c r="J45" s="36">
        <f>IF(ISERROR(VLOOKUP($U45,[1]BN2_1!$A:$AC,13,0)),0,VLOOKUP($U45,[1]BN2_1!$A:$AC,13,0))</f>
        <v>32.138737499999998</v>
      </c>
      <c r="K45" s="36">
        <f>IF(ISERROR(VLOOKUP($U45,[1]BN2_1!$A:$AC,14,0)),0,VLOOKUP($U45,[1]BN2_1!$A:$AC,14,0))</f>
        <v>6.6686990000000002</v>
      </c>
      <c r="L45" s="37">
        <f t="shared" si="2"/>
        <v>38.807436499999994</v>
      </c>
      <c r="M45" s="38">
        <f>IF(ISERROR(VLOOKUP($U45,[1]BN2_1!$A:$AC,15,0)),0,VLOOKUP($U45,[1]BN2_1!$A:$AC,15,0))</f>
        <v>4.5010275499999999</v>
      </c>
      <c r="N45" s="39">
        <f t="shared" si="3"/>
        <v>10.306102773723696</v>
      </c>
      <c r="O45" s="24">
        <f t="shared" si="4"/>
        <v>314.05310000000003</v>
      </c>
      <c r="P45" s="25">
        <f t="shared" si="4"/>
        <v>37.612907999999997</v>
      </c>
      <c r="Q45" s="25">
        <f t="shared" si="4"/>
        <v>21.049659249999998</v>
      </c>
      <c r="R45" s="26">
        <f t="shared" si="4"/>
        <v>58.662567249999995</v>
      </c>
      <c r="S45" s="29">
        <f t="shared" si="4"/>
        <v>247.36818853</v>
      </c>
      <c r="T45" s="31">
        <f t="shared" si="5"/>
        <v>78.766357832481177</v>
      </c>
      <c r="U45" s="32" t="s">
        <v>53</v>
      </c>
      <c r="V45" s="32"/>
      <c r="W45" s="21"/>
    </row>
    <row r="46" spans="1:23" ht="21">
      <c r="A46" s="22">
        <v>41</v>
      </c>
      <c r="B46" s="23" t="str">
        <f>VLOOKUP($U46,[1]Name!$A:$B,2,0)</f>
        <v>สำนักงานปลัดกระทรวงยุติธรรม</v>
      </c>
      <c r="C46" s="24">
        <f>IF(ISERROR(VLOOKUP($U46,[1]BN2_1!$A:$AC,3,0)),0,VLOOKUP($U46,[1]BN2_1!$A:$AC,3,0))</f>
        <v>630.83458999000004</v>
      </c>
      <c r="D46" s="25">
        <f>IF(ISERROR(VLOOKUP($U46,[1]BN2_1!$A:$AC,6,0)),0,VLOOKUP($U46,[1]BN2_1!$A:$AC,6,0))</f>
        <v>0.46</v>
      </c>
      <c r="E46" s="25">
        <f>IF(ISERROR(VLOOKUP($U46,[1]BN2_1!$A:$AC,7,0)),0,VLOOKUP($U46,[1]BN2_1!$A:$AC,7,0))</f>
        <v>36.461626590000002</v>
      </c>
      <c r="F46" s="26">
        <f t="shared" si="0"/>
        <v>36.921626590000002</v>
      </c>
      <c r="G46" s="27">
        <f>IF(ISERROR(VLOOKUP($U46,[1]BN2_1!$A:$AC,8,0)),0,VLOOKUP($U46,[1]BN2_1!$A:$AC,8,0))</f>
        <v>587.59163533000003</v>
      </c>
      <c r="H46" s="28">
        <f t="shared" si="1"/>
        <v>93.145119917935148</v>
      </c>
      <c r="I46" s="35">
        <f>IF(ISERROR(VLOOKUP($U46,[1]BN2_1!$A:$AC,10,0)),0,VLOOKUP($U46,[1]BN2_1!$A:$AC,10,0))</f>
        <v>360.97456893999998</v>
      </c>
      <c r="J46" s="36">
        <f>IF(ISERROR(VLOOKUP($U46,[1]BN2_1!$A:$AC,13,0)),0,VLOOKUP($U46,[1]BN2_1!$A:$AC,13,0))</f>
        <v>0</v>
      </c>
      <c r="K46" s="36">
        <f>IF(ISERROR(VLOOKUP($U46,[1]BN2_1!$A:$AC,14,0)),0,VLOOKUP($U46,[1]BN2_1!$A:$AC,14,0))</f>
        <v>165.30165883000001</v>
      </c>
      <c r="L46" s="37">
        <f t="shared" si="2"/>
        <v>165.30165883000001</v>
      </c>
      <c r="M46" s="38">
        <f>IF(ISERROR(VLOOKUP($U46,[1]BN2_1!$A:$AC,15,0)),0,VLOOKUP($U46,[1]BN2_1!$A:$AC,15,0))</f>
        <v>194.51414969999999</v>
      </c>
      <c r="N46" s="39">
        <f t="shared" si="3"/>
        <v>53.885831977357803</v>
      </c>
      <c r="O46" s="24">
        <f t="shared" si="4"/>
        <v>991.80915892999997</v>
      </c>
      <c r="P46" s="25">
        <f t="shared" si="4"/>
        <v>0.46</v>
      </c>
      <c r="Q46" s="25">
        <f t="shared" si="4"/>
        <v>201.76328542000002</v>
      </c>
      <c r="R46" s="26">
        <f t="shared" si="4"/>
        <v>202.22328542000002</v>
      </c>
      <c r="S46" s="29">
        <f t="shared" si="4"/>
        <v>782.10578502999999</v>
      </c>
      <c r="T46" s="31">
        <f t="shared" si="5"/>
        <v>78.85647939304819</v>
      </c>
      <c r="U46" s="32" t="s">
        <v>54</v>
      </c>
      <c r="V46" s="32"/>
      <c r="W46" s="21"/>
    </row>
    <row r="47" spans="1:23" ht="21">
      <c r="A47" s="22">
        <v>42</v>
      </c>
      <c r="B47" s="23" t="str">
        <f>VLOOKUP($U47,[1]Name!$A:$B,2,0)</f>
        <v>มหาวิทยาลัยราชภัฏพระนคร</v>
      </c>
      <c r="C47" s="24">
        <f>IF(ISERROR(VLOOKUP($U47,[1]BN2_1!$A:$AC,3,0)),0,VLOOKUP($U47,[1]BN2_1!$A:$AC,3,0))</f>
        <v>450.14290908999999</v>
      </c>
      <c r="D47" s="25">
        <f>IF(ISERROR(VLOOKUP($U47,[1]BN2_1!$A:$AC,6,0)),0,VLOOKUP($U47,[1]BN2_1!$A:$AC,6,0))</f>
        <v>0</v>
      </c>
      <c r="E47" s="25">
        <f>IF(ISERROR(VLOOKUP($U47,[1]BN2_1!$A:$AC,7,0)),0,VLOOKUP($U47,[1]BN2_1!$A:$AC,7,0))</f>
        <v>2.2872819999999998</v>
      </c>
      <c r="F47" s="26">
        <f t="shared" si="0"/>
        <v>2.2872819999999998</v>
      </c>
      <c r="G47" s="27">
        <f>IF(ISERROR(VLOOKUP($U47,[1]BN2_1!$A:$AC,8,0)),0,VLOOKUP($U47,[1]BN2_1!$A:$AC,8,0))</f>
        <v>415.49998045000001</v>
      </c>
      <c r="H47" s="28">
        <f t="shared" si="1"/>
        <v>92.304015471434738</v>
      </c>
      <c r="I47" s="35">
        <f>IF(ISERROR(VLOOKUP($U47,[1]BN2_1!$A:$AC,10,0)),0,VLOOKUP($U47,[1]BN2_1!$A:$AC,10,0))</f>
        <v>96.801290910000006</v>
      </c>
      <c r="J47" s="36">
        <f>IF(ISERROR(VLOOKUP($U47,[1]BN2_1!$A:$AC,13,0)),0,VLOOKUP($U47,[1]BN2_1!$A:$AC,13,0))</f>
        <v>4</v>
      </c>
      <c r="K47" s="36">
        <f>IF(ISERROR(VLOOKUP($U47,[1]BN2_1!$A:$AC,14,0)),0,VLOOKUP($U47,[1]BN2_1!$A:$AC,14,0))</f>
        <v>75.769279330000003</v>
      </c>
      <c r="L47" s="37">
        <f t="shared" si="2"/>
        <v>79.769279330000003</v>
      </c>
      <c r="M47" s="38">
        <f>IF(ISERROR(VLOOKUP($U47,[1]BN2_1!$A:$AC,15,0)),0,VLOOKUP($U47,[1]BN2_1!$A:$AC,15,0))</f>
        <v>17.03</v>
      </c>
      <c r="N47" s="39">
        <f t="shared" si="3"/>
        <v>17.592740592512829</v>
      </c>
      <c r="O47" s="24">
        <f t="shared" si="4"/>
        <v>546.94420000000002</v>
      </c>
      <c r="P47" s="25">
        <f t="shared" si="4"/>
        <v>4</v>
      </c>
      <c r="Q47" s="25">
        <f t="shared" si="4"/>
        <v>78.056561330000008</v>
      </c>
      <c r="R47" s="26">
        <f t="shared" si="4"/>
        <v>82.056561330000008</v>
      </c>
      <c r="S47" s="29">
        <f t="shared" si="4"/>
        <v>432.52998045000004</v>
      </c>
      <c r="T47" s="31">
        <f t="shared" si="5"/>
        <v>79.081189717342284</v>
      </c>
      <c r="U47" s="32" t="s">
        <v>55</v>
      </c>
      <c r="V47" s="32"/>
      <c r="W47" s="21"/>
    </row>
    <row r="48" spans="1:23" ht="21">
      <c r="A48" s="22">
        <v>43</v>
      </c>
      <c r="B48" s="23" t="str">
        <f>VLOOKUP($U48,[1]Name!$A:$B,2,0)</f>
        <v>กรมการเเพทย์เเผนไทยเเละการเเพทย์ทางเลือก</v>
      </c>
      <c r="C48" s="24">
        <f>IF(ISERROR(VLOOKUP($U48,[1]BN2_1!$A:$AC,3,0)),0,VLOOKUP($U48,[1]BN2_1!$A:$AC,3,0))</f>
        <v>258.15901357000001</v>
      </c>
      <c r="D48" s="25">
        <f>IF(ISERROR(VLOOKUP($U48,[1]BN2_1!$A:$AC,6,0)),0,VLOOKUP($U48,[1]BN2_1!$A:$AC,6,0))</f>
        <v>0</v>
      </c>
      <c r="E48" s="25">
        <f>IF(ISERROR(VLOOKUP($U48,[1]BN2_1!$A:$AC,7,0)),0,VLOOKUP($U48,[1]BN2_1!$A:$AC,7,0))</f>
        <v>8.8473544400000002</v>
      </c>
      <c r="F48" s="26">
        <f t="shared" si="0"/>
        <v>8.8473544400000002</v>
      </c>
      <c r="G48" s="27">
        <f>IF(ISERROR(VLOOKUP($U48,[1]BN2_1!$A:$AC,8,0)),0,VLOOKUP($U48,[1]BN2_1!$A:$AC,8,0))</f>
        <v>247.18434808999999</v>
      </c>
      <c r="H48" s="28">
        <f t="shared" si="1"/>
        <v>95.748873793622451</v>
      </c>
      <c r="I48" s="35">
        <f>IF(ISERROR(VLOOKUP($U48,[1]BN2_1!$A:$AC,10,0)),0,VLOOKUP($U48,[1]BN2_1!$A:$AC,10,0))</f>
        <v>81.763286429999994</v>
      </c>
      <c r="J48" s="36">
        <f>IF(ISERROR(VLOOKUP($U48,[1]BN2_1!$A:$AC,13,0)),0,VLOOKUP($U48,[1]BN2_1!$A:$AC,13,0))</f>
        <v>0</v>
      </c>
      <c r="K48" s="36">
        <f>IF(ISERROR(VLOOKUP($U48,[1]BN2_1!$A:$AC,14,0)),0,VLOOKUP($U48,[1]BN2_1!$A:$AC,14,0))</f>
        <v>55.472579799999998</v>
      </c>
      <c r="L48" s="37">
        <f t="shared" si="2"/>
        <v>55.472579799999998</v>
      </c>
      <c r="M48" s="38">
        <f>IF(ISERROR(VLOOKUP($U48,[1]BN2_1!$A:$AC,15,0)),0,VLOOKUP($U48,[1]BN2_1!$A:$AC,15,0))</f>
        <v>21.72575763</v>
      </c>
      <c r="N48" s="39">
        <f t="shared" si="3"/>
        <v>26.571531770069047</v>
      </c>
      <c r="O48" s="24">
        <f t="shared" si="4"/>
        <v>339.92230000000001</v>
      </c>
      <c r="P48" s="25">
        <f t="shared" si="4"/>
        <v>0</v>
      </c>
      <c r="Q48" s="25">
        <f t="shared" si="4"/>
        <v>64.319934239999995</v>
      </c>
      <c r="R48" s="26">
        <f t="shared" si="4"/>
        <v>64.319934239999995</v>
      </c>
      <c r="S48" s="29">
        <f t="shared" si="4"/>
        <v>268.91010571999999</v>
      </c>
      <c r="T48" s="31">
        <f t="shared" si="5"/>
        <v>79.109286363383617</v>
      </c>
      <c r="U48" s="32" t="s">
        <v>56</v>
      </c>
      <c r="V48" s="32"/>
      <c r="W48" s="21"/>
    </row>
    <row r="49" spans="1:23" ht="21">
      <c r="A49" s="22">
        <v>44</v>
      </c>
      <c r="B49" s="23" t="str">
        <f>VLOOKUP($U49,[1]Name!$A:$B,2,0)</f>
        <v>กรมทรัพยากรธรณี</v>
      </c>
      <c r="C49" s="24">
        <f>IF(ISERROR(VLOOKUP($U49,[1]BN2_1!$A:$AC,3,0)),0,VLOOKUP($U49,[1]BN2_1!$A:$AC,3,0))</f>
        <v>419.82131399000002</v>
      </c>
      <c r="D49" s="25">
        <f>IF(ISERROR(VLOOKUP($U49,[1]BN2_1!$A:$AC,6,0)),0,VLOOKUP($U49,[1]BN2_1!$A:$AC,6,0))</f>
        <v>0.6</v>
      </c>
      <c r="E49" s="25">
        <f>IF(ISERROR(VLOOKUP($U49,[1]BN2_1!$A:$AC,7,0)),0,VLOOKUP($U49,[1]BN2_1!$A:$AC,7,0))</f>
        <v>18.46548546</v>
      </c>
      <c r="F49" s="26">
        <f t="shared" si="0"/>
        <v>19.065485460000001</v>
      </c>
      <c r="G49" s="27">
        <f>IF(ISERROR(VLOOKUP($U49,[1]BN2_1!$A:$AC,8,0)),0,VLOOKUP($U49,[1]BN2_1!$A:$AC,8,0))</f>
        <v>393.10840139999999</v>
      </c>
      <c r="H49" s="28">
        <f t="shared" si="1"/>
        <v>93.637075655802377</v>
      </c>
      <c r="I49" s="35">
        <f>IF(ISERROR(VLOOKUP($U49,[1]BN2_1!$A:$AC,10,0)),0,VLOOKUP($U49,[1]BN2_1!$A:$AC,10,0))</f>
        <v>162.51008023</v>
      </c>
      <c r="J49" s="36">
        <f>IF(ISERROR(VLOOKUP($U49,[1]BN2_1!$A:$AC,13,0)),0,VLOOKUP($U49,[1]BN2_1!$A:$AC,13,0))</f>
        <v>2.2314500000000002</v>
      </c>
      <c r="K49" s="36">
        <f>IF(ISERROR(VLOOKUP($U49,[1]BN2_1!$A:$AC,14,0)),0,VLOOKUP($U49,[1]BN2_1!$A:$AC,14,0))</f>
        <v>90.662623780000004</v>
      </c>
      <c r="L49" s="37">
        <f t="shared" si="2"/>
        <v>92.894073779999999</v>
      </c>
      <c r="M49" s="38">
        <f>IF(ISERROR(VLOOKUP($U49,[1]BN2_1!$A:$AC,15,0)),0,VLOOKUP($U49,[1]BN2_1!$A:$AC,15,0))</f>
        <v>69.570574300000004</v>
      </c>
      <c r="N49" s="39">
        <f t="shared" si="3"/>
        <v>42.810005509527159</v>
      </c>
      <c r="O49" s="24">
        <f t="shared" si="4"/>
        <v>582.33139421999999</v>
      </c>
      <c r="P49" s="25">
        <f t="shared" si="4"/>
        <v>2.8314500000000002</v>
      </c>
      <c r="Q49" s="25">
        <f t="shared" si="4"/>
        <v>109.12810924</v>
      </c>
      <c r="R49" s="26">
        <f t="shared" si="4"/>
        <v>111.95955924</v>
      </c>
      <c r="S49" s="29">
        <f t="shared" si="4"/>
        <v>462.67897570000002</v>
      </c>
      <c r="T49" s="31">
        <f t="shared" si="5"/>
        <v>79.452864862237476</v>
      </c>
      <c r="U49" s="32" t="s">
        <v>57</v>
      </c>
      <c r="V49" s="32"/>
      <c r="W49" s="21"/>
    </row>
    <row r="50" spans="1:23" ht="21">
      <c r="A50" s="22">
        <v>45</v>
      </c>
      <c r="B50" s="23" t="str">
        <f>VLOOKUP($U50,[1]Name!$A:$B,2,0)</f>
        <v>สำนักงานเลขาธิการสภา</v>
      </c>
      <c r="C50" s="24">
        <f>IF(ISERROR(VLOOKUP($U50,[1]BN2_1!$A:$AC,3,0)),0,VLOOKUP($U50,[1]BN2_1!$A:$AC,3,0))</f>
        <v>4149.8293811000003</v>
      </c>
      <c r="D50" s="25">
        <f>IF(ISERROR(VLOOKUP($U50,[1]BN2_1!$A:$AC,6,0)),0,VLOOKUP($U50,[1]BN2_1!$A:$AC,6,0))</f>
        <v>13.574628000000001</v>
      </c>
      <c r="E50" s="25">
        <f>IF(ISERROR(VLOOKUP($U50,[1]BN2_1!$A:$AC,7,0)),0,VLOOKUP($U50,[1]BN2_1!$A:$AC,7,0))</f>
        <v>69.036123070000002</v>
      </c>
      <c r="F50" s="26">
        <f t="shared" si="0"/>
        <v>82.610751070000006</v>
      </c>
      <c r="G50" s="27">
        <f>IF(ISERROR(VLOOKUP($U50,[1]BN2_1!$A:$AC,8,0)),0,VLOOKUP($U50,[1]BN2_1!$A:$AC,8,0))</f>
        <v>3701.3693980100002</v>
      </c>
      <c r="H50" s="28">
        <f t="shared" si="1"/>
        <v>89.193291051134111</v>
      </c>
      <c r="I50" s="35">
        <f>IF(ISERROR(VLOOKUP($U50,[1]BN2_1!$A:$AC,10,0)),0,VLOOKUP($U50,[1]BN2_1!$A:$AC,10,0))</f>
        <v>3330.0991189000001</v>
      </c>
      <c r="J50" s="36">
        <f>IF(ISERROR(VLOOKUP($U50,[1]BN2_1!$A:$AC,13,0)),0,VLOOKUP($U50,[1]BN2_1!$A:$AC,13,0))</f>
        <v>184.7159</v>
      </c>
      <c r="K50" s="36">
        <f>IF(ISERROR(VLOOKUP($U50,[1]BN2_1!$A:$AC,14,0)),0,VLOOKUP($U50,[1]BN2_1!$A:$AC,14,0))</f>
        <v>766.77378063000003</v>
      </c>
      <c r="L50" s="37">
        <f t="shared" si="2"/>
        <v>951.48968063000007</v>
      </c>
      <c r="M50" s="38">
        <f>IF(ISERROR(VLOOKUP($U50,[1]BN2_1!$A:$AC,15,0)),0,VLOOKUP($U50,[1]BN2_1!$A:$AC,15,0))</f>
        <v>2243.2666593700001</v>
      </c>
      <c r="N50" s="39">
        <f t="shared" si="3"/>
        <v>67.363360046502066</v>
      </c>
      <c r="O50" s="24">
        <f t="shared" si="4"/>
        <v>7479.9285</v>
      </c>
      <c r="P50" s="25">
        <f t="shared" si="4"/>
        <v>198.29052799999999</v>
      </c>
      <c r="Q50" s="25">
        <f t="shared" si="4"/>
        <v>835.80990370000006</v>
      </c>
      <c r="R50" s="26">
        <f t="shared" si="4"/>
        <v>1034.1004317000002</v>
      </c>
      <c r="S50" s="29">
        <f t="shared" si="4"/>
        <v>5944.6360573800002</v>
      </c>
      <c r="T50" s="31">
        <f t="shared" si="5"/>
        <v>79.474503765376909</v>
      </c>
      <c r="U50" s="32" t="s">
        <v>58</v>
      </c>
      <c r="V50" s="32"/>
      <c r="W50" s="21"/>
    </row>
    <row r="51" spans="1:23" ht="21">
      <c r="A51" s="22">
        <v>46</v>
      </c>
      <c r="B51" s="23" t="str">
        <f>VLOOKUP($U51,[1]Name!$A:$B,2,0)</f>
        <v>ศูนย์อำนวยการบริหารจังหวัดชายแดนภาคใต้</v>
      </c>
      <c r="C51" s="24">
        <f>IF(ISERROR(VLOOKUP($U51,[1]BN2_1!$A:$AC,3,0)),0,VLOOKUP($U51,[1]BN2_1!$A:$AC,3,0))</f>
        <v>1457.8614000699999</v>
      </c>
      <c r="D51" s="25">
        <f>IF(ISERROR(VLOOKUP($U51,[1]BN2_1!$A:$AC,6,0)),0,VLOOKUP($U51,[1]BN2_1!$A:$AC,6,0))</f>
        <v>63.60758345</v>
      </c>
      <c r="E51" s="25">
        <f>IF(ISERROR(VLOOKUP($U51,[1]BN2_1!$A:$AC,7,0)),0,VLOOKUP($U51,[1]BN2_1!$A:$AC,7,0))</f>
        <v>21.642313250000001</v>
      </c>
      <c r="F51" s="26">
        <f t="shared" si="0"/>
        <v>85.249896699999994</v>
      </c>
      <c r="G51" s="27">
        <f>IF(ISERROR(VLOOKUP($U51,[1]BN2_1!$A:$AC,8,0)),0,VLOOKUP($U51,[1]BN2_1!$A:$AC,8,0))</f>
        <v>1201.55085646</v>
      </c>
      <c r="H51" s="28">
        <f t="shared" si="1"/>
        <v>82.418730367804983</v>
      </c>
      <c r="I51" s="35">
        <f>IF(ISERROR(VLOOKUP($U51,[1]BN2_1!$A:$AC,10,0)),0,VLOOKUP($U51,[1]BN2_1!$A:$AC,10,0))</f>
        <v>80.339979999999997</v>
      </c>
      <c r="J51" s="36">
        <f>IF(ISERROR(VLOOKUP($U51,[1]BN2_1!$A:$AC,13,0)),0,VLOOKUP($U51,[1]BN2_1!$A:$AC,13,0))</f>
        <v>16.594999999999999</v>
      </c>
      <c r="K51" s="36">
        <f>IF(ISERROR(VLOOKUP($U51,[1]BN2_1!$A:$AC,14,0)),0,VLOOKUP($U51,[1]BN2_1!$A:$AC,14,0))</f>
        <v>42.036093649999998</v>
      </c>
      <c r="L51" s="37">
        <f t="shared" si="2"/>
        <v>58.631093649999997</v>
      </c>
      <c r="M51" s="38">
        <f>IF(ISERROR(VLOOKUP($U51,[1]BN2_1!$A:$AC,15,0)),0,VLOOKUP($U51,[1]BN2_1!$A:$AC,15,0))</f>
        <v>21.707546350000001</v>
      </c>
      <c r="N51" s="39">
        <f t="shared" si="3"/>
        <v>27.019606365348864</v>
      </c>
      <c r="O51" s="24">
        <f t="shared" si="4"/>
        <v>1538.2013800699999</v>
      </c>
      <c r="P51" s="25">
        <f t="shared" si="4"/>
        <v>80.202583449999992</v>
      </c>
      <c r="Q51" s="25">
        <f t="shared" si="4"/>
        <v>63.678406899999999</v>
      </c>
      <c r="R51" s="26">
        <f t="shared" si="4"/>
        <v>143.88099034999999</v>
      </c>
      <c r="S51" s="29">
        <f t="shared" si="4"/>
        <v>1223.25840281</v>
      </c>
      <c r="T51" s="31">
        <f t="shared" si="5"/>
        <v>79.52524413639081</v>
      </c>
      <c r="U51" s="32" t="s">
        <v>59</v>
      </c>
      <c r="V51" s="32"/>
      <c r="W51" s="21"/>
    </row>
    <row r="52" spans="1:23" ht="21">
      <c r="A52" s="22">
        <v>47</v>
      </c>
      <c r="B52" s="23" t="str">
        <f>VLOOKUP($U52,[1]Name!$A:$B,2,0)</f>
        <v>มหาวิทยาลัยราชภัฏนครศรีธรรมราช</v>
      </c>
      <c r="C52" s="24">
        <f>IF(ISERROR(VLOOKUP($U52,[1]BN2_1!$A:$AC,3,0)),0,VLOOKUP($U52,[1]BN2_1!$A:$AC,3,0))</f>
        <v>346.44176699000002</v>
      </c>
      <c r="D52" s="25">
        <f>IF(ISERROR(VLOOKUP($U52,[1]BN2_1!$A:$AC,6,0)),0,VLOOKUP($U52,[1]BN2_1!$A:$AC,6,0))</f>
        <v>0</v>
      </c>
      <c r="E52" s="25">
        <f>IF(ISERROR(VLOOKUP($U52,[1]BN2_1!$A:$AC,7,0)),0,VLOOKUP($U52,[1]BN2_1!$A:$AC,7,0))</f>
        <v>2.0867973000000002</v>
      </c>
      <c r="F52" s="26">
        <f t="shared" si="0"/>
        <v>2.0867973000000002</v>
      </c>
      <c r="G52" s="27">
        <f>IF(ISERROR(VLOOKUP($U52,[1]BN2_1!$A:$AC,8,0)),0,VLOOKUP($U52,[1]BN2_1!$A:$AC,8,0))</f>
        <v>331.01675213999999</v>
      </c>
      <c r="H52" s="28">
        <f t="shared" si="1"/>
        <v>95.547587987436501</v>
      </c>
      <c r="I52" s="35">
        <f>IF(ISERROR(VLOOKUP($U52,[1]BN2_1!$A:$AC,10,0)),0,VLOOKUP($U52,[1]BN2_1!$A:$AC,10,0))</f>
        <v>129.35021</v>
      </c>
      <c r="J52" s="36">
        <f>IF(ISERROR(VLOOKUP($U52,[1]BN2_1!$A:$AC,13,0)),0,VLOOKUP($U52,[1]BN2_1!$A:$AC,13,0))</f>
        <v>56.152299999999997</v>
      </c>
      <c r="K52" s="36">
        <f>IF(ISERROR(VLOOKUP($U52,[1]BN2_1!$A:$AC,14,0)),0,VLOOKUP($U52,[1]BN2_1!$A:$AC,14,0))</f>
        <v>25.707809999999998</v>
      </c>
      <c r="L52" s="37">
        <f t="shared" si="2"/>
        <v>81.860109999999992</v>
      </c>
      <c r="M52" s="38">
        <f>IF(ISERROR(VLOOKUP($U52,[1]BN2_1!$A:$AC,15,0)),0,VLOOKUP($U52,[1]BN2_1!$A:$AC,15,0))</f>
        <v>47.37296886</v>
      </c>
      <c r="N52" s="39">
        <f t="shared" si="3"/>
        <v>36.623805141097179</v>
      </c>
      <c r="O52" s="24">
        <f t="shared" si="4"/>
        <v>475.79197699000002</v>
      </c>
      <c r="P52" s="25">
        <f t="shared" si="4"/>
        <v>56.152299999999997</v>
      </c>
      <c r="Q52" s="25">
        <f t="shared" si="4"/>
        <v>27.794607299999999</v>
      </c>
      <c r="R52" s="26">
        <f t="shared" si="4"/>
        <v>83.946907299999992</v>
      </c>
      <c r="S52" s="29">
        <f t="shared" si="4"/>
        <v>378.38972100000001</v>
      </c>
      <c r="T52" s="31">
        <f t="shared" si="5"/>
        <v>79.528394613504133</v>
      </c>
      <c r="U52" s="32" t="s">
        <v>60</v>
      </c>
      <c r="V52" s="32"/>
      <c r="W52" s="21"/>
    </row>
    <row r="53" spans="1:23" ht="21">
      <c r="A53" s="22">
        <v>48</v>
      </c>
      <c r="B53" s="23" t="str">
        <f>VLOOKUP($U53,[1]Name!$A:$B,2,0)</f>
        <v>มหาวิทยาลัยราชภัฏสุรินทร์</v>
      </c>
      <c r="C53" s="24">
        <f>IF(ISERROR(VLOOKUP($U53,[1]BN2_1!$A:$AC,3,0)),0,VLOOKUP($U53,[1]BN2_1!$A:$AC,3,0))</f>
        <v>361.10969998000002</v>
      </c>
      <c r="D53" s="25">
        <f>IF(ISERROR(VLOOKUP($U53,[1]BN2_1!$A:$AC,6,0)),0,VLOOKUP($U53,[1]BN2_1!$A:$AC,6,0))</f>
        <v>0</v>
      </c>
      <c r="E53" s="25">
        <f>IF(ISERROR(VLOOKUP($U53,[1]BN2_1!$A:$AC,7,0)),0,VLOOKUP($U53,[1]BN2_1!$A:$AC,7,0))</f>
        <v>1.1219220000000001</v>
      </c>
      <c r="F53" s="26">
        <f t="shared" si="0"/>
        <v>1.1219220000000001</v>
      </c>
      <c r="G53" s="27">
        <f>IF(ISERROR(VLOOKUP($U53,[1]BN2_1!$A:$AC,8,0)),0,VLOOKUP($U53,[1]BN2_1!$A:$AC,8,0))</f>
        <v>359.38906764000001</v>
      </c>
      <c r="H53" s="28">
        <f t="shared" si="1"/>
        <v>99.523515336171997</v>
      </c>
      <c r="I53" s="35">
        <f>IF(ISERROR(VLOOKUP($U53,[1]BN2_1!$A:$AC,10,0)),0,VLOOKUP($U53,[1]BN2_1!$A:$AC,10,0))</f>
        <v>148.63155</v>
      </c>
      <c r="J53" s="36">
        <f>IF(ISERROR(VLOOKUP($U53,[1]BN2_1!$A:$AC,13,0)),0,VLOOKUP($U53,[1]BN2_1!$A:$AC,13,0))</f>
        <v>0</v>
      </c>
      <c r="K53" s="36">
        <f>IF(ISERROR(VLOOKUP($U53,[1]BN2_1!$A:$AC,14,0)),0,VLOOKUP($U53,[1]BN2_1!$A:$AC,14,0))</f>
        <v>101.94540000000001</v>
      </c>
      <c r="L53" s="37">
        <f t="shared" si="2"/>
        <v>101.94540000000001</v>
      </c>
      <c r="M53" s="38">
        <f>IF(ISERROR(VLOOKUP($U53,[1]BN2_1!$A:$AC,15,0)),0,VLOOKUP($U53,[1]BN2_1!$A:$AC,15,0))</f>
        <v>46.686149999999998</v>
      </c>
      <c r="N53" s="39">
        <f t="shared" si="3"/>
        <v>31.410659446127013</v>
      </c>
      <c r="O53" s="24">
        <f t="shared" si="4"/>
        <v>509.74124998000002</v>
      </c>
      <c r="P53" s="25">
        <f t="shared" si="4"/>
        <v>0</v>
      </c>
      <c r="Q53" s="25">
        <f t="shared" si="4"/>
        <v>103.067322</v>
      </c>
      <c r="R53" s="26">
        <f t="shared" si="4"/>
        <v>103.067322</v>
      </c>
      <c r="S53" s="29">
        <f t="shared" si="4"/>
        <v>406.07521764000001</v>
      </c>
      <c r="T53" s="31">
        <f t="shared" si="5"/>
        <v>79.663008959140072</v>
      </c>
      <c r="U53" s="32" t="s">
        <v>61</v>
      </c>
      <c r="V53" s="32"/>
      <c r="W53" s="21"/>
    </row>
    <row r="54" spans="1:23" ht="21">
      <c r="A54" s="22">
        <v>49</v>
      </c>
      <c r="B54" s="23" t="str">
        <f>VLOOKUP($U54,[1]Name!$A:$B,2,0)</f>
        <v xml:space="preserve">สำนักงานปลัดกระทรวงการอุดมศึกษาวิทยาศาสตร์ วิจัย และนวัตกรรม </v>
      </c>
      <c r="C54" s="24">
        <f>IF(ISERROR(VLOOKUP($U54,[1]BN2_1!$A:$AC,3,0)),0,VLOOKUP($U54,[1]BN2_1!$A:$AC,3,0))</f>
        <v>7490.9507230400004</v>
      </c>
      <c r="D54" s="25">
        <f>IF(ISERROR(VLOOKUP($U54,[1]BN2_1!$A:$AC,6,0)),0,VLOOKUP($U54,[1]BN2_1!$A:$AC,6,0))</f>
        <v>770.97305619999997</v>
      </c>
      <c r="E54" s="25">
        <f>IF(ISERROR(VLOOKUP($U54,[1]BN2_1!$A:$AC,7,0)),0,VLOOKUP($U54,[1]BN2_1!$A:$AC,7,0))</f>
        <v>274.17930267000003</v>
      </c>
      <c r="F54" s="26">
        <f t="shared" si="0"/>
        <v>1045.1523588699999</v>
      </c>
      <c r="G54" s="27">
        <f>IF(ISERROR(VLOOKUP($U54,[1]BN2_1!$A:$AC,8,0)),0,VLOOKUP($U54,[1]BN2_1!$A:$AC,8,0))</f>
        <v>6264.0582409999997</v>
      </c>
      <c r="H54" s="28">
        <f t="shared" si="1"/>
        <v>83.621671969267751</v>
      </c>
      <c r="I54" s="35">
        <f>IF(ISERROR(VLOOKUP($U54,[1]BN2_1!$A:$AC,10,0)),0,VLOOKUP($U54,[1]BN2_1!$A:$AC,10,0))</f>
        <v>641.13849182000001</v>
      </c>
      <c r="J54" s="36">
        <f>IF(ISERROR(VLOOKUP($U54,[1]BN2_1!$A:$AC,13,0)),0,VLOOKUP($U54,[1]BN2_1!$A:$AC,13,0))</f>
        <v>7.3816030000000001</v>
      </c>
      <c r="K54" s="36">
        <f>IF(ISERROR(VLOOKUP($U54,[1]BN2_1!$A:$AC,14,0)),0,VLOOKUP($U54,[1]BN2_1!$A:$AC,14,0))</f>
        <v>406.62085157000001</v>
      </c>
      <c r="L54" s="37">
        <f t="shared" si="2"/>
        <v>414.00245457</v>
      </c>
      <c r="M54" s="38">
        <f>IF(ISERROR(VLOOKUP($U54,[1]BN2_1!$A:$AC,15,0)),0,VLOOKUP($U54,[1]BN2_1!$A:$AC,15,0))</f>
        <v>217.1508254</v>
      </c>
      <c r="N54" s="39">
        <f t="shared" si="3"/>
        <v>33.86956611879188</v>
      </c>
      <c r="O54" s="24">
        <f t="shared" si="4"/>
        <v>8132.0892148600005</v>
      </c>
      <c r="P54" s="25">
        <f t="shared" si="4"/>
        <v>778.35465920000001</v>
      </c>
      <c r="Q54" s="25">
        <f t="shared" si="4"/>
        <v>680.80015423999998</v>
      </c>
      <c r="R54" s="26">
        <f t="shared" si="4"/>
        <v>1459.15481344</v>
      </c>
      <c r="S54" s="29">
        <f t="shared" si="4"/>
        <v>6481.2090663999998</v>
      </c>
      <c r="T54" s="31">
        <f t="shared" si="5"/>
        <v>79.699187935084382</v>
      </c>
      <c r="U54" s="32" t="s">
        <v>62</v>
      </c>
      <c r="V54" s="32"/>
      <c r="W54" s="21"/>
    </row>
    <row r="55" spans="1:23" ht="21">
      <c r="A55" s="22">
        <v>50</v>
      </c>
      <c r="B55" s="23" t="str">
        <f>VLOOKUP($U55,[1]Name!$A:$B,2,0)</f>
        <v>มหาวิทยาลัยเทคโนโลยีราชมงคลธัญบุรี</v>
      </c>
      <c r="C55" s="24">
        <f>IF(ISERROR(VLOOKUP($U55,[1]BN2_1!$A:$AC,3,0)),0,VLOOKUP($U55,[1]BN2_1!$A:$AC,3,0))</f>
        <v>958.25071032999995</v>
      </c>
      <c r="D55" s="25">
        <f>IF(ISERROR(VLOOKUP($U55,[1]BN2_1!$A:$AC,6,0)),0,VLOOKUP($U55,[1]BN2_1!$A:$AC,6,0))</f>
        <v>0</v>
      </c>
      <c r="E55" s="25">
        <f>IF(ISERROR(VLOOKUP($U55,[1]BN2_1!$A:$AC,7,0)),0,VLOOKUP($U55,[1]BN2_1!$A:$AC,7,0))</f>
        <v>0.37001402999999999</v>
      </c>
      <c r="F55" s="26">
        <f t="shared" si="0"/>
        <v>0.37001402999999999</v>
      </c>
      <c r="G55" s="27">
        <f>IF(ISERROR(VLOOKUP($U55,[1]BN2_1!$A:$AC,8,0)),0,VLOOKUP($U55,[1]BN2_1!$A:$AC,8,0))</f>
        <v>953.24118378000003</v>
      </c>
      <c r="H55" s="28">
        <f t="shared" si="1"/>
        <v>99.477221723292558</v>
      </c>
      <c r="I55" s="35">
        <f>IF(ISERROR(VLOOKUP($U55,[1]BN2_1!$A:$AC,10,0)),0,VLOOKUP($U55,[1]BN2_1!$A:$AC,10,0))</f>
        <v>289.45058967</v>
      </c>
      <c r="J55" s="36">
        <f>IF(ISERROR(VLOOKUP($U55,[1]BN2_1!$A:$AC,13,0)),0,VLOOKUP($U55,[1]BN2_1!$A:$AC,13,0))</f>
        <v>27.919899999999998</v>
      </c>
      <c r="K55" s="36">
        <f>IF(ISERROR(VLOOKUP($U55,[1]BN2_1!$A:$AC,14,0)),0,VLOOKUP($U55,[1]BN2_1!$A:$AC,14,0))</f>
        <v>214.98138367999999</v>
      </c>
      <c r="L55" s="37">
        <f t="shared" si="2"/>
        <v>242.90128368000001</v>
      </c>
      <c r="M55" s="38">
        <f>IF(ISERROR(VLOOKUP($U55,[1]BN2_1!$A:$AC,15,0)),0,VLOOKUP($U55,[1]BN2_1!$A:$AC,15,0))</f>
        <v>46.493305990000003</v>
      </c>
      <c r="N55" s="39">
        <f t="shared" si="3"/>
        <v>16.062605380423168</v>
      </c>
      <c r="O55" s="24">
        <f t="shared" si="4"/>
        <v>1247.7012999999999</v>
      </c>
      <c r="P55" s="25">
        <f t="shared" si="4"/>
        <v>27.919899999999998</v>
      </c>
      <c r="Q55" s="25">
        <f t="shared" si="4"/>
        <v>215.35139770999999</v>
      </c>
      <c r="R55" s="26">
        <f t="shared" si="4"/>
        <v>243.27129771</v>
      </c>
      <c r="S55" s="29">
        <f t="shared" si="4"/>
        <v>999.73448976999998</v>
      </c>
      <c r="T55" s="31">
        <f t="shared" si="5"/>
        <v>80.126107888963489</v>
      </c>
      <c r="U55" s="32" t="s">
        <v>63</v>
      </c>
      <c r="V55" s="32"/>
      <c r="W55" s="21"/>
    </row>
    <row r="56" spans="1:23" ht="21">
      <c r="A56" s="22">
        <v>51</v>
      </c>
      <c r="B56" s="23" t="str">
        <f>VLOOKUP($U56,[1]Name!$A:$B,2,0)</f>
        <v>มหาวิทยาลัยราชภัฏพระนครศรีอยุธยา</v>
      </c>
      <c r="C56" s="24">
        <f>IF(ISERROR(VLOOKUP($U56,[1]BN2_1!$A:$AC,3,0)),0,VLOOKUP($U56,[1]BN2_1!$A:$AC,3,0))</f>
        <v>335.76325219</v>
      </c>
      <c r="D56" s="25">
        <f>IF(ISERROR(VLOOKUP($U56,[1]BN2_1!$A:$AC,6,0)),0,VLOOKUP($U56,[1]BN2_1!$A:$AC,6,0))</f>
        <v>0</v>
      </c>
      <c r="E56" s="25">
        <f>IF(ISERROR(VLOOKUP($U56,[1]BN2_1!$A:$AC,7,0)),0,VLOOKUP($U56,[1]BN2_1!$A:$AC,7,0))</f>
        <v>0</v>
      </c>
      <c r="F56" s="26">
        <f t="shared" si="0"/>
        <v>0</v>
      </c>
      <c r="G56" s="27">
        <f>IF(ISERROR(VLOOKUP($U56,[1]BN2_1!$A:$AC,8,0)),0,VLOOKUP($U56,[1]BN2_1!$A:$AC,8,0))</f>
        <v>322.48356045000003</v>
      </c>
      <c r="H56" s="28">
        <f t="shared" si="1"/>
        <v>96.044924019116507</v>
      </c>
      <c r="I56" s="35">
        <f>IF(ISERROR(VLOOKUP($U56,[1]BN2_1!$A:$AC,10,0)),0,VLOOKUP($U56,[1]BN2_1!$A:$AC,10,0))</f>
        <v>92.131350999999995</v>
      </c>
      <c r="J56" s="36">
        <f>IF(ISERROR(VLOOKUP($U56,[1]BN2_1!$A:$AC,13,0)),0,VLOOKUP($U56,[1]BN2_1!$A:$AC,13,0))</f>
        <v>0</v>
      </c>
      <c r="K56" s="36">
        <f>IF(ISERROR(VLOOKUP($U56,[1]BN2_1!$A:$AC,14,0)),0,VLOOKUP($U56,[1]BN2_1!$A:$AC,14,0))</f>
        <v>45.938442999999999</v>
      </c>
      <c r="L56" s="37">
        <f t="shared" si="2"/>
        <v>45.938442999999999</v>
      </c>
      <c r="M56" s="38">
        <f>IF(ISERROR(VLOOKUP($U56,[1]BN2_1!$A:$AC,15,0)),0,VLOOKUP($U56,[1]BN2_1!$A:$AC,15,0))</f>
        <v>22.023008000000001</v>
      </c>
      <c r="N56" s="39">
        <f t="shared" si="3"/>
        <v>23.903923866263508</v>
      </c>
      <c r="O56" s="24">
        <f t="shared" si="4"/>
        <v>427.89460319</v>
      </c>
      <c r="P56" s="25">
        <f t="shared" si="4"/>
        <v>0</v>
      </c>
      <c r="Q56" s="25">
        <f t="shared" si="4"/>
        <v>45.938442999999999</v>
      </c>
      <c r="R56" s="26">
        <f t="shared" si="4"/>
        <v>45.938442999999999</v>
      </c>
      <c r="S56" s="29">
        <f t="shared" si="4"/>
        <v>344.50656845000003</v>
      </c>
      <c r="T56" s="31">
        <f t="shared" si="5"/>
        <v>80.512015314441172</v>
      </c>
      <c r="U56" s="32" t="s">
        <v>64</v>
      </c>
      <c r="V56" s="32"/>
      <c r="W56" s="21"/>
    </row>
    <row r="57" spans="1:23" ht="21">
      <c r="A57" s="22">
        <v>52</v>
      </c>
      <c r="B57" s="23" t="str">
        <f>VLOOKUP($U57,[1]Name!$A:$B,2,0)</f>
        <v>สำนักงานสภาความมั่นคงแห่งชาติ</v>
      </c>
      <c r="C57" s="24">
        <f>IF(ISERROR(VLOOKUP($U57,[1]BN2_1!$A:$AC,3,0)),0,VLOOKUP($U57,[1]BN2_1!$A:$AC,3,0))</f>
        <v>244.29289900000001</v>
      </c>
      <c r="D57" s="25">
        <f>IF(ISERROR(VLOOKUP($U57,[1]BN2_1!$A:$AC,6,0)),0,VLOOKUP($U57,[1]BN2_1!$A:$AC,6,0))</f>
        <v>0</v>
      </c>
      <c r="E57" s="25">
        <f>IF(ISERROR(VLOOKUP($U57,[1]BN2_1!$A:$AC,7,0)),0,VLOOKUP($U57,[1]BN2_1!$A:$AC,7,0))</f>
        <v>16.320445020000001</v>
      </c>
      <c r="F57" s="26">
        <f t="shared" si="0"/>
        <v>16.320445020000001</v>
      </c>
      <c r="G57" s="27">
        <f>IF(ISERROR(VLOOKUP($U57,[1]BN2_1!$A:$AC,8,0)),0,VLOOKUP($U57,[1]BN2_1!$A:$AC,8,0))</f>
        <v>198.33282359</v>
      </c>
      <c r="H57" s="28">
        <f t="shared" si="1"/>
        <v>81.186487369000432</v>
      </c>
      <c r="I57" s="35">
        <f>IF(ISERROR(VLOOKUP($U57,[1]BN2_1!$A:$AC,10,0)),0,VLOOKUP($U57,[1]BN2_1!$A:$AC,10,0))</f>
        <v>5.2673009999999998</v>
      </c>
      <c r="J57" s="36">
        <f>IF(ISERROR(VLOOKUP($U57,[1]BN2_1!$A:$AC,13,0)),0,VLOOKUP($U57,[1]BN2_1!$A:$AC,13,0))</f>
        <v>0</v>
      </c>
      <c r="K57" s="36">
        <f>IF(ISERROR(VLOOKUP($U57,[1]BN2_1!$A:$AC,14,0)),0,VLOOKUP($U57,[1]BN2_1!$A:$AC,14,0))</f>
        <v>2.0835495000000002</v>
      </c>
      <c r="L57" s="37">
        <f t="shared" si="2"/>
        <v>2.0835495000000002</v>
      </c>
      <c r="M57" s="38">
        <f>IF(ISERROR(VLOOKUP($U57,[1]BN2_1!$A:$AC,15,0)),0,VLOOKUP($U57,[1]BN2_1!$A:$AC,15,0))</f>
        <v>3.04650205</v>
      </c>
      <c r="N57" s="39">
        <f t="shared" si="3"/>
        <v>57.838009447343154</v>
      </c>
      <c r="O57" s="24">
        <f t="shared" ref="O57:S120" si="6">C57+I57</f>
        <v>249.56020000000001</v>
      </c>
      <c r="P57" s="25">
        <f t="shared" si="6"/>
        <v>0</v>
      </c>
      <c r="Q57" s="25">
        <f t="shared" si="6"/>
        <v>18.403994520000001</v>
      </c>
      <c r="R57" s="26">
        <f t="shared" si="6"/>
        <v>18.403994520000001</v>
      </c>
      <c r="S57" s="29">
        <f t="shared" si="6"/>
        <v>201.37932563999999</v>
      </c>
      <c r="T57" s="31">
        <f t="shared" si="5"/>
        <v>80.693686589448149</v>
      </c>
      <c r="U57" s="32" t="s">
        <v>65</v>
      </c>
      <c r="V57" s="32"/>
      <c r="W57" s="21"/>
    </row>
    <row r="58" spans="1:23" ht="21">
      <c r="A58" s="22">
        <v>53</v>
      </c>
      <c r="B58" s="23" t="str">
        <f>VLOOKUP($U58,[1]Name!$A:$B,2,0)</f>
        <v>สำนักงานปลัดกระทรวงทรัพยากรธรรมชาติและสิ่งแวดล้อม</v>
      </c>
      <c r="C58" s="24">
        <f>IF(ISERROR(VLOOKUP($U58,[1]BN2_1!$A:$AC,3,0)),0,VLOOKUP($U58,[1]BN2_1!$A:$AC,3,0))</f>
        <v>1312.4301211300001</v>
      </c>
      <c r="D58" s="25">
        <f>IF(ISERROR(VLOOKUP($U58,[1]BN2_1!$A:$AC,6,0)),0,VLOOKUP($U58,[1]BN2_1!$A:$AC,6,0))</f>
        <v>4.74</v>
      </c>
      <c r="E58" s="25">
        <f>IF(ISERROR(VLOOKUP($U58,[1]BN2_1!$A:$AC,7,0)),0,VLOOKUP($U58,[1]BN2_1!$A:$AC,7,0))</f>
        <v>19.321049779999999</v>
      </c>
      <c r="F58" s="26">
        <f t="shared" si="0"/>
        <v>24.061049779999998</v>
      </c>
      <c r="G58" s="27">
        <f>IF(ISERROR(VLOOKUP($U58,[1]BN2_1!$A:$AC,8,0)),0,VLOOKUP($U58,[1]BN2_1!$A:$AC,8,0))</f>
        <v>1281.22974333</v>
      </c>
      <c r="H58" s="28">
        <f t="shared" si="1"/>
        <v>97.62270178825699</v>
      </c>
      <c r="I58" s="35">
        <f>IF(ISERROR(VLOOKUP($U58,[1]BN2_1!$A:$AC,10,0)),0,VLOOKUP($U58,[1]BN2_1!$A:$AC,10,0))</f>
        <v>384.63695902000001</v>
      </c>
      <c r="J58" s="36">
        <f>IF(ISERROR(VLOOKUP($U58,[1]BN2_1!$A:$AC,13,0)),0,VLOOKUP($U58,[1]BN2_1!$A:$AC,13,0))</f>
        <v>2.4388019999999999</v>
      </c>
      <c r="K58" s="36">
        <f>IF(ISERROR(VLOOKUP($U58,[1]BN2_1!$A:$AC,14,0)),0,VLOOKUP($U58,[1]BN2_1!$A:$AC,14,0))</f>
        <v>281.62335839999997</v>
      </c>
      <c r="L58" s="37">
        <f t="shared" si="2"/>
        <v>284.06216039999998</v>
      </c>
      <c r="M58" s="38">
        <f>IF(ISERROR(VLOOKUP($U58,[1]BN2_1!$A:$AC,15,0)),0,VLOOKUP($U58,[1]BN2_1!$A:$AC,15,0))</f>
        <v>89.032032360000002</v>
      </c>
      <c r="N58" s="39">
        <f t="shared" si="3"/>
        <v>23.147030016782811</v>
      </c>
      <c r="O58" s="24">
        <f t="shared" si="6"/>
        <v>1697.06708015</v>
      </c>
      <c r="P58" s="25">
        <f t="shared" si="6"/>
        <v>7.1788020000000001</v>
      </c>
      <c r="Q58" s="25">
        <f t="shared" si="6"/>
        <v>300.94440817999998</v>
      </c>
      <c r="R58" s="26">
        <f t="shared" si="6"/>
        <v>308.12321018</v>
      </c>
      <c r="S58" s="29">
        <f t="shared" si="6"/>
        <v>1370.2617756899999</v>
      </c>
      <c r="T58" s="31">
        <f t="shared" si="5"/>
        <v>80.742935368758992</v>
      </c>
      <c r="U58" s="32" t="s">
        <v>66</v>
      </c>
      <c r="V58" s="32"/>
      <c r="W58" s="21"/>
    </row>
    <row r="59" spans="1:23" ht="21">
      <c r="A59" s="22">
        <v>54</v>
      </c>
      <c r="B59" s="23" t="str">
        <f>VLOOKUP($U59,[1]Name!$A:$B,2,0)</f>
        <v>มหาวิทยาลัยราชภัฏนครปฐม</v>
      </c>
      <c r="C59" s="24">
        <f>IF(ISERROR(VLOOKUP($U59,[1]BN2_1!$A:$AC,3,0)),0,VLOOKUP($U59,[1]BN2_1!$A:$AC,3,0))</f>
        <v>426.21602704999998</v>
      </c>
      <c r="D59" s="25">
        <f>IF(ISERROR(VLOOKUP($U59,[1]BN2_1!$A:$AC,6,0)),0,VLOOKUP($U59,[1]BN2_1!$A:$AC,6,0))</f>
        <v>0</v>
      </c>
      <c r="E59" s="25">
        <f>IF(ISERROR(VLOOKUP($U59,[1]BN2_1!$A:$AC,7,0)),0,VLOOKUP($U59,[1]BN2_1!$A:$AC,7,0))</f>
        <v>2.1401910000000002</v>
      </c>
      <c r="F59" s="26">
        <f t="shared" si="0"/>
        <v>2.1401910000000002</v>
      </c>
      <c r="G59" s="27">
        <f>IF(ISERROR(VLOOKUP($U59,[1]BN2_1!$A:$AC,8,0)),0,VLOOKUP($U59,[1]BN2_1!$A:$AC,8,0))</f>
        <v>404.33485989000002</v>
      </c>
      <c r="H59" s="28">
        <f t="shared" si="1"/>
        <v>94.866179174103877</v>
      </c>
      <c r="I59" s="35">
        <f>IF(ISERROR(VLOOKUP($U59,[1]BN2_1!$A:$AC,10,0)),0,VLOOKUP($U59,[1]BN2_1!$A:$AC,10,0))</f>
        <v>108.11947295</v>
      </c>
      <c r="J59" s="36">
        <f>IF(ISERROR(VLOOKUP($U59,[1]BN2_1!$A:$AC,13,0)),0,VLOOKUP($U59,[1]BN2_1!$A:$AC,13,0))</f>
        <v>0</v>
      </c>
      <c r="K59" s="36">
        <f>IF(ISERROR(VLOOKUP($U59,[1]BN2_1!$A:$AC,14,0)),0,VLOOKUP($U59,[1]BN2_1!$A:$AC,14,0))</f>
        <v>79.385795000000002</v>
      </c>
      <c r="L59" s="37">
        <f t="shared" si="2"/>
        <v>79.385795000000002</v>
      </c>
      <c r="M59" s="38">
        <f>IF(ISERROR(VLOOKUP($U59,[1]BN2_1!$A:$AC,15,0)),0,VLOOKUP($U59,[1]BN2_1!$A:$AC,15,0))</f>
        <v>28.733677950000001</v>
      </c>
      <c r="N59" s="39">
        <f t="shared" si="3"/>
        <v>26.575858322291239</v>
      </c>
      <c r="O59" s="24">
        <f t="shared" si="6"/>
        <v>534.33550000000002</v>
      </c>
      <c r="P59" s="25">
        <f t="shared" si="6"/>
        <v>0</v>
      </c>
      <c r="Q59" s="25">
        <f t="shared" si="6"/>
        <v>81.525986000000003</v>
      </c>
      <c r="R59" s="26">
        <f t="shared" si="6"/>
        <v>81.525986000000003</v>
      </c>
      <c r="S59" s="29">
        <f t="shared" si="6"/>
        <v>433.06853784000003</v>
      </c>
      <c r="T59" s="31">
        <f t="shared" si="5"/>
        <v>81.048056481367979</v>
      </c>
      <c r="U59" s="32" t="s">
        <v>67</v>
      </c>
      <c r="V59" s="32"/>
      <c r="W59" s="21"/>
    </row>
    <row r="60" spans="1:23" ht="21">
      <c r="A60" s="22">
        <v>55</v>
      </c>
      <c r="B60" s="23" t="str">
        <f>VLOOKUP($U60,[1]Name!$A:$B,2,0)</f>
        <v>สำนักงานมาตรฐานผลิตภัณฑ์อุตสาหกรรม</v>
      </c>
      <c r="C60" s="24">
        <f>IF(ISERROR(VLOOKUP($U60,[1]BN2_1!$A:$AC,3,0)),0,VLOOKUP($U60,[1]BN2_1!$A:$AC,3,0))</f>
        <v>311.01549195000001</v>
      </c>
      <c r="D60" s="25">
        <f>IF(ISERROR(VLOOKUP($U60,[1]BN2_1!$A:$AC,6,0)),0,VLOOKUP($U60,[1]BN2_1!$A:$AC,6,0))</f>
        <v>4.1370496699999997</v>
      </c>
      <c r="E60" s="25">
        <f>IF(ISERROR(VLOOKUP($U60,[1]BN2_1!$A:$AC,7,0)),0,VLOOKUP($U60,[1]BN2_1!$A:$AC,7,0))</f>
        <v>4.90816725</v>
      </c>
      <c r="F60" s="26">
        <f t="shared" si="0"/>
        <v>9.0452169199999997</v>
      </c>
      <c r="G60" s="27">
        <f>IF(ISERROR(VLOOKUP($U60,[1]BN2_1!$A:$AC,8,0)),0,VLOOKUP($U60,[1]BN2_1!$A:$AC,8,0))</f>
        <v>287.53559808</v>
      </c>
      <c r="H60" s="28">
        <f t="shared" si="1"/>
        <v>92.450570959412289</v>
      </c>
      <c r="I60" s="35">
        <f>IF(ISERROR(VLOOKUP($U60,[1]BN2_1!$A:$AC,10,0)),0,VLOOKUP($U60,[1]BN2_1!$A:$AC,10,0))</f>
        <v>455.68535000000003</v>
      </c>
      <c r="J60" s="36">
        <f>IF(ISERROR(VLOOKUP($U60,[1]BN2_1!$A:$AC,13,0)),0,VLOOKUP($U60,[1]BN2_1!$A:$AC,13,0))</f>
        <v>28.401568099999999</v>
      </c>
      <c r="K60" s="36">
        <f>IF(ISERROR(VLOOKUP($U60,[1]BN2_1!$A:$AC,14,0)),0,VLOOKUP($U60,[1]BN2_1!$A:$AC,14,0))</f>
        <v>90.280635000000004</v>
      </c>
      <c r="L60" s="37">
        <f t="shared" si="2"/>
        <v>118.68220310000001</v>
      </c>
      <c r="M60" s="38">
        <f>IF(ISERROR(VLOOKUP($U60,[1]BN2_1!$A:$AC,15,0)),0,VLOOKUP($U60,[1]BN2_1!$A:$AC,15,0))</f>
        <v>336.89738775000001</v>
      </c>
      <c r="N60" s="39">
        <f t="shared" si="3"/>
        <v>73.932020801195392</v>
      </c>
      <c r="O60" s="24">
        <f t="shared" si="6"/>
        <v>766.70084195000004</v>
      </c>
      <c r="P60" s="25">
        <f t="shared" si="6"/>
        <v>32.538617770000002</v>
      </c>
      <c r="Q60" s="25">
        <f t="shared" si="6"/>
        <v>95.188802250000009</v>
      </c>
      <c r="R60" s="26">
        <f t="shared" si="6"/>
        <v>127.72742002000001</v>
      </c>
      <c r="S60" s="29">
        <f t="shared" si="6"/>
        <v>624.43298583000001</v>
      </c>
      <c r="T60" s="31">
        <f t="shared" si="5"/>
        <v>81.44415026881137</v>
      </c>
      <c r="U60" s="32" t="s">
        <v>68</v>
      </c>
      <c r="V60" s="32"/>
      <c r="W60" s="21"/>
    </row>
    <row r="61" spans="1:23" ht="21">
      <c r="A61" s="22">
        <v>56</v>
      </c>
      <c r="B61" s="23" t="str">
        <f>VLOOKUP($U61,[1]Name!$A:$B,2,0)</f>
        <v>สำนักงานปรมาณูเพื่อสันติ</v>
      </c>
      <c r="C61" s="24">
        <f>IF(ISERROR(VLOOKUP($U61,[1]BN2_1!$A:$AC,3,0)),0,VLOOKUP($U61,[1]BN2_1!$A:$AC,3,0))</f>
        <v>225.05521264000001</v>
      </c>
      <c r="D61" s="25">
        <f>IF(ISERROR(VLOOKUP($U61,[1]BN2_1!$A:$AC,6,0)),0,VLOOKUP($U61,[1]BN2_1!$A:$AC,6,0))</f>
        <v>0</v>
      </c>
      <c r="E61" s="25">
        <f>IF(ISERROR(VLOOKUP($U61,[1]BN2_1!$A:$AC,7,0)),0,VLOOKUP($U61,[1]BN2_1!$A:$AC,7,0))</f>
        <v>5.0928533399999996</v>
      </c>
      <c r="F61" s="26">
        <f t="shared" si="0"/>
        <v>5.0928533399999996</v>
      </c>
      <c r="G61" s="27">
        <f>IF(ISERROR(VLOOKUP($U61,[1]BN2_1!$A:$AC,8,0)),0,VLOOKUP($U61,[1]BN2_1!$A:$AC,8,0))</f>
        <v>211.21732316999999</v>
      </c>
      <c r="H61" s="28">
        <f t="shared" si="1"/>
        <v>93.85133571994389</v>
      </c>
      <c r="I61" s="35">
        <f>IF(ISERROR(VLOOKUP($U61,[1]BN2_1!$A:$AC,10,0)),0,VLOOKUP($U61,[1]BN2_1!$A:$AC,10,0))</f>
        <v>218.31968735999999</v>
      </c>
      <c r="J61" s="36">
        <f>IF(ISERROR(VLOOKUP($U61,[1]BN2_1!$A:$AC,13,0)),0,VLOOKUP($U61,[1]BN2_1!$A:$AC,13,0))</f>
        <v>1.3109999999999999</v>
      </c>
      <c r="K61" s="36">
        <f>IF(ISERROR(VLOOKUP($U61,[1]BN2_1!$A:$AC,14,0)),0,VLOOKUP($U61,[1]BN2_1!$A:$AC,14,0))</f>
        <v>61.872837160000003</v>
      </c>
      <c r="L61" s="37">
        <f t="shared" si="2"/>
        <v>63.183837160000003</v>
      </c>
      <c r="M61" s="38">
        <f>IF(ISERROR(VLOOKUP($U61,[1]BN2_1!$A:$AC,15,0)),0,VLOOKUP($U61,[1]BN2_1!$A:$AC,15,0))</f>
        <v>149.99196773</v>
      </c>
      <c r="N61" s="39">
        <f t="shared" si="3"/>
        <v>68.702905149671437</v>
      </c>
      <c r="O61" s="24">
        <f t="shared" si="6"/>
        <v>443.37490000000003</v>
      </c>
      <c r="P61" s="25">
        <f t="shared" si="6"/>
        <v>1.3109999999999999</v>
      </c>
      <c r="Q61" s="25">
        <f t="shared" si="6"/>
        <v>66.965690500000008</v>
      </c>
      <c r="R61" s="26">
        <f t="shared" si="6"/>
        <v>68.276690500000001</v>
      </c>
      <c r="S61" s="29">
        <f t="shared" si="6"/>
        <v>361.20929089999998</v>
      </c>
      <c r="T61" s="31">
        <f t="shared" si="5"/>
        <v>81.468141498312136</v>
      </c>
      <c r="U61" s="32" t="s">
        <v>69</v>
      </c>
      <c r="V61" s="32"/>
      <c r="W61" s="21"/>
    </row>
    <row r="62" spans="1:23" ht="21">
      <c r="A62" s="22">
        <v>57</v>
      </c>
      <c r="B62" s="23" t="str">
        <f>VLOOKUP($U62,[1]Name!$A:$B,2,0)</f>
        <v>สำนักงานปลัดสำนักนายกรัฐมนตรี</v>
      </c>
      <c r="C62" s="24">
        <f>IF(ISERROR(VLOOKUP($U62,[1]BN2_1!$A:$AC,3,0)),0,VLOOKUP($U62,[1]BN2_1!$A:$AC,3,0))</f>
        <v>1072.2899698000001</v>
      </c>
      <c r="D62" s="25">
        <f>IF(ISERROR(VLOOKUP($U62,[1]BN2_1!$A:$AC,6,0)),0,VLOOKUP($U62,[1]BN2_1!$A:$AC,6,0))</f>
        <v>0.15087</v>
      </c>
      <c r="E62" s="25">
        <f>IF(ISERROR(VLOOKUP($U62,[1]BN2_1!$A:$AC,7,0)),0,VLOOKUP($U62,[1]BN2_1!$A:$AC,7,0))</f>
        <v>34.522630460000002</v>
      </c>
      <c r="F62" s="26">
        <f t="shared" si="0"/>
        <v>34.67350046</v>
      </c>
      <c r="G62" s="27">
        <f>IF(ISERROR(VLOOKUP($U62,[1]BN2_1!$A:$AC,8,0)),0,VLOOKUP($U62,[1]BN2_1!$A:$AC,8,0))</f>
        <v>930.83528190000004</v>
      </c>
      <c r="H62" s="28">
        <f t="shared" si="1"/>
        <v>86.808168323500794</v>
      </c>
      <c r="I62" s="35">
        <f>IF(ISERROR(VLOOKUP($U62,[1]BN2_1!$A:$AC,10,0)),0,VLOOKUP($U62,[1]BN2_1!$A:$AC,10,0))</f>
        <v>771.78413020000005</v>
      </c>
      <c r="J62" s="36">
        <f>IF(ISERROR(VLOOKUP($U62,[1]BN2_1!$A:$AC,13,0)),0,VLOOKUP($U62,[1]BN2_1!$A:$AC,13,0))</f>
        <v>14.635020000000001</v>
      </c>
      <c r="K62" s="36">
        <f>IF(ISERROR(VLOOKUP($U62,[1]BN2_1!$A:$AC,14,0)),0,VLOOKUP($U62,[1]BN2_1!$A:$AC,14,0))</f>
        <v>180.25440684</v>
      </c>
      <c r="L62" s="37">
        <f t="shared" si="2"/>
        <v>194.88942684</v>
      </c>
      <c r="M62" s="38">
        <f>IF(ISERROR(VLOOKUP($U62,[1]BN2_1!$A:$AC,15,0)),0,VLOOKUP($U62,[1]BN2_1!$A:$AC,15,0))</f>
        <v>575.75766736000003</v>
      </c>
      <c r="N62" s="39">
        <f t="shared" si="3"/>
        <v>74.600868925718672</v>
      </c>
      <c r="O62" s="24">
        <f t="shared" si="6"/>
        <v>1844.0741000000003</v>
      </c>
      <c r="P62" s="25">
        <f t="shared" si="6"/>
        <v>14.78589</v>
      </c>
      <c r="Q62" s="25">
        <f t="shared" si="6"/>
        <v>214.77703730000002</v>
      </c>
      <c r="R62" s="26">
        <f t="shared" si="6"/>
        <v>229.56292730000001</v>
      </c>
      <c r="S62" s="29">
        <f t="shared" si="6"/>
        <v>1506.5929492600001</v>
      </c>
      <c r="T62" s="31">
        <f t="shared" si="5"/>
        <v>81.699154565426625</v>
      </c>
      <c r="U62" s="32" t="s">
        <v>70</v>
      </c>
      <c r="V62" s="32"/>
      <c r="W62" s="21"/>
    </row>
    <row r="63" spans="1:23" ht="21">
      <c r="A63" s="22">
        <v>58</v>
      </c>
      <c r="B63" s="23" t="str">
        <f>VLOOKUP($U63,[1]Name!$A:$B,2,0)</f>
        <v>กรมพัฒนาพลังงานทดแทนและอนุรักษ์พลังงาน</v>
      </c>
      <c r="C63" s="24">
        <f>IF(ISERROR(VLOOKUP($U63,[1]BN2_1!$A:$AC,3,0)),0,VLOOKUP($U63,[1]BN2_1!$A:$AC,3,0))</f>
        <v>517.95176090999996</v>
      </c>
      <c r="D63" s="25">
        <f>IF(ISERROR(VLOOKUP($U63,[1]BN2_1!$A:$AC,6,0)),0,VLOOKUP($U63,[1]BN2_1!$A:$AC,6,0))</f>
        <v>0</v>
      </c>
      <c r="E63" s="25">
        <f>IF(ISERROR(VLOOKUP($U63,[1]BN2_1!$A:$AC,7,0)),0,VLOOKUP($U63,[1]BN2_1!$A:$AC,7,0))</f>
        <v>12.05792909</v>
      </c>
      <c r="F63" s="26">
        <f t="shared" si="0"/>
        <v>12.05792909</v>
      </c>
      <c r="G63" s="27">
        <f>IF(ISERROR(VLOOKUP($U63,[1]BN2_1!$A:$AC,8,0)),0,VLOOKUP($U63,[1]BN2_1!$A:$AC,8,0))</f>
        <v>492.16521381000001</v>
      </c>
      <c r="H63" s="28">
        <f t="shared" si="1"/>
        <v>95.021438472437083</v>
      </c>
      <c r="I63" s="35">
        <f>IF(ISERROR(VLOOKUP($U63,[1]BN2_1!$A:$AC,10,0)),0,VLOOKUP($U63,[1]BN2_1!$A:$AC,10,0))</f>
        <v>595.47973908999995</v>
      </c>
      <c r="J63" s="36">
        <f>IF(ISERROR(VLOOKUP($U63,[1]BN2_1!$A:$AC,13,0)),0,VLOOKUP($U63,[1]BN2_1!$A:$AC,13,0))</f>
        <v>2.4730708099999998</v>
      </c>
      <c r="K63" s="36">
        <f>IF(ISERROR(VLOOKUP($U63,[1]BN2_1!$A:$AC,14,0)),0,VLOOKUP($U63,[1]BN2_1!$A:$AC,14,0))</f>
        <v>158.83521909000001</v>
      </c>
      <c r="L63" s="37">
        <f t="shared" si="2"/>
        <v>161.30828990000001</v>
      </c>
      <c r="M63" s="38">
        <f>IF(ISERROR(VLOOKUP($U63,[1]BN2_1!$A:$AC,15,0)),0,VLOOKUP($U63,[1]BN2_1!$A:$AC,15,0))</f>
        <v>417.57060139999999</v>
      </c>
      <c r="N63" s="39">
        <f t="shared" si="3"/>
        <v>70.12339362513373</v>
      </c>
      <c r="O63" s="24">
        <f t="shared" si="6"/>
        <v>1113.4314999999999</v>
      </c>
      <c r="P63" s="25">
        <f t="shared" si="6"/>
        <v>2.4730708099999998</v>
      </c>
      <c r="Q63" s="25">
        <f t="shared" si="6"/>
        <v>170.89314818</v>
      </c>
      <c r="R63" s="26">
        <f t="shared" si="6"/>
        <v>173.36621898999999</v>
      </c>
      <c r="S63" s="29">
        <f t="shared" si="6"/>
        <v>909.73581521000006</v>
      </c>
      <c r="T63" s="31">
        <f t="shared" si="5"/>
        <v>81.705593492729463</v>
      </c>
      <c r="U63" s="32" t="s">
        <v>71</v>
      </c>
      <c r="V63" s="32"/>
      <c r="W63" s="21"/>
    </row>
    <row r="64" spans="1:23" ht="21">
      <c r="A64" s="22">
        <v>59</v>
      </c>
      <c r="B64" s="23" t="str">
        <f>VLOOKUP($U64,[1]Name!$A:$B,2,0)</f>
        <v>มหาวิทยาลัยราชภัฏวไลยอลงกรณ์ในพระบรมราชูปถัมภ์</v>
      </c>
      <c r="C64" s="24">
        <f>IF(ISERROR(VLOOKUP($U64,[1]BN2_1!$A:$AC,3,0)),0,VLOOKUP($U64,[1]BN2_1!$A:$AC,3,0))</f>
        <v>424.20335834999997</v>
      </c>
      <c r="D64" s="25">
        <f>IF(ISERROR(VLOOKUP($U64,[1]BN2_1!$A:$AC,6,0)),0,VLOOKUP($U64,[1]BN2_1!$A:$AC,6,0))</f>
        <v>0</v>
      </c>
      <c r="E64" s="25">
        <f>IF(ISERROR(VLOOKUP($U64,[1]BN2_1!$A:$AC,7,0)),0,VLOOKUP($U64,[1]BN2_1!$A:$AC,7,0))</f>
        <v>2.8903302499999999</v>
      </c>
      <c r="F64" s="26">
        <f t="shared" si="0"/>
        <v>2.8903302499999999</v>
      </c>
      <c r="G64" s="27">
        <f>IF(ISERROR(VLOOKUP($U64,[1]BN2_1!$A:$AC,8,0)),0,VLOOKUP($U64,[1]BN2_1!$A:$AC,8,0))</f>
        <v>409.36008296</v>
      </c>
      <c r="H64" s="28">
        <f t="shared" si="1"/>
        <v>96.500905733576687</v>
      </c>
      <c r="I64" s="35">
        <f>IF(ISERROR(VLOOKUP($U64,[1]BN2_1!$A:$AC,10,0)),0,VLOOKUP($U64,[1]BN2_1!$A:$AC,10,0))</f>
        <v>153.71914165000001</v>
      </c>
      <c r="J64" s="36">
        <f>IF(ISERROR(VLOOKUP($U64,[1]BN2_1!$A:$AC,13,0)),0,VLOOKUP($U64,[1]BN2_1!$A:$AC,13,0))</f>
        <v>0</v>
      </c>
      <c r="K64" s="36">
        <f>IF(ISERROR(VLOOKUP($U64,[1]BN2_1!$A:$AC,14,0)),0,VLOOKUP($U64,[1]BN2_1!$A:$AC,14,0))</f>
        <v>88.464010709999997</v>
      </c>
      <c r="L64" s="37">
        <f t="shared" si="2"/>
        <v>88.464010709999997</v>
      </c>
      <c r="M64" s="38">
        <f>IF(ISERROR(VLOOKUP($U64,[1]BN2_1!$A:$AC,15,0)),0,VLOOKUP($U64,[1]BN2_1!$A:$AC,15,0))</f>
        <v>65.255130940000001</v>
      </c>
      <c r="N64" s="39">
        <f t="shared" si="3"/>
        <v>42.450881679119753</v>
      </c>
      <c r="O64" s="24">
        <f t="shared" si="6"/>
        <v>577.92250000000001</v>
      </c>
      <c r="P64" s="25">
        <f t="shared" si="6"/>
        <v>0</v>
      </c>
      <c r="Q64" s="25">
        <f t="shared" si="6"/>
        <v>91.354340960000002</v>
      </c>
      <c r="R64" s="26">
        <f t="shared" si="6"/>
        <v>91.354340960000002</v>
      </c>
      <c r="S64" s="29">
        <f t="shared" si="6"/>
        <v>474.61521390000001</v>
      </c>
      <c r="T64" s="31">
        <f t="shared" si="5"/>
        <v>82.124370291864395</v>
      </c>
      <c r="U64" s="32" t="s">
        <v>72</v>
      </c>
      <c r="V64" s="32"/>
      <c r="W64" s="21"/>
    </row>
    <row r="65" spans="1:23" ht="21">
      <c r="A65" s="22">
        <v>60</v>
      </c>
      <c r="B65" s="23" t="str">
        <f>VLOOKUP($U65,[1]Name!$A:$B,2,0)</f>
        <v>สำนักงานคณะกรรมการส่งเสริมการลงทุน</v>
      </c>
      <c r="C65" s="24">
        <f>IF(ISERROR(VLOOKUP($U65,[1]BN2_1!$A:$AC,3,0)),0,VLOOKUP($U65,[1]BN2_1!$A:$AC,3,0))</f>
        <v>613.91030000000001</v>
      </c>
      <c r="D65" s="25">
        <f>IF(ISERROR(VLOOKUP($U65,[1]BN2_1!$A:$AC,6,0)),0,VLOOKUP($U65,[1]BN2_1!$A:$AC,6,0))</f>
        <v>7.9</v>
      </c>
      <c r="E65" s="25">
        <f>IF(ISERROR(VLOOKUP($U65,[1]BN2_1!$A:$AC,7,0)),0,VLOOKUP($U65,[1]BN2_1!$A:$AC,7,0))</f>
        <v>32.62316491</v>
      </c>
      <c r="F65" s="26">
        <f t="shared" si="0"/>
        <v>40.523164909999998</v>
      </c>
      <c r="G65" s="27">
        <f>IF(ISERROR(VLOOKUP($U65,[1]BN2_1!$A:$AC,8,0)),0,VLOOKUP($U65,[1]BN2_1!$A:$AC,8,0))</f>
        <v>516.32703169000001</v>
      </c>
      <c r="H65" s="28">
        <f t="shared" si="1"/>
        <v>84.104637385950355</v>
      </c>
      <c r="I65" s="35">
        <f>IF(ISERROR(VLOOKUP($U65,[1]BN2_1!$A:$AC,10,0)),0,VLOOKUP($U65,[1]BN2_1!$A:$AC,10,0))</f>
        <v>23.523900000000001</v>
      </c>
      <c r="J65" s="36">
        <f>IF(ISERROR(VLOOKUP($U65,[1]BN2_1!$A:$AC,13,0)),0,VLOOKUP($U65,[1]BN2_1!$A:$AC,13,0))</f>
        <v>0</v>
      </c>
      <c r="K65" s="36">
        <f>IF(ISERROR(VLOOKUP($U65,[1]BN2_1!$A:$AC,14,0)),0,VLOOKUP($U65,[1]BN2_1!$A:$AC,14,0))</f>
        <v>14.4161935</v>
      </c>
      <c r="L65" s="37">
        <f t="shared" si="2"/>
        <v>14.4161935</v>
      </c>
      <c r="M65" s="38">
        <f>IF(ISERROR(VLOOKUP($U65,[1]BN2_1!$A:$AC,15,0)),0,VLOOKUP($U65,[1]BN2_1!$A:$AC,15,0))</f>
        <v>8.8354494500000005</v>
      </c>
      <c r="N65" s="39">
        <f t="shared" si="3"/>
        <v>37.559458465645577</v>
      </c>
      <c r="O65" s="24">
        <f t="shared" si="6"/>
        <v>637.43420000000003</v>
      </c>
      <c r="P65" s="25">
        <f t="shared" si="6"/>
        <v>7.9</v>
      </c>
      <c r="Q65" s="25">
        <f t="shared" si="6"/>
        <v>47.039358409999998</v>
      </c>
      <c r="R65" s="26">
        <f t="shared" si="6"/>
        <v>54.939358409999997</v>
      </c>
      <c r="S65" s="29">
        <f t="shared" si="6"/>
        <v>525.16248114000007</v>
      </c>
      <c r="T65" s="31">
        <f t="shared" si="5"/>
        <v>82.386932037847998</v>
      </c>
      <c r="U65" s="32" t="s">
        <v>73</v>
      </c>
      <c r="V65" s="32"/>
      <c r="W65" s="21"/>
    </row>
    <row r="66" spans="1:23" ht="21">
      <c r="A66" s="22">
        <v>61</v>
      </c>
      <c r="B66" s="23" t="str">
        <f>VLOOKUP($U66,[1]Name!$A:$B,2,0)</f>
        <v>สภากาชาดไทย</v>
      </c>
      <c r="C66" s="24">
        <f>IF(ISERROR(VLOOKUP($U66,[1]BN2_1!$A:$AC,3,0)),0,VLOOKUP($U66,[1]BN2_1!$A:$AC,3,0))</f>
        <v>6094.9969000000001</v>
      </c>
      <c r="D66" s="25">
        <f>IF(ISERROR(VLOOKUP($U66,[1]BN2_1!$A:$AC,6,0)),0,VLOOKUP($U66,[1]BN2_1!$A:$AC,6,0))</f>
        <v>5</v>
      </c>
      <c r="E66" s="25">
        <f>IF(ISERROR(VLOOKUP($U66,[1]BN2_1!$A:$AC,7,0)),0,VLOOKUP($U66,[1]BN2_1!$A:$AC,7,0))</f>
        <v>0</v>
      </c>
      <c r="F66" s="26">
        <f t="shared" si="0"/>
        <v>5</v>
      </c>
      <c r="G66" s="27">
        <f>IF(ISERROR(VLOOKUP($U66,[1]BN2_1!$A:$AC,8,0)),0,VLOOKUP($U66,[1]BN2_1!$A:$AC,8,0))</f>
        <v>6089.9969000000001</v>
      </c>
      <c r="H66" s="28">
        <f t="shared" si="1"/>
        <v>99.917965503805263</v>
      </c>
      <c r="I66" s="35">
        <f>IF(ISERROR(VLOOKUP($U66,[1]BN2_1!$A:$AC,10,0)),0,VLOOKUP($U66,[1]BN2_1!$A:$AC,10,0))</f>
        <v>2776.5569</v>
      </c>
      <c r="J66" s="36">
        <f>IF(ISERROR(VLOOKUP($U66,[1]BN2_1!$A:$AC,13,0)),0,VLOOKUP($U66,[1]BN2_1!$A:$AC,13,0))</f>
        <v>1533.49581343</v>
      </c>
      <c r="K66" s="36">
        <f>IF(ISERROR(VLOOKUP($U66,[1]BN2_1!$A:$AC,14,0)),0,VLOOKUP($U66,[1]BN2_1!$A:$AC,14,0))</f>
        <v>0</v>
      </c>
      <c r="L66" s="37">
        <f t="shared" si="2"/>
        <v>1533.49581343</v>
      </c>
      <c r="M66" s="38">
        <f>IF(ISERROR(VLOOKUP($U66,[1]BN2_1!$A:$AC,15,0)),0,VLOOKUP($U66,[1]BN2_1!$A:$AC,15,0))</f>
        <v>1232.20746657</v>
      </c>
      <c r="N66" s="39">
        <f t="shared" si="3"/>
        <v>44.378974065685448</v>
      </c>
      <c r="O66" s="24">
        <f t="shared" si="6"/>
        <v>8871.5537999999997</v>
      </c>
      <c r="P66" s="25">
        <f t="shared" si="6"/>
        <v>1538.49581343</v>
      </c>
      <c r="Q66" s="25">
        <f t="shared" si="6"/>
        <v>0</v>
      </c>
      <c r="R66" s="26">
        <f t="shared" si="6"/>
        <v>1538.49581343</v>
      </c>
      <c r="S66" s="29">
        <f t="shared" si="6"/>
        <v>7322.2043665700003</v>
      </c>
      <c r="T66" s="31">
        <f t="shared" si="5"/>
        <v>82.535760157031348</v>
      </c>
      <c r="U66" s="32" t="s">
        <v>74</v>
      </c>
      <c r="V66" s="32"/>
      <c r="W66" s="21"/>
    </row>
    <row r="67" spans="1:23" ht="21">
      <c r="A67" s="22">
        <v>62</v>
      </c>
      <c r="B67" s="23" t="str">
        <f>VLOOKUP($U67,[1]Name!$A:$B,2,0)</f>
        <v>สำนักงานคณะกรรมการกฤษฎีกา</v>
      </c>
      <c r="C67" s="24">
        <f>IF(ISERROR(VLOOKUP($U67,[1]BN2_1!$A:$AC,3,0)),0,VLOOKUP($U67,[1]BN2_1!$A:$AC,3,0))</f>
        <v>467.53000193999998</v>
      </c>
      <c r="D67" s="25">
        <f>IF(ISERROR(VLOOKUP($U67,[1]BN2_1!$A:$AC,6,0)),0,VLOOKUP($U67,[1]BN2_1!$A:$AC,6,0))</f>
        <v>0</v>
      </c>
      <c r="E67" s="25">
        <f>IF(ISERROR(VLOOKUP($U67,[1]BN2_1!$A:$AC,7,0)),0,VLOOKUP($U67,[1]BN2_1!$A:$AC,7,0))</f>
        <v>4.0964321999999997</v>
      </c>
      <c r="F67" s="26">
        <f t="shared" si="0"/>
        <v>4.0964321999999997</v>
      </c>
      <c r="G67" s="27">
        <f>IF(ISERROR(VLOOKUP($U67,[1]BN2_1!$A:$AC,8,0)),0,VLOOKUP($U67,[1]BN2_1!$A:$AC,8,0))</f>
        <v>406.79326254</v>
      </c>
      <c r="H67" s="28">
        <f t="shared" si="1"/>
        <v>87.009017785388124</v>
      </c>
      <c r="I67" s="35">
        <f>IF(ISERROR(VLOOKUP($U67,[1]BN2_1!$A:$AC,10,0)),0,VLOOKUP($U67,[1]BN2_1!$A:$AC,10,0))</f>
        <v>25.018948300000002</v>
      </c>
      <c r="J67" s="36">
        <f>IF(ISERROR(VLOOKUP($U67,[1]BN2_1!$A:$AC,13,0)),0,VLOOKUP($U67,[1]BN2_1!$A:$AC,13,0))</f>
        <v>5.5500999999999996</v>
      </c>
      <c r="K67" s="36">
        <f>IF(ISERROR(VLOOKUP($U67,[1]BN2_1!$A:$AC,14,0)),0,VLOOKUP($U67,[1]BN2_1!$A:$AC,14,0))</f>
        <v>15.2239</v>
      </c>
      <c r="L67" s="37">
        <f t="shared" si="2"/>
        <v>20.774000000000001</v>
      </c>
      <c r="M67" s="38">
        <f>IF(ISERROR(VLOOKUP($U67,[1]BN2_1!$A:$AC,15,0)),0,VLOOKUP($U67,[1]BN2_1!$A:$AC,15,0))</f>
        <v>0.36930099999999999</v>
      </c>
      <c r="N67" s="39">
        <f t="shared" si="3"/>
        <v>1.4760852277711449</v>
      </c>
      <c r="O67" s="24">
        <f t="shared" si="6"/>
        <v>492.54895023999995</v>
      </c>
      <c r="P67" s="25">
        <f t="shared" si="6"/>
        <v>5.5500999999999996</v>
      </c>
      <c r="Q67" s="25">
        <f t="shared" si="6"/>
        <v>19.320332199999999</v>
      </c>
      <c r="R67" s="26">
        <f t="shared" si="6"/>
        <v>24.8704322</v>
      </c>
      <c r="S67" s="29">
        <f t="shared" si="6"/>
        <v>407.16256354000001</v>
      </c>
      <c r="T67" s="31">
        <f t="shared" si="5"/>
        <v>82.664385609106574</v>
      </c>
      <c r="U67" s="32" t="s">
        <v>75</v>
      </c>
      <c r="V67" s="32"/>
      <c r="W67" s="21"/>
    </row>
    <row r="68" spans="1:23" ht="21">
      <c r="A68" s="22">
        <v>63</v>
      </c>
      <c r="B68" s="23" t="str">
        <f>VLOOKUP($U68,[1]Name!$A:$B,2,0)</f>
        <v>มหาวิทยาลัยราชภัฏเชียงใหม่</v>
      </c>
      <c r="C68" s="24">
        <f>IF(ISERROR(VLOOKUP($U68,[1]BN2_1!$A:$AC,3,0)),0,VLOOKUP($U68,[1]BN2_1!$A:$AC,3,0))</f>
        <v>548.98096061000001</v>
      </c>
      <c r="D68" s="25">
        <f>IF(ISERROR(VLOOKUP($U68,[1]BN2_1!$A:$AC,6,0)),0,VLOOKUP($U68,[1]BN2_1!$A:$AC,6,0))</f>
        <v>0</v>
      </c>
      <c r="E68" s="25">
        <f>IF(ISERROR(VLOOKUP($U68,[1]BN2_1!$A:$AC,7,0)),0,VLOOKUP($U68,[1]BN2_1!$A:$AC,7,0))</f>
        <v>0</v>
      </c>
      <c r="F68" s="26">
        <f t="shared" si="0"/>
        <v>0</v>
      </c>
      <c r="G68" s="27">
        <f>IF(ISERROR(VLOOKUP($U68,[1]BN2_1!$A:$AC,8,0)),0,VLOOKUP($U68,[1]BN2_1!$A:$AC,8,0))</f>
        <v>548.43981405</v>
      </c>
      <c r="H68" s="28">
        <f t="shared" si="1"/>
        <v>99.901427080567842</v>
      </c>
      <c r="I68" s="35">
        <f>IF(ISERROR(VLOOKUP($U68,[1]BN2_1!$A:$AC,10,0)),0,VLOOKUP($U68,[1]BN2_1!$A:$AC,10,0))</f>
        <v>135.65687</v>
      </c>
      <c r="J68" s="36">
        <f>IF(ISERROR(VLOOKUP($U68,[1]BN2_1!$A:$AC,13,0)),0,VLOOKUP($U68,[1]BN2_1!$A:$AC,13,0))</f>
        <v>0</v>
      </c>
      <c r="K68" s="36">
        <f>IF(ISERROR(VLOOKUP($U68,[1]BN2_1!$A:$AC,14,0)),0,VLOOKUP($U68,[1]BN2_1!$A:$AC,14,0))</f>
        <v>117.3493514</v>
      </c>
      <c r="L68" s="37">
        <f t="shared" si="2"/>
        <v>117.3493514</v>
      </c>
      <c r="M68" s="38">
        <f>IF(ISERROR(VLOOKUP($U68,[1]BN2_1!$A:$AC,15,0)),0,VLOOKUP($U68,[1]BN2_1!$A:$AC,15,0))</f>
        <v>18.307513570000001</v>
      </c>
      <c r="N68" s="39">
        <f t="shared" si="3"/>
        <v>13.495456271400041</v>
      </c>
      <c r="O68" s="24">
        <f t="shared" si="6"/>
        <v>684.63783061000004</v>
      </c>
      <c r="P68" s="25">
        <f t="shared" si="6"/>
        <v>0</v>
      </c>
      <c r="Q68" s="25">
        <f t="shared" si="6"/>
        <v>117.3493514</v>
      </c>
      <c r="R68" s="26">
        <f t="shared" si="6"/>
        <v>117.3493514</v>
      </c>
      <c r="S68" s="29">
        <f t="shared" si="6"/>
        <v>566.74732761999996</v>
      </c>
      <c r="T68" s="31">
        <f t="shared" si="5"/>
        <v>82.780603449131391</v>
      </c>
      <c r="U68" s="32" t="s">
        <v>76</v>
      </c>
      <c r="V68" s="32"/>
      <c r="W68" s="21"/>
    </row>
    <row r="69" spans="1:23" ht="21">
      <c r="A69" s="22">
        <v>64</v>
      </c>
      <c r="B69" s="23" t="str">
        <f>VLOOKUP($U69,[1]Name!$A:$B,2,0)</f>
        <v>กรมประชาสัมพันธ์</v>
      </c>
      <c r="C69" s="24">
        <f>IF(ISERROR(VLOOKUP($U69,[1]BN2_1!$A:$AC,3,0)),0,VLOOKUP($U69,[1]BN2_1!$A:$AC,3,0))</f>
        <v>2031.2638623400001</v>
      </c>
      <c r="D69" s="25">
        <f>IF(ISERROR(VLOOKUP($U69,[1]BN2_1!$A:$AC,6,0)),0,VLOOKUP($U69,[1]BN2_1!$A:$AC,6,0))</f>
        <v>3.9754999999999998</v>
      </c>
      <c r="E69" s="25">
        <f>IF(ISERROR(VLOOKUP($U69,[1]BN2_1!$A:$AC,7,0)),0,VLOOKUP($U69,[1]BN2_1!$A:$AC,7,0))</f>
        <v>24.70008747</v>
      </c>
      <c r="F69" s="26">
        <f t="shared" si="0"/>
        <v>28.67558747</v>
      </c>
      <c r="G69" s="27">
        <f>IF(ISERROR(VLOOKUP($U69,[1]BN2_1!$A:$AC,8,0)),0,VLOOKUP($U69,[1]BN2_1!$A:$AC,8,0))</f>
        <v>1992.47518891</v>
      </c>
      <c r="H69" s="28">
        <f t="shared" si="1"/>
        <v>98.090416801620464</v>
      </c>
      <c r="I69" s="35">
        <f>IF(ISERROR(VLOOKUP($U69,[1]BN2_1!$A:$AC,10,0)),0,VLOOKUP($U69,[1]BN2_1!$A:$AC,10,0))</f>
        <v>553.05983765999997</v>
      </c>
      <c r="J69" s="36">
        <f>IF(ISERROR(VLOOKUP($U69,[1]BN2_1!$A:$AC,13,0)),0,VLOOKUP($U69,[1]BN2_1!$A:$AC,13,0))</f>
        <v>35.334449999999997</v>
      </c>
      <c r="K69" s="36">
        <f>IF(ISERROR(VLOOKUP($U69,[1]BN2_1!$A:$AC,14,0)),0,VLOOKUP($U69,[1]BN2_1!$A:$AC,14,0))</f>
        <v>369.87756395999997</v>
      </c>
      <c r="L69" s="37">
        <f t="shared" si="2"/>
        <v>405.21201395999998</v>
      </c>
      <c r="M69" s="38">
        <f>IF(ISERROR(VLOOKUP($U69,[1]BN2_1!$A:$AC,15,0)),0,VLOOKUP($U69,[1]BN2_1!$A:$AC,15,0))</f>
        <v>147.80166922000001</v>
      </c>
      <c r="N69" s="39">
        <f t="shared" si="3"/>
        <v>26.724354067247024</v>
      </c>
      <c r="O69" s="24">
        <f t="shared" si="6"/>
        <v>2584.3236999999999</v>
      </c>
      <c r="P69" s="25">
        <f t="shared" si="6"/>
        <v>39.309949999999994</v>
      </c>
      <c r="Q69" s="25">
        <f t="shared" si="6"/>
        <v>394.57765142999995</v>
      </c>
      <c r="R69" s="26">
        <f t="shared" si="6"/>
        <v>433.88760142999996</v>
      </c>
      <c r="S69" s="29">
        <f t="shared" si="6"/>
        <v>2140.2768581300002</v>
      </c>
      <c r="T69" s="31">
        <f t="shared" si="5"/>
        <v>82.817677140444914</v>
      </c>
      <c r="U69" s="32" t="s">
        <v>77</v>
      </c>
      <c r="V69" s="32"/>
      <c r="W69" s="21"/>
    </row>
    <row r="70" spans="1:23" ht="21">
      <c r="A70" s="22">
        <v>65</v>
      </c>
      <c r="B70" s="23" t="str">
        <f>VLOOKUP($U70,[1]Name!$A:$B,2,0)</f>
        <v>มหาวิทยาลัยเทคโนโลยีราชมงคลรัตนโกสินทร์</v>
      </c>
      <c r="C70" s="24">
        <f>IF(ISERROR(VLOOKUP($U70,[1]BN2_1!$A:$AC,3,0)),0,VLOOKUP($U70,[1]BN2_1!$A:$AC,3,0))</f>
        <v>498.11474315999999</v>
      </c>
      <c r="D70" s="25">
        <f>IF(ISERROR(VLOOKUP($U70,[1]BN2_1!$A:$AC,6,0)),0,VLOOKUP($U70,[1]BN2_1!$A:$AC,6,0))</f>
        <v>0</v>
      </c>
      <c r="E70" s="25">
        <f>IF(ISERROR(VLOOKUP($U70,[1]BN2_1!$A:$AC,7,0)),0,VLOOKUP($U70,[1]BN2_1!$A:$AC,7,0))</f>
        <v>3.3033025</v>
      </c>
      <c r="F70" s="26">
        <f t="shared" ref="F70:F133" si="7">D70+E70</f>
        <v>3.3033025</v>
      </c>
      <c r="G70" s="27">
        <f>IF(ISERROR(VLOOKUP($U70,[1]BN2_1!$A:$AC,8,0)),0,VLOOKUP($U70,[1]BN2_1!$A:$AC,8,0))</f>
        <v>484.83702284999998</v>
      </c>
      <c r="H70" s="28">
        <f t="shared" ref="H70:H133" si="8">IF(ISERROR(G70/C70*100),0,G70/C70*100)</f>
        <v>97.334405276630193</v>
      </c>
      <c r="I70" s="35">
        <f>IF(ISERROR(VLOOKUP($U70,[1]BN2_1!$A:$AC,10,0)),0,VLOOKUP($U70,[1]BN2_1!$A:$AC,10,0))</f>
        <v>243.0393732</v>
      </c>
      <c r="J70" s="36">
        <f>IF(ISERROR(VLOOKUP($U70,[1]BN2_1!$A:$AC,13,0)),0,VLOOKUP($U70,[1]BN2_1!$A:$AC,13,0))</f>
        <v>0</v>
      </c>
      <c r="K70" s="36">
        <f>IF(ISERROR(VLOOKUP($U70,[1]BN2_1!$A:$AC,14,0)),0,VLOOKUP($U70,[1]BN2_1!$A:$AC,14,0))</f>
        <v>113.8751</v>
      </c>
      <c r="L70" s="37">
        <f t="shared" ref="L70:L133" si="9">J70+K70</f>
        <v>113.8751</v>
      </c>
      <c r="M70" s="38">
        <f>IF(ISERROR(VLOOKUP($U70,[1]BN2_1!$A:$AC,15,0)),0,VLOOKUP($U70,[1]BN2_1!$A:$AC,15,0))</f>
        <v>129.1642732</v>
      </c>
      <c r="N70" s="39">
        <f t="shared" ref="N70:N133" si="10">IF(ISERROR(M70/I70*100),0,M70/I70*100)</f>
        <v>53.145410761781861</v>
      </c>
      <c r="O70" s="24">
        <f t="shared" si="6"/>
        <v>741.15411635999999</v>
      </c>
      <c r="P70" s="25">
        <f t="shared" si="6"/>
        <v>0</v>
      </c>
      <c r="Q70" s="25">
        <f t="shared" si="6"/>
        <v>117.1784025</v>
      </c>
      <c r="R70" s="26">
        <f t="shared" si="6"/>
        <v>117.1784025</v>
      </c>
      <c r="S70" s="29">
        <f t="shared" si="6"/>
        <v>614.00129604999995</v>
      </c>
      <c r="T70" s="31">
        <f t="shared" ref="T70:T133" si="11">IF(ISERROR(S70/O70*100),0,S70/O70*100)</f>
        <v>82.84394331714968</v>
      </c>
      <c r="U70" s="32" t="s">
        <v>78</v>
      </c>
      <c r="V70" s="32"/>
      <c r="W70" s="21"/>
    </row>
    <row r="71" spans="1:23" ht="21">
      <c r="A71" s="22">
        <v>66</v>
      </c>
      <c r="B71" s="23" t="str">
        <f>VLOOKUP($U71,[1]Name!$A:$B,2,0)</f>
        <v>กรมเจ้าท่า</v>
      </c>
      <c r="C71" s="24">
        <f>IF(ISERROR(VLOOKUP($U71,[1]BN2_1!$A:$AC,3,0)),0,VLOOKUP($U71,[1]BN2_1!$A:$AC,3,0))</f>
        <v>1080.652435</v>
      </c>
      <c r="D71" s="25">
        <f>IF(ISERROR(VLOOKUP($U71,[1]BN2_1!$A:$AC,6,0)),0,VLOOKUP($U71,[1]BN2_1!$A:$AC,6,0))</f>
        <v>0</v>
      </c>
      <c r="E71" s="25">
        <f>IF(ISERROR(VLOOKUP($U71,[1]BN2_1!$A:$AC,7,0)),0,VLOOKUP($U71,[1]BN2_1!$A:$AC,7,0))</f>
        <v>37.335262120000003</v>
      </c>
      <c r="F71" s="26">
        <f t="shared" si="7"/>
        <v>37.335262120000003</v>
      </c>
      <c r="G71" s="27">
        <f>IF(ISERROR(VLOOKUP($U71,[1]BN2_1!$A:$AC,8,0)),0,VLOOKUP($U71,[1]BN2_1!$A:$AC,8,0))</f>
        <v>1031.18218824</v>
      </c>
      <c r="H71" s="28">
        <f t="shared" si="8"/>
        <v>95.422187082750625</v>
      </c>
      <c r="I71" s="35">
        <f>IF(ISERROR(VLOOKUP($U71,[1]BN2_1!$A:$AC,10,0)),0,VLOOKUP($U71,[1]BN2_1!$A:$AC,10,0))</f>
        <v>3747.7130649999999</v>
      </c>
      <c r="J71" s="36">
        <f>IF(ISERROR(VLOOKUP($U71,[1]BN2_1!$A:$AC,13,0)),0,VLOOKUP($U71,[1]BN2_1!$A:$AC,13,0))</f>
        <v>3.2749999999999999</v>
      </c>
      <c r="K71" s="36">
        <f>IF(ISERROR(VLOOKUP($U71,[1]BN2_1!$A:$AC,14,0)),0,VLOOKUP($U71,[1]BN2_1!$A:$AC,14,0))</f>
        <v>749.15168042000005</v>
      </c>
      <c r="L71" s="37">
        <f t="shared" si="9"/>
        <v>752.42668042000003</v>
      </c>
      <c r="M71" s="38">
        <f>IF(ISERROR(VLOOKUP($U71,[1]BN2_1!$A:$AC,15,0)),0,VLOOKUP($U71,[1]BN2_1!$A:$AC,15,0))</f>
        <v>2990.00157511</v>
      </c>
      <c r="N71" s="39">
        <f t="shared" si="10"/>
        <v>79.782030354290214</v>
      </c>
      <c r="O71" s="24">
        <f t="shared" si="6"/>
        <v>4828.3654999999999</v>
      </c>
      <c r="P71" s="25">
        <f t="shared" si="6"/>
        <v>3.2749999999999999</v>
      </c>
      <c r="Q71" s="25">
        <f t="shared" si="6"/>
        <v>786.48694254000009</v>
      </c>
      <c r="R71" s="26">
        <f t="shared" si="6"/>
        <v>789.76194254000006</v>
      </c>
      <c r="S71" s="29">
        <f t="shared" si="6"/>
        <v>4021.1837633499999</v>
      </c>
      <c r="T71" s="31">
        <f t="shared" si="11"/>
        <v>83.282505505227391</v>
      </c>
      <c r="U71" s="32" t="s">
        <v>79</v>
      </c>
      <c r="V71" s="32"/>
      <c r="W71" s="21"/>
    </row>
    <row r="72" spans="1:23" ht="21">
      <c r="A72" s="22">
        <v>67</v>
      </c>
      <c r="B72" s="23" t="str">
        <f>VLOOKUP($U72,[1]Name!$A:$B,2,0)</f>
        <v>กรมที่ดิน</v>
      </c>
      <c r="C72" s="24">
        <f>IF(ISERROR(VLOOKUP($U72,[1]BN2_1!$A:$AC,3,0)),0,VLOOKUP($U72,[1]BN2_1!$A:$AC,3,0))</f>
        <v>5721.3826959199996</v>
      </c>
      <c r="D72" s="25">
        <f>IF(ISERROR(VLOOKUP($U72,[1]BN2_1!$A:$AC,6,0)),0,VLOOKUP($U72,[1]BN2_1!$A:$AC,6,0))</f>
        <v>3.4959950000000002</v>
      </c>
      <c r="E72" s="25">
        <f>IF(ISERROR(VLOOKUP($U72,[1]BN2_1!$A:$AC,7,0)),0,VLOOKUP($U72,[1]BN2_1!$A:$AC,7,0))</f>
        <v>240.77443012000001</v>
      </c>
      <c r="F72" s="26">
        <f t="shared" si="7"/>
        <v>244.27042512</v>
      </c>
      <c r="G72" s="27">
        <f>IF(ISERROR(VLOOKUP($U72,[1]BN2_1!$A:$AC,8,0)),0,VLOOKUP($U72,[1]BN2_1!$A:$AC,8,0))</f>
        <v>5472.7993315800004</v>
      </c>
      <c r="H72" s="28">
        <f t="shared" si="8"/>
        <v>95.655187258889924</v>
      </c>
      <c r="I72" s="35">
        <f>IF(ISERROR(VLOOKUP($U72,[1]BN2_1!$A:$AC,10,0)),0,VLOOKUP($U72,[1]BN2_1!$A:$AC,10,0))</f>
        <v>1369.3846473599999</v>
      </c>
      <c r="J72" s="36">
        <f>IF(ISERROR(VLOOKUP($U72,[1]BN2_1!$A:$AC,13,0)),0,VLOOKUP($U72,[1]BN2_1!$A:$AC,13,0))</f>
        <v>84.335487000000001</v>
      </c>
      <c r="K72" s="36">
        <f>IF(ISERROR(VLOOKUP($U72,[1]BN2_1!$A:$AC,14,0)),0,VLOOKUP($U72,[1]BN2_1!$A:$AC,14,0))</f>
        <v>840.22146928999996</v>
      </c>
      <c r="L72" s="37">
        <f t="shared" si="9"/>
        <v>924.55695629000002</v>
      </c>
      <c r="M72" s="38">
        <f>IF(ISERROR(VLOOKUP($U72,[1]BN2_1!$A:$AC,15,0)),0,VLOOKUP($U72,[1]BN2_1!$A:$AC,15,0))</f>
        <v>444.15807749999999</v>
      </c>
      <c r="N72" s="39">
        <f t="shared" si="10"/>
        <v>32.434866153661098</v>
      </c>
      <c r="O72" s="24">
        <f t="shared" si="6"/>
        <v>7090.7673432799993</v>
      </c>
      <c r="P72" s="25">
        <f t="shared" si="6"/>
        <v>87.831481999999994</v>
      </c>
      <c r="Q72" s="25">
        <f t="shared" si="6"/>
        <v>1080.99589941</v>
      </c>
      <c r="R72" s="26">
        <f t="shared" si="6"/>
        <v>1168.82738141</v>
      </c>
      <c r="S72" s="29">
        <f t="shared" si="6"/>
        <v>5916.9574090800006</v>
      </c>
      <c r="T72" s="31">
        <f t="shared" si="11"/>
        <v>83.445939242211466</v>
      </c>
      <c r="U72" s="32" t="s">
        <v>80</v>
      </c>
      <c r="V72" s="32"/>
      <c r="W72" s="21"/>
    </row>
    <row r="73" spans="1:23" ht="21">
      <c r="A73" s="22">
        <v>68</v>
      </c>
      <c r="B73" s="23" t="str">
        <f>VLOOKUP($U73,[1]Name!$A:$B,2,0)</f>
        <v>สำนักงานสภาพัฒนาการเศรษฐกิจเเละสังคมเเห่งชาติ</v>
      </c>
      <c r="C73" s="24">
        <f>IF(ISERROR(VLOOKUP($U73,[1]BN2_1!$A:$AC,3,0)),0,VLOOKUP($U73,[1]BN2_1!$A:$AC,3,0))</f>
        <v>587.41295979999995</v>
      </c>
      <c r="D73" s="25">
        <f>IF(ISERROR(VLOOKUP($U73,[1]BN2_1!$A:$AC,6,0)),0,VLOOKUP($U73,[1]BN2_1!$A:$AC,6,0))</f>
        <v>0</v>
      </c>
      <c r="E73" s="25">
        <f>IF(ISERROR(VLOOKUP($U73,[1]BN2_1!$A:$AC,7,0)),0,VLOOKUP($U73,[1]BN2_1!$A:$AC,7,0))</f>
        <v>57.15752226</v>
      </c>
      <c r="F73" s="26">
        <f t="shared" si="7"/>
        <v>57.15752226</v>
      </c>
      <c r="G73" s="27">
        <f>IF(ISERROR(VLOOKUP($U73,[1]BN2_1!$A:$AC,8,0)),0,VLOOKUP($U73,[1]BN2_1!$A:$AC,8,0))</f>
        <v>503.31284782</v>
      </c>
      <c r="H73" s="28">
        <f t="shared" si="8"/>
        <v>85.682966203429686</v>
      </c>
      <c r="I73" s="35">
        <f>IF(ISERROR(VLOOKUP($U73,[1]BN2_1!$A:$AC,10,0)),0,VLOOKUP($U73,[1]BN2_1!$A:$AC,10,0))</f>
        <v>22.656849999999999</v>
      </c>
      <c r="J73" s="36">
        <f>IF(ISERROR(VLOOKUP($U73,[1]BN2_1!$A:$AC,13,0)),0,VLOOKUP($U73,[1]BN2_1!$A:$AC,13,0))</f>
        <v>4.8594999999999997</v>
      </c>
      <c r="K73" s="36">
        <f>IF(ISERROR(VLOOKUP($U73,[1]BN2_1!$A:$AC,14,0)),0,VLOOKUP($U73,[1]BN2_1!$A:$AC,14,0))</f>
        <v>11.469950000000001</v>
      </c>
      <c r="L73" s="37">
        <f t="shared" si="9"/>
        <v>16.329450000000001</v>
      </c>
      <c r="M73" s="40">
        <f>IF(ISERROR(VLOOKUP($U73,[1]BN2_1!$A:$AC,15,0)),0,VLOOKUP($U73,[1]BN2_1!$A:$AC,15,0))</f>
        <v>6.2714499999999997</v>
      </c>
      <c r="N73" s="41">
        <f t="shared" si="10"/>
        <v>27.680149711897283</v>
      </c>
      <c r="O73" s="24">
        <f t="shared" si="6"/>
        <v>610.06980979999992</v>
      </c>
      <c r="P73" s="25">
        <f t="shared" si="6"/>
        <v>4.8594999999999997</v>
      </c>
      <c r="Q73" s="25">
        <f t="shared" si="6"/>
        <v>68.627472260000005</v>
      </c>
      <c r="R73" s="26">
        <f t="shared" si="6"/>
        <v>73.486972260000002</v>
      </c>
      <c r="S73" s="27">
        <f t="shared" si="6"/>
        <v>509.58429782000002</v>
      </c>
      <c r="T73" s="31">
        <f t="shared" si="11"/>
        <v>83.5288502453609</v>
      </c>
      <c r="U73" s="32" t="s">
        <v>81</v>
      </c>
      <c r="V73" s="32"/>
      <c r="W73" s="21"/>
    </row>
    <row r="74" spans="1:23" ht="21">
      <c r="A74" s="22">
        <v>69</v>
      </c>
      <c r="B74" s="23" t="str">
        <f>VLOOKUP($U74,[1]Name!$A:$B,2,0)</f>
        <v>สำนักงานการวิจัยแห่งชาติ</v>
      </c>
      <c r="C74" s="24">
        <f>IF(ISERROR(VLOOKUP($U74,[1]BN2_1!$A:$AC,3,0)),0,VLOOKUP($U74,[1]BN2_1!$A:$AC,3,0))</f>
        <v>758.61124329999996</v>
      </c>
      <c r="D74" s="25">
        <f>IF(ISERROR(VLOOKUP($U74,[1]BN2_1!$A:$AC,6,0)),0,VLOOKUP($U74,[1]BN2_1!$A:$AC,6,0))</f>
        <v>0</v>
      </c>
      <c r="E74" s="25">
        <f>IF(ISERROR(VLOOKUP($U74,[1]BN2_1!$A:$AC,7,0)),0,VLOOKUP($U74,[1]BN2_1!$A:$AC,7,0))</f>
        <v>109.29070367999999</v>
      </c>
      <c r="F74" s="26">
        <f t="shared" si="7"/>
        <v>109.29070367999999</v>
      </c>
      <c r="G74" s="27">
        <f>IF(ISERROR(VLOOKUP($U74,[1]BN2_1!$A:$AC,8,0)),0,VLOOKUP($U74,[1]BN2_1!$A:$AC,8,0))</f>
        <v>632.02144808000003</v>
      </c>
      <c r="H74" s="28">
        <f t="shared" si="8"/>
        <v>83.312955570058861</v>
      </c>
      <c r="I74" s="35">
        <f>IF(ISERROR(VLOOKUP($U74,[1]BN2_1!$A:$AC,10,0)),0,VLOOKUP($U74,[1]BN2_1!$A:$AC,10,0))</f>
        <v>30.982756699999999</v>
      </c>
      <c r="J74" s="36">
        <f>IF(ISERROR(VLOOKUP($U74,[1]BN2_1!$A:$AC,13,0)),0,VLOOKUP($U74,[1]BN2_1!$A:$AC,13,0))</f>
        <v>1.6436999999999999</v>
      </c>
      <c r="K74" s="36">
        <f>IF(ISERROR(VLOOKUP($U74,[1]BN2_1!$A:$AC,14,0)),0,VLOOKUP($U74,[1]BN2_1!$A:$AC,14,0))</f>
        <v>1.1999198</v>
      </c>
      <c r="L74" s="37">
        <f t="shared" si="9"/>
        <v>2.8436197999999999</v>
      </c>
      <c r="M74" s="38">
        <f>IF(ISERROR(VLOOKUP($U74,[1]BN2_1!$A:$AC,15,0)),0,VLOOKUP($U74,[1]BN2_1!$A:$AC,15,0))</f>
        <v>28.127703369999999</v>
      </c>
      <c r="N74" s="39">
        <f t="shared" si="10"/>
        <v>90.785024852226911</v>
      </c>
      <c r="O74" s="24">
        <f t="shared" si="6"/>
        <v>789.59399999999994</v>
      </c>
      <c r="P74" s="25">
        <f t="shared" si="6"/>
        <v>1.6436999999999999</v>
      </c>
      <c r="Q74" s="25">
        <f t="shared" si="6"/>
        <v>110.49062348</v>
      </c>
      <c r="R74" s="26">
        <f t="shared" si="6"/>
        <v>112.13432347999999</v>
      </c>
      <c r="S74" s="29">
        <f t="shared" si="6"/>
        <v>660.14915144999998</v>
      </c>
      <c r="T74" s="31">
        <f t="shared" si="11"/>
        <v>83.606150939596816</v>
      </c>
      <c r="U74" s="32" t="s">
        <v>82</v>
      </c>
      <c r="V74" s="32"/>
      <c r="W74" s="21"/>
    </row>
    <row r="75" spans="1:23" ht="21">
      <c r="A75" s="22">
        <v>70</v>
      </c>
      <c r="B75" s="23" t="str">
        <f>VLOOKUP($U75,[1]Name!$A:$B,2,0)</f>
        <v>กรมชลประทาน</v>
      </c>
      <c r="C75" s="24">
        <f>IF(ISERROR(VLOOKUP($U75,[1]BN2_1!$A:$AC,3,0)),0,VLOOKUP($U75,[1]BN2_1!$A:$AC,3,0))</f>
        <v>8078.6130119299996</v>
      </c>
      <c r="D75" s="25">
        <f>IF(ISERROR(VLOOKUP($U75,[1]BN2_1!$A:$AC,6,0)),0,VLOOKUP($U75,[1]BN2_1!$A:$AC,6,0))</f>
        <v>14.861763</v>
      </c>
      <c r="E75" s="25">
        <f>IF(ISERROR(VLOOKUP($U75,[1]BN2_1!$A:$AC,7,0)),0,VLOOKUP($U75,[1]BN2_1!$A:$AC,7,0))</f>
        <v>144.35863479</v>
      </c>
      <c r="F75" s="26">
        <f t="shared" si="7"/>
        <v>159.22039778999999</v>
      </c>
      <c r="G75" s="27">
        <f>IF(ISERROR(VLOOKUP($U75,[1]BN2_1!$A:$AC,8,0)),0,VLOOKUP($U75,[1]BN2_1!$A:$AC,8,0))</f>
        <v>7846.6888070499999</v>
      </c>
      <c r="H75" s="28">
        <f t="shared" si="8"/>
        <v>97.129158129774154</v>
      </c>
      <c r="I75" s="35">
        <f>IF(ISERROR(VLOOKUP($U75,[1]BN2_1!$A:$AC,10,0)),0,VLOOKUP($U75,[1]BN2_1!$A:$AC,10,0))</f>
        <v>65962.531688069997</v>
      </c>
      <c r="J75" s="36">
        <f>IF(ISERROR(VLOOKUP($U75,[1]BN2_1!$A:$AC,13,0)),0,VLOOKUP($U75,[1]BN2_1!$A:$AC,13,0))</f>
        <v>2158.5614677600001</v>
      </c>
      <c r="K75" s="36">
        <f>IF(ISERROR(VLOOKUP($U75,[1]BN2_1!$A:$AC,14,0)),0,VLOOKUP($U75,[1]BN2_1!$A:$AC,14,0))</f>
        <v>9380.5496584800003</v>
      </c>
      <c r="L75" s="37">
        <f t="shared" si="9"/>
        <v>11539.111126240001</v>
      </c>
      <c r="M75" s="38">
        <f>IF(ISERROR(VLOOKUP($U75,[1]BN2_1!$A:$AC,15,0)),0,VLOOKUP($U75,[1]BN2_1!$A:$AC,15,0))</f>
        <v>54103.247933769999</v>
      </c>
      <c r="N75" s="39">
        <f t="shared" si="10"/>
        <v>82.021181645390257</v>
      </c>
      <c r="O75" s="24">
        <f t="shared" si="6"/>
        <v>74041.144700000004</v>
      </c>
      <c r="P75" s="25">
        <f t="shared" si="6"/>
        <v>2173.42323076</v>
      </c>
      <c r="Q75" s="25">
        <f t="shared" si="6"/>
        <v>9524.9082932700003</v>
      </c>
      <c r="R75" s="26">
        <f t="shared" si="6"/>
        <v>11698.331524030002</v>
      </c>
      <c r="S75" s="29">
        <f t="shared" si="6"/>
        <v>61949.936740819998</v>
      </c>
      <c r="T75" s="31">
        <f t="shared" si="11"/>
        <v>83.669609636410698</v>
      </c>
      <c r="U75" s="32" t="s">
        <v>83</v>
      </c>
      <c r="V75" s="32"/>
      <c r="W75" s="21"/>
    </row>
    <row r="76" spans="1:23" ht="21">
      <c r="A76" s="22">
        <v>71</v>
      </c>
      <c r="B76" s="23" t="str">
        <f>VLOOKUP($U76,[1]Name!$A:$B,2,0)</f>
        <v>สถาบันบัณฑิตพัฒนศิลป์</v>
      </c>
      <c r="C76" s="24">
        <f>IF(ISERROR(VLOOKUP($U76,[1]BN2_1!$A:$AC,3,0)),0,VLOOKUP($U76,[1]BN2_1!$A:$AC,3,0))</f>
        <v>830.18608660999996</v>
      </c>
      <c r="D76" s="25">
        <f>IF(ISERROR(VLOOKUP($U76,[1]BN2_1!$A:$AC,6,0)),0,VLOOKUP($U76,[1]BN2_1!$A:$AC,6,0))</f>
        <v>0.16611000000000001</v>
      </c>
      <c r="E76" s="25">
        <f>IF(ISERROR(VLOOKUP($U76,[1]BN2_1!$A:$AC,7,0)),0,VLOOKUP($U76,[1]BN2_1!$A:$AC,7,0))</f>
        <v>12.31917211</v>
      </c>
      <c r="F76" s="26">
        <f t="shared" si="7"/>
        <v>12.48528211</v>
      </c>
      <c r="G76" s="27">
        <f>IF(ISERROR(VLOOKUP($U76,[1]BN2_1!$A:$AC,8,0)),0,VLOOKUP($U76,[1]BN2_1!$A:$AC,8,0))</f>
        <v>805.02785892999998</v>
      </c>
      <c r="H76" s="28">
        <f t="shared" si="8"/>
        <v>96.969567656483903</v>
      </c>
      <c r="I76" s="35">
        <f>IF(ISERROR(VLOOKUP($U76,[1]BN2_1!$A:$AC,10,0)),0,VLOOKUP($U76,[1]BN2_1!$A:$AC,10,0))</f>
        <v>475.499638</v>
      </c>
      <c r="J76" s="36">
        <f>IF(ISERROR(VLOOKUP($U76,[1]BN2_1!$A:$AC,13,0)),0,VLOOKUP($U76,[1]BN2_1!$A:$AC,13,0))</f>
        <v>6.7779400000000001</v>
      </c>
      <c r="K76" s="36">
        <f>IF(ISERROR(VLOOKUP($U76,[1]BN2_1!$A:$AC,14,0)),0,VLOOKUP($U76,[1]BN2_1!$A:$AC,14,0))</f>
        <v>173.44795768</v>
      </c>
      <c r="L76" s="37">
        <f t="shared" si="9"/>
        <v>180.22589768</v>
      </c>
      <c r="M76" s="38">
        <f>IF(ISERROR(VLOOKUP($U76,[1]BN2_1!$A:$AC,15,0)),0,VLOOKUP($U76,[1]BN2_1!$A:$AC,15,0))</f>
        <v>290.9876155</v>
      </c>
      <c r="N76" s="39">
        <f t="shared" si="10"/>
        <v>61.196180237680849</v>
      </c>
      <c r="O76" s="24">
        <f t="shared" si="6"/>
        <v>1305.6857246099999</v>
      </c>
      <c r="P76" s="25">
        <f t="shared" si="6"/>
        <v>6.9440499999999998</v>
      </c>
      <c r="Q76" s="25">
        <f t="shared" si="6"/>
        <v>185.76712979000001</v>
      </c>
      <c r="R76" s="26">
        <f t="shared" si="6"/>
        <v>192.71117979000002</v>
      </c>
      <c r="S76" s="29">
        <f t="shared" si="6"/>
        <v>1096.01547443</v>
      </c>
      <c r="T76" s="31">
        <f t="shared" si="11"/>
        <v>83.941752120892104</v>
      </c>
      <c r="U76" s="32" t="s">
        <v>84</v>
      </c>
      <c r="V76" s="32"/>
      <c r="W76" s="21"/>
    </row>
    <row r="77" spans="1:23" ht="21">
      <c r="A77" s="22">
        <v>72</v>
      </c>
      <c r="B77" s="23" t="str">
        <f>VLOOKUP($U77,[1]Name!$A:$B,2,0)</f>
        <v>มหาวิทยาลัยเทคโนโลยีราชมงคลอีสาน</v>
      </c>
      <c r="C77" s="24">
        <f>IF(ISERROR(VLOOKUP($U77,[1]BN2_1!$A:$AC,3,0)),0,VLOOKUP($U77,[1]BN2_1!$A:$AC,3,0))</f>
        <v>976.58958996000001</v>
      </c>
      <c r="D77" s="25">
        <f>IF(ISERROR(VLOOKUP($U77,[1]BN2_1!$A:$AC,6,0)),0,VLOOKUP($U77,[1]BN2_1!$A:$AC,6,0))</f>
        <v>0</v>
      </c>
      <c r="E77" s="25">
        <f>IF(ISERROR(VLOOKUP($U77,[1]BN2_1!$A:$AC,7,0)),0,VLOOKUP($U77,[1]BN2_1!$A:$AC,7,0))</f>
        <v>0.36268665999999999</v>
      </c>
      <c r="F77" s="26">
        <f t="shared" si="7"/>
        <v>0.36268665999999999</v>
      </c>
      <c r="G77" s="27">
        <f>IF(ISERROR(VLOOKUP($U77,[1]BN2_1!$A:$AC,8,0)),0,VLOOKUP($U77,[1]BN2_1!$A:$AC,8,0))</f>
        <v>966.88310808000006</v>
      </c>
      <c r="H77" s="28">
        <f t="shared" si="8"/>
        <v>99.006083826840964</v>
      </c>
      <c r="I77" s="35">
        <f>IF(ISERROR(VLOOKUP($U77,[1]BN2_1!$A:$AC,10,0)),0,VLOOKUP($U77,[1]BN2_1!$A:$AC,10,0))</f>
        <v>414.44246022999999</v>
      </c>
      <c r="J77" s="36">
        <f>IF(ISERROR(VLOOKUP($U77,[1]BN2_1!$A:$AC,13,0)),0,VLOOKUP($U77,[1]BN2_1!$A:$AC,13,0))</f>
        <v>89.7</v>
      </c>
      <c r="K77" s="36">
        <f>IF(ISERROR(VLOOKUP($U77,[1]BN2_1!$A:$AC,14,0)),0,VLOOKUP($U77,[1]BN2_1!$A:$AC,14,0))</f>
        <v>123.75058559999999</v>
      </c>
      <c r="L77" s="37">
        <f t="shared" si="9"/>
        <v>213.45058560000001</v>
      </c>
      <c r="M77" s="38">
        <f>IF(ISERROR(VLOOKUP($U77,[1]BN2_1!$A:$AC,15,0)),0,VLOOKUP($U77,[1]BN2_1!$A:$AC,15,0))</f>
        <v>200.99187463000001</v>
      </c>
      <c r="N77" s="39">
        <f t="shared" si="10"/>
        <v>48.496931158660018</v>
      </c>
      <c r="O77" s="24">
        <f t="shared" si="6"/>
        <v>1391.0320501900001</v>
      </c>
      <c r="P77" s="25">
        <f t="shared" si="6"/>
        <v>89.7</v>
      </c>
      <c r="Q77" s="25">
        <f t="shared" si="6"/>
        <v>124.11327225999999</v>
      </c>
      <c r="R77" s="26">
        <f t="shared" si="6"/>
        <v>213.81327226000002</v>
      </c>
      <c r="S77" s="29">
        <f t="shared" si="6"/>
        <v>1167.87498271</v>
      </c>
      <c r="T77" s="31">
        <f t="shared" si="11"/>
        <v>83.957446023654228</v>
      </c>
      <c r="U77" s="32" t="s">
        <v>85</v>
      </c>
      <c r="V77" s="32"/>
      <c r="W77" s="21"/>
    </row>
    <row r="78" spans="1:23" ht="21">
      <c r="A78" s="22">
        <v>73</v>
      </c>
      <c r="B78" s="23" t="str">
        <f>VLOOKUP($U78,[1]Name!$A:$B,2,0)</f>
        <v>กองทัพเรือ</v>
      </c>
      <c r="C78" s="24">
        <f>IF(ISERROR(VLOOKUP($U78,[1]BN2_1!$A:$AC,3,0)),0,VLOOKUP($U78,[1]BN2_1!$A:$AC,3,0))</f>
        <v>32483.921431719999</v>
      </c>
      <c r="D78" s="25">
        <f>IF(ISERROR(VLOOKUP($U78,[1]BN2_1!$A:$AC,6,0)),0,VLOOKUP($U78,[1]BN2_1!$A:$AC,6,0))</f>
        <v>180.33498313000001</v>
      </c>
      <c r="E78" s="25">
        <f>IF(ISERROR(VLOOKUP($U78,[1]BN2_1!$A:$AC,7,0)),0,VLOOKUP($U78,[1]BN2_1!$A:$AC,7,0))</f>
        <v>1373.9987743199999</v>
      </c>
      <c r="F78" s="26">
        <f t="shared" si="7"/>
        <v>1554.3337574499999</v>
      </c>
      <c r="G78" s="27">
        <f>IF(ISERROR(VLOOKUP($U78,[1]BN2_1!$A:$AC,8,0)),0,VLOOKUP($U78,[1]BN2_1!$A:$AC,8,0))</f>
        <v>30779.202699040001</v>
      </c>
      <c r="H78" s="28">
        <f t="shared" si="8"/>
        <v>94.752115331077704</v>
      </c>
      <c r="I78" s="35">
        <f>IF(ISERROR(VLOOKUP($U78,[1]BN2_1!$A:$AC,10,0)),0,VLOOKUP($U78,[1]BN2_1!$A:$AC,10,0))</f>
        <v>9938.9470682800002</v>
      </c>
      <c r="J78" s="36">
        <f>IF(ISERROR(VLOOKUP($U78,[1]BN2_1!$A:$AC,13,0)),0,VLOOKUP($U78,[1]BN2_1!$A:$AC,13,0))</f>
        <v>840.68266147999998</v>
      </c>
      <c r="K78" s="36">
        <f>IF(ISERROR(VLOOKUP($U78,[1]BN2_1!$A:$AC,14,0)),0,VLOOKUP($U78,[1]BN2_1!$A:$AC,14,0))</f>
        <v>4091.4632052500001</v>
      </c>
      <c r="L78" s="37">
        <f t="shared" si="9"/>
        <v>4932.1458667300003</v>
      </c>
      <c r="M78" s="38">
        <f>IF(ISERROR(VLOOKUP($U78,[1]BN2_1!$A:$AC,15,0)),0,VLOOKUP($U78,[1]BN2_1!$A:$AC,15,0))</f>
        <v>4968.1299634899997</v>
      </c>
      <c r="N78" s="39">
        <f t="shared" si="10"/>
        <v>49.986481760685813</v>
      </c>
      <c r="O78" s="24">
        <f t="shared" si="6"/>
        <v>42422.868499999997</v>
      </c>
      <c r="P78" s="25">
        <f t="shared" si="6"/>
        <v>1021.0176446099999</v>
      </c>
      <c r="Q78" s="25">
        <f t="shared" si="6"/>
        <v>5465.46197957</v>
      </c>
      <c r="R78" s="26">
        <f t="shared" si="6"/>
        <v>6486.4796241800004</v>
      </c>
      <c r="S78" s="29">
        <f t="shared" si="6"/>
        <v>35747.332662530003</v>
      </c>
      <c r="T78" s="31">
        <f t="shared" si="11"/>
        <v>84.264298776802434</v>
      </c>
      <c r="U78" s="32" t="s">
        <v>86</v>
      </c>
      <c r="V78" s="32"/>
      <c r="W78" s="21"/>
    </row>
    <row r="79" spans="1:23" ht="21">
      <c r="A79" s="22">
        <v>74</v>
      </c>
      <c r="B79" s="23" t="str">
        <f>VLOOKUP($U79,[1]Name!$A:$B,2,0)</f>
        <v>สำนักงานนโยบายและแผนการขนส่งและจราจร</v>
      </c>
      <c r="C79" s="24">
        <f>IF(ISERROR(VLOOKUP($U79,[1]BN2_1!$A:$AC,3,0)),0,VLOOKUP($U79,[1]BN2_1!$A:$AC,3,0))</f>
        <v>148.3994878</v>
      </c>
      <c r="D79" s="25">
        <f>IF(ISERROR(VLOOKUP($U79,[1]BN2_1!$A:$AC,6,0)),0,VLOOKUP($U79,[1]BN2_1!$A:$AC,6,0))</f>
        <v>3.12597397</v>
      </c>
      <c r="E79" s="25">
        <f>IF(ISERROR(VLOOKUP($U79,[1]BN2_1!$A:$AC,7,0)),0,VLOOKUP($U79,[1]BN2_1!$A:$AC,7,0))</f>
        <v>7.9865539500000002</v>
      </c>
      <c r="F79" s="26">
        <f t="shared" si="7"/>
        <v>11.11252792</v>
      </c>
      <c r="G79" s="27">
        <f>IF(ISERROR(VLOOKUP($U79,[1]BN2_1!$A:$AC,8,0)),0,VLOOKUP($U79,[1]BN2_1!$A:$AC,8,0))</f>
        <v>134.25262896000001</v>
      </c>
      <c r="H79" s="28">
        <f t="shared" si="8"/>
        <v>90.467043350536429</v>
      </c>
      <c r="I79" s="35">
        <f>IF(ISERROR(VLOOKUP($U79,[1]BN2_1!$A:$AC,10,0)),0,VLOOKUP($U79,[1]BN2_1!$A:$AC,10,0))</f>
        <v>106.6019122</v>
      </c>
      <c r="J79" s="36">
        <f>IF(ISERROR(VLOOKUP($U79,[1]BN2_1!$A:$AC,13,0)),0,VLOOKUP($U79,[1]BN2_1!$A:$AC,13,0))</f>
        <v>0.69979999999999998</v>
      </c>
      <c r="K79" s="36">
        <f>IF(ISERROR(VLOOKUP($U79,[1]BN2_1!$A:$AC,14,0)),0,VLOOKUP($U79,[1]BN2_1!$A:$AC,14,0))</f>
        <v>25.093851000000001</v>
      </c>
      <c r="L79" s="37">
        <f t="shared" si="9"/>
        <v>25.793651000000001</v>
      </c>
      <c r="M79" s="38">
        <f>IF(ISERROR(VLOOKUP($U79,[1]BN2_1!$A:$AC,15,0)),0,VLOOKUP($U79,[1]BN2_1!$A:$AC,15,0))</f>
        <v>80.628783600000006</v>
      </c>
      <c r="N79" s="39">
        <f t="shared" si="10"/>
        <v>75.635400844151093</v>
      </c>
      <c r="O79" s="24">
        <f t="shared" si="6"/>
        <v>255.00139999999999</v>
      </c>
      <c r="P79" s="25">
        <f t="shared" si="6"/>
        <v>3.8257739700000002</v>
      </c>
      <c r="Q79" s="25">
        <f t="shared" si="6"/>
        <v>33.080404950000002</v>
      </c>
      <c r="R79" s="26">
        <f t="shared" si="6"/>
        <v>36.906178920000002</v>
      </c>
      <c r="S79" s="29">
        <f t="shared" si="6"/>
        <v>214.88141256</v>
      </c>
      <c r="T79" s="31">
        <f t="shared" si="11"/>
        <v>84.266757970740557</v>
      </c>
      <c r="U79" s="32" t="s">
        <v>87</v>
      </c>
      <c r="V79" s="32"/>
      <c r="W79" s="21"/>
    </row>
    <row r="80" spans="1:23" ht="21">
      <c r="A80" s="22">
        <v>75</v>
      </c>
      <c r="B80" s="23" t="str">
        <f>VLOOKUP($U80,[1]Name!$A:$B,2,0)</f>
        <v>กองทัพบก</v>
      </c>
      <c r="C80" s="24">
        <f>IF(ISERROR(VLOOKUP($U80,[1]BN2_1!$A:$AC,3,0)),0,VLOOKUP($U80,[1]BN2_1!$A:$AC,3,0))</f>
        <v>81515.043000000005</v>
      </c>
      <c r="D80" s="25">
        <f>IF(ISERROR(VLOOKUP($U80,[1]BN2_1!$A:$AC,6,0)),0,VLOOKUP($U80,[1]BN2_1!$A:$AC,6,0))</f>
        <v>630.87793783999996</v>
      </c>
      <c r="E80" s="25">
        <f>IF(ISERROR(VLOOKUP($U80,[1]BN2_1!$A:$AC,7,0)),0,VLOOKUP($U80,[1]BN2_1!$A:$AC,7,0))</f>
        <v>4287.15309514</v>
      </c>
      <c r="F80" s="26">
        <f t="shared" si="7"/>
        <v>4918.0310329799995</v>
      </c>
      <c r="G80" s="27">
        <f>IF(ISERROR(VLOOKUP($U80,[1]BN2_1!$A:$AC,8,0)),0,VLOOKUP($U80,[1]BN2_1!$A:$AC,8,0))</f>
        <v>75463.314631779998</v>
      </c>
      <c r="H80" s="28">
        <f t="shared" si="8"/>
        <v>92.575936728365576</v>
      </c>
      <c r="I80" s="35">
        <f>IF(ISERROR(VLOOKUP($U80,[1]BN2_1!$A:$AC,10,0)),0,VLOOKUP($U80,[1]BN2_1!$A:$AC,10,0))</f>
        <v>24464.7346</v>
      </c>
      <c r="J80" s="36">
        <f>IF(ISERROR(VLOOKUP($U80,[1]BN2_1!$A:$AC,13,0)),0,VLOOKUP($U80,[1]BN2_1!$A:$AC,13,0))</f>
        <v>4683.2368982899998</v>
      </c>
      <c r="K80" s="36">
        <f>IF(ISERROR(VLOOKUP($U80,[1]BN2_1!$A:$AC,14,0)),0,VLOOKUP($U80,[1]BN2_1!$A:$AC,14,0))</f>
        <v>5118.2814767899999</v>
      </c>
      <c r="L80" s="37">
        <f t="shared" si="9"/>
        <v>9801.5183750799988</v>
      </c>
      <c r="M80" s="38">
        <f>IF(ISERROR(VLOOKUP($U80,[1]BN2_1!$A:$AC,15,0)),0,VLOOKUP($U80,[1]BN2_1!$A:$AC,15,0))</f>
        <v>13922.08250069</v>
      </c>
      <c r="N80" s="39">
        <f t="shared" si="10"/>
        <v>56.906738324845755</v>
      </c>
      <c r="O80" s="24">
        <f t="shared" si="6"/>
        <v>105979.7776</v>
      </c>
      <c r="P80" s="25">
        <f t="shared" si="6"/>
        <v>5314.1148361300002</v>
      </c>
      <c r="Q80" s="25">
        <f t="shared" si="6"/>
        <v>9405.4345719299999</v>
      </c>
      <c r="R80" s="26">
        <f t="shared" si="6"/>
        <v>14719.549408059998</v>
      </c>
      <c r="S80" s="29">
        <f t="shared" si="6"/>
        <v>89385.397132469996</v>
      </c>
      <c r="T80" s="31">
        <f t="shared" si="11"/>
        <v>84.341936883315356</v>
      </c>
      <c r="U80" s="32" t="s">
        <v>88</v>
      </c>
      <c r="V80" s="32"/>
      <c r="W80" s="21"/>
    </row>
    <row r="81" spans="1:23" ht="21">
      <c r="A81" s="22">
        <v>76</v>
      </c>
      <c r="B81" s="23" t="str">
        <f>VLOOKUP($U81,[1]Name!$A:$B,2,0)</f>
        <v>กรมการขนส่งทางบก</v>
      </c>
      <c r="C81" s="24">
        <f>IF(ISERROR(VLOOKUP($U81,[1]BN2_1!$A:$AC,3,0)),0,VLOOKUP($U81,[1]BN2_1!$A:$AC,3,0))</f>
        <v>2810.14326179</v>
      </c>
      <c r="D81" s="25">
        <f>IF(ISERROR(VLOOKUP($U81,[1]BN2_1!$A:$AC,6,0)),0,VLOOKUP($U81,[1]BN2_1!$A:$AC,6,0))</f>
        <v>0</v>
      </c>
      <c r="E81" s="25">
        <f>IF(ISERROR(VLOOKUP($U81,[1]BN2_1!$A:$AC,7,0)),0,VLOOKUP($U81,[1]BN2_1!$A:$AC,7,0))</f>
        <v>117.62687345000001</v>
      </c>
      <c r="F81" s="26">
        <f t="shared" si="7"/>
        <v>117.62687345000001</v>
      </c>
      <c r="G81" s="27">
        <f>IF(ISERROR(VLOOKUP($U81,[1]BN2_1!$A:$AC,8,0)),0,VLOOKUP($U81,[1]BN2_1!$A:$AC,8,0))</f>
        <v>2686.3134995</v>
      </c>
      <c r="H81" s="28">
        <f t="shared" si="8"/>
        <v>95.59347155094423</v>
      </c>
      <c r="I81" s="35">
        <f>IF(ISERROR(VLOOKUP($U81,[1]BN2_1!$A:$AC,10,0)),0,VLOOKUP($U81,[1]BN2_1!$A:$AC,10,0))</f>
        <v>905.92178646000002</v>
      </c>
      <c r="J81" s="36">
        <f>IF(ISERROR(VLOOKUP($U81,[1]BN2_1!$A:$AC,13,0)),0,VLOOKUP($U81,[1]BN2_1!$A:$AC,13,0))</f>
        <v>7.2039999999999997</v>
      </c>
      <c r="K81" s="36">
        <f>IF(ISERROR(VLOOKUP($U81,[1]BN2_1!$A:$AC,14,0)),0,VLOOKUP($U81,[1]BN2_1!$A:$AC,14,0))</f>
        <v>306.20376931999999</v>
      </c>
      <c r="L81" s="37">
        <f t="shared" si="9"/>
        <v>313.40776932</v>
      </c>
      <c r="M81" s="38">
        <f>IF(ISERROR(VLOOKUP($U81,[1]BN2_1!$A:$AC,15,0)),0,VLOOKUP($U81,[1]BN2_1!$A:$AC,15,0))</f>
        <v>465.77586074999999</v>
      </c>
      <c r="N81" s="39">
        <f t="shared" si="10"/>
        <v>51.414577694402965</v>
      </c>
      <c r="O81" s="24">
        <f t="shared" si="6"/>
        <v>3716.06504825</v>
      </c>
      <c r="P81" s="25">
        <f t="shared" si="6"/>
        <v>7.2039999999999997</v>
      </c>
      <c r="Q81" s="25">
        <f t="shared" si="6"/>
        <v>423.83064277</v>
      </c>
      <c r="R81" s="26">
        <f t="shared" si="6"/>
        <v>431.03464277</v>
      </c>
      <c r="S81" s="29">
        <f t="shared" si="6"/>
        <v>3152.08936025</v>
      </c>
      <c r="T81" s="31">
        <f t="shared" si="11"/>
        <v>84.823309584809564</v>
      </c>
      <c r="U81" s="32" t="s">
        <v>89</v>
      </c>
      <c r="V81" s="32"/>
      <c r="W81" s="21"/>
    </row>
    <row r="82" spans="1:23" ht="21">
      <c r="A82" s="22">
        <v>77</v>
      </c>
      <c r="B82" s="23" t="str">
        <f>VLOOKUP($U82,[1]Name!$A:$B,2,0)</f>
        <v>กรมเจรจาการค้าระหว่างประเทศ</v>
      </c>
      <c r="C82" s="24">
        <f>IF(ISERROR(VLOOKUP($U82,[1]BN2_1!$A:$AC,3,0)),0,VLOOKUP($U82,[1]BN2_1!$A:$AC,3,0))</f>
        <v>257.90962934999999</v>
      </c>
      <c r="D82" s="25">
        <f>IF(ISERROR(VLOOKUP($U82,[1]BN2_1!$A:$AC,6,0)),0,VLOOKUP($U82,[1]BN2_1!$A:$AC,6,0))</f>
        <v>4</v>
      </c>
      <c r="E82" s="25">
        <f>IF(ISERROR(VLOOKUP($U82,[1]BN2_1!$A:$AC,7,0)),0,VLOOKUP($U82,[1]BN2_1!$A:$AC,7,0))</f>
        <v>20.144829000000001</v>
      </c>
      <c r="F82" s="26">
        <f t="shared" si="7"/>
        <v>24.144829000000001</v>
      </c>
      <c r="G82" s="27">
        <f>IF(ISERROR(VLOOKUP($U82,[1]BN2_1!$A:$AC,8,0)),0,VLOOKUP($U82,[1]BN2_1!$A:$AC,8,0))</f>
        <v>232.77848008000001</v>
      </c>
      <c r="H82" s="28">
        <f t="shared" si="8"/>
        <v>90.255831341645873</v>
      </c>
      <c r="I82" s="35">
        <f>IF(ISERROR(VLOOKUP($U82,[1]BN2_1!$A:$AC,10,0)),0,VLOOKUP($U82,[1]BN2_1!$A:$AC,10,0))</f>
        <v>28.928506410000001</v>
      </c>
      <c r="J82" s="36">
        <f>IF(ISERROR(VLOOKUP($U82,[1]BN2_1!$A:$AC,13,0)),0,VLOOKUP($U82,[1]BN2_1!$A:$AC,13,0))</f>
        <v>1.0900000000000001</v>
      </c>
      <c r="K82" s="36">
        <f>IF(ISERROR(VLOOKUP($U82,[1]BN2_1!$A:$AC,14,0)),0,VLOOKUP($U82,[1]BN2_1!$A:$AC,14,0))</f>
        <v>16.46236554</v>
      </c>
      <c r="L82" s="37">
        <f t="shared" si="9"/>
        <v>17.55236554</v>
      </c>
      <c r="M82" s="38">
        <f>IF(ISERROR(VLOOKUP($U82,[1]BN2_1!$A:$AC,15,0)),0,VLOOKUP($U82,[1]BN2_1!$A:$AC,15,0))</f>
        <v>11.180940870000001</v>
      </c>
      <c r="N82" s="39">
        <f t="shared" si="10"/>
        <v>38.650252838960867</v>
      </c>
      <c r="O82" s="24">
        <f t="shared" si="6"/>
        <v>286.83813576</v>
      </c>
      <c r="P82" s="25">
        <f t="shared" si="6"/>
        <v>5.09</v>
      </c>
      <c r="Q82" s="25">
        <f t="shared" si="6"/>
        <v>36.607194540000002</v>
      </c>
      <c r="R82" s="26">
        <f t="shared" si="6"/>
        <v>41.697194539999998</v>
      </c>
      <c r="S82" s="29">
        <f t="shared" si="6"/>
        <v>243.95942095000001</v>
      </c>
      <c r="T82" s="31">
        <f t="shared" si="11"/>
        <v>85.051250351913808</v>
      </c>
      <c r="U82" s="32" t="s">
        <v>90</v>
      </c>
      <c r="V82" s="32"/>
      <c r="W82" s="21"/>
    </row>
    <row r="83" spans="1:23" ht="21">
      <c r="A83" s="22">
        <v>78</v>
      </c>
      <c r="B83" s="23" t="str">
        <f>VLOOKUP($U83,[1]Name!$A:$B,2,0)</f>
        <v>สำนักงานคณะกรรมการข้าราชการพลเรือน</v>
      </c>
      <c r="C83" s="24">
        <f>IF(ISERROR(VLOOKUP($U83,[1]BN2_1!$A:$AC,3,0)),0,VLOOKUP($U83,[1]BN2_1!$A:$AC,3,0))</f>
        <v>1871.569215</v>
      </c>
      <c r="D83" s="25">
        <f>IF(ISERROR(VLOOKUP($U83,[1]BN2_1!$A:$AC,6,0)),0,VLOOKUP($U83,[1]BN2_1!$A:$AC,6,0))</f>
        <v>5.2432999999999996</v>
      </c>
      <c r="E83" s="25">
        <f>IF(ISERROR(VLOOKUP($U83,[1]BN2_1!$A:$AC,7,0)),0,VLOOKUP($U83,[1]BN2_1!$A:$AC,7,0))</f>
        <v>130.02179477000001</v>
      </c>
      <c r="F83" s="26">
        <f t="shared" si="7"/>
        <v>135.26509477000002</v>
      </c>
      <c r="G83" s="27">
        <f>IF(ISERROR(VLOOKUP($U83,[1]BN2_1!$A:$AC,8,0)),0,VLOOKUP($U83,[1]BN2_1!$A:$AC,8,0))</f>
        <v>1601.0732738900001</v>
      </c>
      <c r="H83" s="28">
        <f t="shared" si="8"/>
        <v>85.547104593190269</v>
      </c>
      <c r="I83" s="35">
        <f>IF(ISERROR(VLOOKUP($U83,[1]BN2_1!$A:$AC,10,0)),0,VLOOKUP($U83,[1]BN2_1!$A:$AC,10,0))</f>
        <v>36.500284999999998</v>
      </c>
      <c r="J83" s="36">
        <f>IF(ISERROR(VLOOKUP($U83,[1]BN2_1!$A:$AC,13,0)),0,VLOOKUP($U83,[1]BN2_1!$A:$AC,13,0))</f>
        <v>4.8209999999999997</v>
      </c>
      <c r="K83" s="36">
        <f>IF(ISERROR(VLOOKUP($U83,[1]BN2_1!$A:$AC,14,0)),0,VLOOKUP($U83,[1]BN2_1!$A:$AC,14,0))</f>
        <v>5.5758859999999997</v>
      </c>
      <c r="L83" s="37">
        <f t="shared" si="9"/>
        <v>10.396885999999999</v>
      </c>
      <c r="M83" s="38">
        <f>IF(ISERROR(VLOOKUP($U83,[1]BN2_1!$A:$AC,15,0)),0,VLOOKUP($U83,[1]BN2_1!$A:$AC,15,0))</f>
        <v>22.59556868</v>
      </c>
      <c r="N83" s="39">
        <f t="shared" si="10"/>
        <v>61.905184247191492</v>
      </c>
      <c r="O83" s="24">
        <f t="shared" si="6"/>
        <v>1908.0695000000001</v>
      </c>
      <c r="P83" s="25">
        <f t="shared" si="6"/>
        <v>10.064299999999999</v>
      </c>
      <c r="Q83" s="25">
        <f t="shared" si="6"/>
        <v>135.59768077000001</v>
      </c>
      <c r="R83" s="26">
        <f t="shared" si="6"/>
        <v>145.66198077000001</v>
      </c>
      <c r="S83" s="29">
        <f t="shared" si="6"/>
        <v>1623.6688425700002</v>
      </c>
      <c r="T83" s="31">
        <f t="shared" si="11"/>
        <v>85.09484809489382</v>
      </c>
      <c r="U83" s="32" t="s">
        <v>91</v>
      </c>
      <c r="V83" s="32"/>
      <c r="W83" s="21"/>
    </row>
    <row r="84" spans="1:23" ht="21">
      <c r="A84" s="22">
        <v>79</v>
      </c>
      <c r="B84" s="23" t="str">
        <f>VLOOKUP($U84,[1]Name!$A:$B,2,0)</f>
        <v>กรมสรรพสามิต</v>
      </c>
      <c r="C84" s="24">
        <f>IF(ISERROR(VLOOKUP($U84,[1]BN2_1!$A:$AC,3,0)),0,VLOOKUP($U84,[1]BN2_1!$A:$AC,3,0))</f>
        <v>2136.4716352800001</v>
      </c>
      <c r="D84" s="25">
        <f>IF(ISERROR(VLOOKUP($U84,[1]BN2_1!$A:$AC,6,0)),0,VLOOKUP($U84,[1]BN2_1!$A:$AC,6,0))</f>
        <v>17.990500000000001</v>
      </c>
      <c r="E84" s="25">
        <f>IF(ISERROR(VLOOKUP($U84,[1]BN2_1!$A:$AC,7,0)),0,VLOOKUP($U84,[1]BN2_1!$A:$AC,7,0))</f>
        <v>144.02496321000001</v>
      </c>
      <c r="F84" s="26">
        <f t="shared" si="7"/>
        <v>162.01546321000001</v>
      </c>
      <c r="G84" s="27">
        <f>IF(ISERROR(VLOOKUP($U84,[1]BN2_1!$A:$AC,8,0)),0,VLOOKUP($U84,[1]BN2_1!$A:$AC,8,0))</f>
        <v>1969.39220959</v>
      </c>
      <c r="H84" s="28">
        <f t="shared" si="8"/>
        <v>92.179656264516566</v>
      </c>
      <c r="I84" s="35">
        <f>IF(ISERROR(VLOOKUP($U84,[1]BN2_1!$A:$AC,10,0)),0,VLOOKUP($U84,[1]BN2_1!$A:$AC,10,0))</f>
        <v>447.39028387000002</v>
      </c>
      <c r="J84" s="36">
        <f>IF(ISERROR(VLOOKUP($U84,[1]BN2_1!$A:$AC,13,0)),0,VLOOKUP($U84,[1]BN2_1!$A:$AC,13,0))</f>
        <v>0</v>
      </c>
      <c r="K84" s="36">
        <f>IF(ISERROR(VLOOKUP($U84,[1]BN2_1!$A:$AC,14,0)),0,VLOOKUP($U84,[1]BN2_1!$A:$AC,14,0))</f>
        <v>216.2240592</v>
      </c>
      <c r="L84" s="37">
        <f t="shared" si="9"/>
        <v>216.2240592</v>
      </c>
      <c r="M84" s="38">
        <f>IF(ISERROR(VLOOKUP($U84,[1]BN2_1!$A:$AC,15,0)),0,VLOOKUP($U84,[1]BN2_1!$A:$AC,15,0))</f>
        <v>231.15815486</v>
      </c>
      <c r="N84" s="39">
        <f t="shared" si="10"/>
        <v>51.668121368314857</v>
      </c>
      <c r="O84" s="24">
        <f t="shared" si="6"/>
        <v>2583.8619191500002</v>
      </c>
      <c r="P84" s="25">
        <f t="shared" si="6"/>
        <v>17.990500000000001</v>
      </c>
      <c r="Q84" s="25">
        <f t="shared" si="6"/>
        <v>360.24902241000001</v>
      </c>
      <c r="R84" s="26">
        <f t="shared" si="6"/>
        <v>378.23952241000001</v>
      </c>
      <c r="S84" s="29">
        <f t="shared" si="6"/>
        <v>2200.55036445</v>
      </c>
      <c r="T84" s="31">
        <f t="shared" si="11"/>
        <v>85.165168778597263</v>
      </c>
      <c r="U84" s="32" t="s">
        <v>92</v>
      </c>
      <c r="V84" s="32"/>
      <c r="W84" s="21"/>
    </row>
    <row r="85" spans="1:23" ht="21">
      <c r="A85" s="22">
        <v>80</v>
      </c>
      <c r="B85" s="23" t="str">
        <f>VLOOKUP($U85,[1]Name!$A:$B,2,0)</f>
        <v>สำนักงานมาตรฐานสินค้าเกษตรและอาหารแห่งชาติ</v>
      </c>
      <c r="C85" s="24">
        <f>IF(ISERROR(VLOOKUP($U85,[1]BN2_1!$A:$AC,3,0)),0,VLOOKUP($U85,[1]BN2_1!$A:$AC,3,0))</f>
        <v>226.50130999999999</v>
      </c>
      <c r="D85" s="25">
        <f>IF(ISERROR(VLOOKUP($U85,[1]BN2_1!$A:$AC,6,0)),0,VLOOKUP($U85,[1]BN2_1!$A:$AC,6,0))</f>
        <v>10.50567</v>
      </c>
      <c r="E85" s="25">
        <f>IF(ISERROR(VLOOKUP($U85,[1]BN2_1!$A:$AC,7,0)),0,VLOOKUP($U85,[1]BN2_1!$A:$AC,7,0))</f>
        <v>14.699500459999999</v>
      </c>
      <c r="F85" s="26">
        <f t="shared" si="7"/>
        <v>25.205170459999998</v>
      </c>
      <c r="G85" s="27">
        <f>IF(ISERROR(VLOOKUP($U85,[1]BN2_1!$A:$AC,8,0)),0,VLOOKUP($U85,[1]BN2_1!$A:$AC,8,0))</f>
        <v>199.74893510999999</v>
      </c>
      <c r="H85" s="28">
        <f t="shared" si="8"/>
        <v>88.188865269697558</v>
      </c>
      <c r="I85" s="35">
        <f>IF(ISERROR(VLOOKUP($U85,[1]BN2_1!$A:$AC,10,0)),0,VLOOKUP($U85,[1]BN2_1!$A:$AC,10,0))</f>
        <v>11.143689999999999</v>
      </c>
      <c r="J85" s="36">
        <f>IF(ISERROR(VLOOKUP($U85,[1]BN2_1!$A:$AC,13,0)),0,VLOOKUP($U85,[1]BN2_1!$A:$AC,13,0))</f>
        <v>5.7324900000000003</v>
      </c>
      <c r="K85" s="36">
        <f>IF(ISERROR(VLOOKUP($U85,[1]BN2_1!$A:$AC,14,0)),0,VLOOKUP($U85,[1]BN2_1!$A:$AC,14,0))</f>
        <v>2.5879129999999999</v>
      </c>
      <c r="L85" s="37">
        <f t="shared" si="9"/>
        <v>8.3204030000000007</v>
      </c>
      <c r="M85" s="38">
        <f>IF(ISERROR(VLOOKUP($U85,[1]BN2_1!$A:$AC,15,0)),0,VLOOKUP($U85,[1]BN2_1!$A:$AC,15,0))</f>
        <v>2.7842164999999999</v>
      </c>
      <c r="N85" s="39">
        <f t="shared" si="10"/>
        <v>24.984690887847741</v>
      </c>
      <c r="O85" s="24">
        <f t="shared" si="6"/>
        <v>237.64499999999998</v>
      </c>
      <c r="P85" s="25">
        <f t="shared" si="6"/>
        <v>16.238160000000001</v>
      </c>
      <c r="Q85" s="25">
        <f t="shared" si="6"/>
        <v>17.28741346</v>
      </c>
      <c r="R85" s="26">
        <f t="shared" si="6"/>
        <v>33.525573459999997</v>
      </c>
      <c r="S85" s="29">
        <f t="shared" si="6"/>
        <v>202.53315161</v>
      </c>
      <c r="T85" s="31">
        <f t="shared" si="11"/>
        <v>85.225084310631416</v>
      </c>
      <c r="U85" s="32" t="s">
        <v>93</v>
      </c>
      <c r="V85" s="32"/>
      <c r="W85" s="21"/>
    </row>
    <row r="86" spans="1:23" ht="21">
      <c r="A86" s="22">
        <v>81</v>
      </c>
      <c r="B86" s="23" t="str">
        <f>VLOOKUP($U86,[1]Name!$A:$B,2,0)</f>
        <v>มหาวิทยาลัยราชภัฏพิบูลสงคราม</v>
      </c>
      <c r="C86" s="24">
        <f>IF(ISERROR(VLOOKUP($U86,[1]BN2_1!$A:$AC,3,0)),0,VLOOKUP($U86,[1]BN2_1!$A:$AC,3,0))</f>
        <v>424.78188913999998</v>
      </c>
      <c r="D86" s="25">
        <f>IF(ISERROR(VLOOKUP($U86,[1]BN2_1!$A:$AC,6,0)),0,VLOOKUP($U86,[1]BN2_1!$A:$AC,6,0))</f>
        <v>0</v>
      </c>
      <c r="E86" s="25">
        <f>IF(ISERROR(VLOOKUP($U86,[1]BN2_1!$A:$AC,7,0)),0,VLOOKUP($U86,[1]BN2_1!$A:$AC,7,0))</f>
        <v>0</v>
      </c>
      <c r="F86" s="26">
        <f t="shared" si="7"/>
        <v>0</v>
      </c>
      <c r="G86" s="27">
        <f>IF(ISERROR(VLOOKUP($U86,[1]BN2_1!$A:$AC,8,0)),0,VLOOKUP($U86,[1]BN2_1!$A:$AC,8,0))</f>
        <v>413.87950018999999</v>
      </c>
      <c r="H86" s="28">
        <f t="shared" si="8"/>
        <v>97.433414835064497</v>
      </c>
      <c r="I86" s="35">
        <f>IF(ISERROR(VLOOKUP($U86,[1]BN2_1!$A:$AC,10,0)),0,VLOOKUP($U86,[1]BN2_1!$A:$AC,10,0))</f>
        <v>122.54031086000001</v>
      </c>
      <c r="J86" s="36">
        <f>IF(ISERROR(VLOOKUP($U86,[1]BN2_1!$A:$AC,13,0)),0,VLOOKUP($U86,[1]BN2_1!$A:$AC,13,0))</f>
        <v>15</v>
      </c>
      <c r="K86" s="36">
        <f>IF(ISERROR(VLOOKUP($U86,[1]BN2_1!$A:$AC,14,0)),0,VLOOKUP($U86,[1]BN2_1!$A:$AC,14,0))</f>
        <v>54.812741389999999</v>
      </c>
      <c r="L86" s="37">
        <f t="shared" si="9"/>
        <v>69.812741389999999</v>
      </c>
      <c r="M86" s="38">
        <f>IF(ISERROR(VLOOKUP($U86,[1]BN2_1!$A:$AC,15,0)),0,VLOOKUP($U86,[1]BN2_1!$A:$AC,15,0))</f>
        <v>52.700866939999997</v>
      </c>
      <c r="N86" s="39">
        <f t="shared" si="10"/>
        <v>43.006963643343241</v>
      </c>
      <c r="O86" s="24">
        <f t="shared" si="6"/>
        <v>547.32219999999995</v>
      </c>
      <c r="P86" s="25">
        <f t="shared" si="6"/>
        <v>15</v>
      </c>
      <c r="Q86" s="25">
        <f t="shared" si="6"/>
        <v>54.812741389999999</v>
      </c>
      <c r="R86" s="26">
        <f t="shared" si="6"/>
        <v>69.812741389999999</v>
      </c>
      <c r="S86" s="29">
        <f t="shared" si="6"/>
        <v>466.58036713000001</v>
      </c>
      <c r="T86" s="31">
        <f t="shared" si="11"/>
        <v>85.247842519451993</v>
      </c>
      <c r="U86" s="32" t="s">
        <v>94</v>
      </c>
      <c r="V86" s="32"/>
      <c r="W86" s="21"/>
    </row>
    <row r="87" spans="1:23" ht="21">
      <c r="A87" s="22">
        <v>82</v>
      </c>
      <c r="B87" s="23" t="str">
        <f>VLOOKUP($U87,[1]Name!$A:$B,2,0)</f>
        <v>กรมทรัพยากรทางทะเลและชายฝั่ง</v>
      </c>
      <c r="C87" s="24">
        <f>IF(ISERROR(VLOOKUP($U87,[1]BN2_1!$A:$AC,3,0)),0,VLOOKUP($U87,[1]BN2_1!$A:$AC,3,0))</f>
        <v>875.62222730999997</v>
      </c>
      <c r="D87" s="25">
        <f>IF(ISERROR(VLOOKUP($U87,[1]BN2_1!$A:$AC,6,0)),0,VLOOKUP($U87,[1]BN2_1!$A:$AC,6,0))</f>
        <v>0</v>
      </c>
      <c r="E87" s="25">
        <f>IF(ISERROR(VLOOKUP($U87,[1]BN2_1!$A:$AC,7,0)),0,VLOOKUP($U87,[1]BN2_1!$A:$AC,7,0))</f>
        <v>14.245620000000001</v>
      </c>
      <c r="F87" s="26">
        <f t="shared" si="7"/>
        <v>14.245620000000001</v>
      </c>
      <c r="G87" s="29">
        <f>IF(ISERROR(VLOOKUP($U87,[1]BN2_1!$A:$AC,8,0)),0,VLOOKUP($U87,[1]BN2_1!$A:$AC,8,0))</f>
        <v>855.38102081</v>
      </c>
      <c r="H87" s="42">
        <f t="shared" si="8"/>
        <v>97.688363101267655</v>
      </c>
      <c r="I87" s="35">
        <f>IF(ISERROR(VLOOKUP($U87,[1]BN2_1!$A:$AC,10,0)),0,VLOOKUP($U87,[1]BN2_1!$A:$AC,10,0))</f>
        <v>580.21937500000001</v>
      </c>
      <c r="J87" s="36">
        <f>IF(ISERROR(VLOOKUP($U87,[1]BN2_1!$A:$AC,13,0)),0,VLOOKUP($U87,[1]BN2_1!$A:$AC,13,0))</f>
        <v>100</v>
      </c>
      <c r="K87" s="36">
        <f>IF(ISERROR(VLOOKUP($U87,[1]BN2_1!$A:$AC,14,0)),0,VLOOKUP($U87,[1]BN2_1!$A:$AC,14,0))</f>
        <v>93.463577700000002</v>
      </c>
      <c r="L87" s="37">
        <f t="shared" si="9"/>
        <v>193.4635777</v>
      </c>
      <c r="M87" s="38">
        <f>IF(ISERROR(VLOOKUP($U87,[1]BN2_1!$A:$AC,15,0)),0,VLOOKUP($U87,[1]BN2_1!$A:$AC,15,0))</f>
        <v>386.68191511999999</v>
      </c>
      <c r="N87" s="39">
        <f t="shared" si="10"/>
        <v>66.64408873281765</v>
      </c>
      <c r="O87" s="24">
        <f t="shared" si="6"/>
        <v>1455.8416023099999</v>
      </c>
      <c r="P87" s="25">
        <f t="shared" si="6"/>
        <v>100</v>
      </c>
      <c r="Q87" s="25">
        <f t="shared" si="6"/>
        <v>107.7091977</v>
      </c>
      <c r="R87" s="26">
        <f t="shared" si="6"/>
        <v>207.7091977</v>
      </c>
      <c r="S87" s="29">
        <f t="shared" si="6"/>
        <v>1242.0629359300001</v>
      </c>
      <c r="T87" s="31">
        <f t="shared" si="11"/>
        <v>85.315801798712528</v>
      </c>
      <c r="U87" s="32" t="s">
        <v>95</v>
      </c>
      <c r="V87" s="32"/>
      <c r="W87" s="21"/>
    </row>
    <row r="88" spans="1:23" ht="21">
      <c r="A88" s="22">
        <v>83</v>
      </c>
      <c r="B88" s="23" t="str">
        <f>VLOOKUP($U88,[1]Name!$A:$B,2,0)</f>
        <v>มหาวิทยาลัยเทคโนโลยีราชมงคลล้านนา</v>
      </c>
      <c r="C88" s="24">
        <f>IF(ISERROR(VLOOKUP($U88,[1]BN2_1!$A:$AC,3,0)),0,VLOOKUP($U88,[1]BN2_1!$A:$AC,3,0))</f>
        <v>902.82551023999997</v>
      </c>
      <c r="D88" s="25">
        <f>IF(ISERROR(VLOOKUP($U88,[1]BN2_1!$A:$AC,6,0)),0,VLOOKUP($U88,[1]BN2_1!$A:$AC,6,0))</f>
        <v>1.8849549999999999</v>
      </c>
      <c r="E88" s="25">
        <f>IF(ISERROR(VLOOKUP($U88,[1]BN2_1!$A:$AC,7,0)),0,VLOOKUP($U88,[1]BN2_1!$A:$AC,7,0))</f>
        <v>5.3995389999999999</v>
      </c>
      <c r="F88" s="26">
        <f t="shared" si="7"/>
        <v>7.2844939999999996</v>
      </c>
      <c r="G88" s="27">
        <f>IF(ISERROR(VLOOKUP($U88,[1]BN2_1!$A:$AC,8,0)),0,VLOOKUP($U88,[1]BN2_1!$A:$AC,8,0))</f>
        <v>882.93299288000003</v>
      </c>
      <c r="H88" s="28">
        <f t="shared" si="8"/>
        <v>97.796637652084968</v>
      </c>
      <c r="I88" s="35">
        <f>IF(ISERROR(VLOOKUP($U88,[1]BN2_1!$A:$AC,10,0)),0,VLOOKUP($U88,[1]BN2_1!$A:$AC,10,0))</f>
        <v>217.14138976000001</v>
      </c>
      <c r="J88" s="36">
        <f>IF(ISERROR(VLOOKUP($U88,[1]BN2_1!$A:$AC,13,0)),0,VLOOKUP($U88,[1]BN2_1!$A:$AC,13,0))</f>
        <v>23.295500000000001</v>
      </c>
      <c r="K88" s="36">
        <f>IF(ISERROR(VLOOKUP($U88,[1]BN2_1!$A:$AC,14,0)),0,VLOOKUP($U88,[1]BN2_1!$A:$AC,14,0))</f>
        <v>119.40091173</v>
      </c>
      <c r="L88" s="37">
        <f t="shared" si="9"/>
        <v>142.69641172999999</v>
      </c>
      <c r="M88" s="38">
        <f>IF(ISERROR(VLOOKUP($U88,[1]BN2_1!$A:$AC,15,0)),0,VLOOKUP($U88,[1]BN2_1!$A:$AC,15,0))</f>
        <v>73.385778029999997</v>
      </c>
      <c r="N88" s="39">
        <f t="shared" si="10"/>
        <v>33.796310372292979</v>
      </c>
      <c r="O88" s="24">
        <f t="shared" si="6"/>
        <v>1119.9668999999999</v>
      </c>
      <c r="P88" s="25">
        <f t="shared" si="6"/>
        <v>25.180455000000002</v>
      </c>
      <c r="Q88" s="25">
        <f t="shared" si="6"/>
        <v>124.80045073000001</v>
      </c>
      <c r="R88" s="26">
        <f t="shared" si="6"/>
        <v>149.98090572999999</v>
      </c>
      <c r="S88" s="29">
        <f t="shared" si="6"/>
        <v>956.31877091000001</v>
      </c>
      <c r="T88" s="31">
        <f t="shared" si="11"/>
        <v>85.388128069677776</v>
      </c>
      <c r="U88" s="32" t="s">
        <v>96</v>
      </c>
      <c r="V88" s="32"/>
      <c r="W88" s="21"/>
    </row>
    <row r="89" spans="1:23" ht="21">
      <c r="A89" s="22">
        <v>84</v>
      </c>
      <c r="B89" s="23" t="str">
        <f>VLOOKUP($U89,[1]Name!$A:$B,2,0)</f>
        <v>กรมกิจการสตรีและสถาบันครอบครัว</v>
      </c>
      <c r="C89" s="24">
        <f>IF(ISERROR(VLOOKUP($U89,[1]BN2_1!$A:$AC,3,0)),0,VLOOKUP($U89,[1]BN2_1!$A:$AC,3,0))</f>
        <v>565.22408070999995</v>
      </c>
      <c r="D89" s="25">
        <f>IF(ISERROR(VLOOKUP($U89,[1]BN2_1!$A:$AC,6,0)),0,VLOOKUP($U89,[1]BN2_1!$A:$AC,6,0))</f>
        <v>33.863</v>
      </c>
      <c r="E89" s="25">
        <f>IF(ISERROR(VLOOKUP($U89,[1]BN2_1!$A:$AC,7,0)),0,VLOOKUP($U89,[1]BN2_1!$A:$AC,7,0))</f>
        <v>12.97224505</v>
      </c>
      <c r="F89" s="26">
        <f t="shared" si="7"/>
        <v>46.835245049999997</v>
      </c>
      <c r="G89" s="27">
        <f>IF(ISERROR(VLOOKUP($U89,[1]BN2_1!$A:$AC,8,0)),0,VLOOKUP($U89,[1]BN2_1!$A:$AC,8,0))</f>
        <v>507.22040987000003</v>
      </c>
      <c r="H89" s="28">
        <f t="shared" si="8"/>
        <v>89.737933534760359</v>
      </c>
      <c r="I89" s="35">
        <f>IF(ISERROR(VLOOKUP($U89,[1]BN2_1!$A:$AC,10,0)),0,VLOOKUP($U89,[1]BN2_1!$A:$AC,10,0))</f>
        <v>77.346819289999999</v>
      </c>
      <c r="J89" s="36">
        <f>IF(ISERROR(VLOOKUP($U89,[1]BN2_1!$A:$AC,13,0)),0,VLOOKUP($U89,[1]BN2_1!$A:$AC,13,0))</f>
        <v>18.066600000000001</v>
      </c>
      <c r="K89" s="36">
        <f>IF(ISERROR(VLOOKUP($U89,[1]BN2_1!$A:$AC,14,0)),0,VLOOKUP($U89,[1]BN2_1!$A:$AC,14,0))</f>
        <v>16.85748409</v>
      </c>
      <c r="L89" s="37">
        <f t="shared" si="9"/>
        <v>34.924084090000001</v>
      </c>
      <c r="M89" s="38">
        <f>IF(ISERROR(VLOOKUP($U89,[1]BN2_1!$A:$AC,15,0)),0,VLOOKUP($U89,[1]BN2_1!$A:$AC,15,0))</f>
        <v>42.306775399999999</v>
      </c>
      <c r="N89" s="39">
        <f t="shared" si="10"/>
        <v>54.697498602207872</v>
      </c>
      <c r="O89" s="24">
        <f t="shared" si="6"/>
        <v>642.57089999999994</v>
      </c>
      <c r="P89" s="25">
        <f t="shared" si="6"/>
        <v>51.929600000000001</v>
      </c>
      <c r="Q89" s="25">
        <f t="shared" si="6"/>
        <v>29.829729139999998</v>
      </c>
      <c r="R89" s="26">
        <f t="shared" si="6"/>
        <v>81.759329140000006</v>
      </c>
      <c r="S89" s="29">
        <f t="shared" si="6"/>
        <v>549.52718527000002</v>
      </c>
      <c r="T89" s="31">
        <f t="shared" si="11"/>
        <v>85.520085841111083</v>
      </c>
      <c r="U89" s="32" t="s">
        <v>97</v>
      </c>
      <c r="V89" s="32"/>
      <c r="W89" s="21"/>
    </row>
    <row r="90" spans="1:23" ht="21">
      <c r="A90" s="22">
        <v>85</v>
      </c>
      <c r="B90" s="23" t="str">
        <f>VLOOKUP($U90,[1]Name!$A:$B,2,0)</f>
        <v>สำนักงานเศรษฐกิจการเกษตร</v>
      </c>
      <c r="C90" s="24">
        <f>IF(ISERROR(VLOOKUP($U90,[1]BN2_1!$A:$AC,3,0)),0,VLOOKUP($U90,[1]BN2_1!$A:$AC,3,0))</f>
        <v>515.41116357999999</v>
      </c>
      <c r="D90" s="25">
        <f>IF(ISERROR(VLOOKUP($U90,[1]BN2_1!$A:$AC,6,0)),0,VLOOKUP($U90,[1]BN2_1!$A:$AC,6,0))</f>
        <v>0</v>
      </c>
      <c r="E90" s="25">
        <f>IF(ISERROR(VLOOKUP($U90,[1]BN2_1!$A:$AC,7,0)),0,VLOOKUP($U90,[1]BN2_1!$A:$AC,7,0))</f>
        <v>13.375893039999999</v>
      </c>
      <c r="F90" s="26">
        <f t="shared" si="7"/>
        <v>13.375893039999999</v>
      </c>
      <c r="G90" s="27">
        <f>IF(ISERROR(VLOOKUP($U90,[1]BN2_1!$A:$AC,8,0)),0,VLOOKUP($U90,[1]BN2_1!$A:$AC,8,0))</f>
        <v>485.23965251999999</v>
      </c>
      <c r="H90" s="28">
        <f t="shared" si="8"/>
        <v>94.146127753533435</v>
      </c>
      <c r="I90" s="35">
        <f>IF(ISERROR(VLOOKUP($U90,[1]BN2_1!$A:$AC,10,0)),0,VLOOKUP($U90,[1]BN2_1!$A:$AC,10,0))</f>
        <v>110.6828864</v>
      </c>
      <c r="J90" s="36">
        <f>IF(ISERROR(VLOOKUP($U90,[1]BN2_1!$A:$AC,13,0)),0,VLOOKUP($U90,[1]BN2_1!$A:$AC,13,0))</f>
        <v>41.59</v>
      </c>
      <c r="K90" s="36">
        <f>IF(ISERROR(VLOOKUP($U90,[1]BN2_1!$A:$AC,14,0)),0,VLOOKUP($U90,[1]BN2_1!$A:$AC,14,0))</f>
        <v>18.529122900000001</v>
      </c>
      <c r="L90" s="37">
        <f t="shared" si="9"/>
        <v>60.119122900000008</v>
      </c>
      <c r="M90" s="38">
        <f>IF(ISERROR(VLOOKUP($U90,[1]BN2_1!$A:$AC,15,0)),0,VLOOKUP($U90,[1]BN2_1!$A:$AC,15,0))</f>
        <v>50.262185889999998</v>
      </c>
      <c r="N90" s="39">
        <f t="shared" si="10"/>
        <v>45.410982243773503</v>
      </c>
      <c r="O90" s="24">
        <f t="shared" si="6"/>
        <v>626.09404998000002</v>
      </c>
      <c r="P90" s="25">
        <f t="shared" si="6"/>
        <v>41.59</v>
      </c>
      <c r="Q90" s="25">
        <f t="shared" si="6"/>
        <v>31.905015939999998</v>
      </c>
      <c r="R90" s="26">
        <f t="shared" si="6"/>
        <v>73.495015940000002</v>
      </c>
      <c r="S90" s="29">
        <f t="shared" si="6"/>
        <v>535.50183841</v>
      </c>
      <c r="T90" s="31">
        <f t="shared" si="11"/>
        <v>85.530574588131941</v>
      </c>
      <c r="U90" s="32" t="s">
        <v>98</v>
      </c>
      <c r="V90" s="32"/>
      <c r="W90" s="21"/>
    </row>
    <row r="91" spans="1:23" ht="21">
      <c r="A91" s="22">
        <v>86</v>
      </c>
      <c r="B91" s="23" t="str">
        <f>VLOOKUP($U91,[1]Name!$A:$B,2,0)</f>
        <v>สำนักงานเศรษฐกิจการคลัง</v>
      </c>
      <c r="C91" s="24">
        <f>IF(ISERROR(VLOOKUP($U91,[1]BN2_1!$A:$AC,3,0)),0,VLOOKUP($U91,[1]BN2_1!$A:$AC,3,0))</f>
        <v>201.09904173999999</v>
      </c>
      <c r="D91" s="25">
        <f>IF(ISERROR(VLOOKUP($U91,[1]BN2_1!$A:$AC,6,0)),0,VLOOKUP($U91,[1]BN2_1!$A:$AC,6,0))</f>
        <v>0</v>
      </c>
      <c r="E91" s="25">
        <f>IF(ISERROR(VLOOKUP($U91,[1]BN2_1!$A:$AC,7,0)),0,VLOOKUP($U91,[1]BN2_1!$A:$AC,7,0))</f>
        <v>1.9683025000000001</v>
      </c>
      <c r="F91" s="26">
        <f t="shared" si="7"/>
        <v>1.9683025000000001</v>
      </c>
      <c r="G91" s="27">
        <f>IF(ISERROR(VLOOKUP($U91,[1]BN2_1!$A:$AC,8,0)),0,VLOOKUP($U91,[1]BN2_1!$A:$AC,8,0))</f>
        <v>191.16489386999999</v>
      </c>
      <c r="H91" s="28">
        <f t="shared" si="8"/>
        <v>95.060072000321199</v>
      </c>
      <c r="I91" s="35">
        <f>IF(ISERROR(VLOOKUP($U91,[1]BN2_1!$A:$AC,10,0)),0,VLOOKUP($U91,[1]BN2_1!$A:$AC,10,0))</f>
        <v>800.98775825999996</v>
      </c>
      <c r="J91" s="36">
        <f>IF(ISERROR(VLOOKUP($U91,[1]BN2_1!$A:$AC,13,0)),0,VLOOKUP($U91,[1]BN2_1!$A:$AC,13,0))</f>
        <v>0</v>
      </c>
      <c r="K91" s="36">
        <f>IF(ISERROR(VLOOKUP($U91,[1]BN2_1!$A:$AC,14,0)),0,VLOOKUP($U91,[1]BN2_1!$A:$AC,14,0))</f>
        <v>132.993641</v>
      </c>
      <c r="L91" s="37">
        <f t="shared" si="9"/>
        <v>132.993641</v>
      </c>
      <c r="M91" s="38">
        <f>IF(ISERROR(VLOOKUP($U91,[1]BN2_1!$A:$AC,15,0)),0,VLOOKUP($U91,[1]BN2_1!$A:$AC,15,0))</f>
        <v>666.51949676000004</v>
      </c>
      <c r="N91" s="39">
        <f t="shared" si="10"/>
        <v>83.212195178599515</v>
      </c>
      <c r="O91" s="24">
        <f t="shared" si="6"/>
        <v>1002.0867999999999</v>
      </c>
      <c r="P91" s="25">
        <f t="shared" si="6"/>
        <v>0</v>
      </c>
      <c r="Q91" s="25">
        <f t="shared" si="6"/>
        <v>134.96194349999999</v>
      </c>
      <c r="R91" s="26">
        <f t="shared" si="6"/>
        <v>134.96194349999999</v>
      </c>
      <c r="S91" s="29">
        <f t="shared" si="6"/>
        <v>857.68439063000005</v>
      </c>
      <c r="T91" s="31">
        <f t="shared" si="11"/>
        <v>85.58983020532753</v>
      </c>
      <c r="U91" s="32" t="s">
        <v>99</v>
      </c>
      <c r="V91" s="32"/>
      <c r="W91" s="21"/>
    </row>
    <row r="92" spans="1:23" ht="21">
      <c r="A92" s="22">
        <v>87</v>
      </c>
      <c r="B92" s="23" t="str">
        <f>VLOOKUP($U92,[1]Name!$A:$B,2,0)</f>
        <v>กรมการพัฒนาชุมชน</v>
      </c>
      <c r="C92" s="24">
        <f>IF(ISERROR(VLOOKUP($U92,[1]BN2_1!$A:$AC,3,0)),0,VLOOKUP($U92,[1]BN2_1!$A:$AC,3,0))</f>
        <v>5396.7816187799999</v>
      </c>
      <c r="D92" s="25">
        <f>IF(ISERROR(VLOOKUP($U92,[1]BN2_1!$A:$AC,6,0)),0,VLOOKUP($U92,[1]BN2_1!$A:$AC,6,0))</f>
        <v>40.390500000000003</v>
      </c>
      <c r="E92" s="25">
        <f>IF(ISERROR(VLOOKUP($U92,[1]BN2_1!$A:$AC,7,0)),0,VLOOKUP($U92,[1]BN2_1!$A:$AC,7,0))</f>
        <v>390.98152768</v>
      </c>
      <c r="F92" s="26">
        <f t="shared" si="7"/>
        <v>431.37202767999997</v>
      </c>
      <c r="G92" s="27">
        <f>IF(ISERROR(VLOOKUP($U92,[1]BN2_1!$A:$AC,8,0)),0,VLOOKUP($U92,[1]BN2_1!$A:$AC,8,0))</f>
        <v>4843.3690649299997</v>
      </c>
      <c r="H92" s="28">
        <f t="shared" si="8"/>
        <v>89.745507731418911</v>
      </c>
      <c r="I92" s="35">
        <f>IF(ISERROR(VLOOKUP($U92,[1]BN2_1!$A:$AC,10,0)),0,VLOOKUP($U92,[1]BN2_1!$A:$AC,10,0))</f>
        <v>863.03298509000001</v>
      </c>
      <c r="J92" s="36">
        <f>IF(ISERROR(VLOOKUP($U92,[1]BN2_1!$A:$AC,13,0)),0,VLOOKUP($U92,[1]BN2_1!$A:$AC,13,0))</f>
        <v>36.521500000000003</v>
      </c>
      <c r="K92" s="36">
        <f>IF(ISERROR(VLOOKUP($U92,[1]BN2_1!$A:$AC,14,0)),0,VLOOKUP($U92,[1]BN2_1!$A:$AC,14,0))</f>
        <v>139.35922639</v>
      </c>
      <c r="L92" s="37">
        <f t="shared" si="9"/>
        <v>175.88072639000001</v>
      </c>
      <c r="M92" s="38">
        <f>IF(ISERROR(VLOOKUP($U92,[1]BN2_1!$A:$AC,15,0)),0,VLOOKUP($U92,[1]BN2_1!$A:$AC,15,0))</f>
        <v>531.67946884000003</v>
      </c>
      <c r="N92" s="39">
        <f t="shared" si="10"/>
        <v>61.60592677515735</v>
      </c>
      <c r="O92" s="24">
        <f t="shared" si="6"/>
        <v>6259.8146038699997</v>
      </c>
      <c r="P92" s="25">
        <f t="shared" si="6"/>
        <v>76.912000000000006</v>
      </c>
      <c r="Q92" s="25">
        <f t="shared" si="6"/>
        <v>530.34075407</v>
      </c>
      <c r="R92" s="26">
        <f t="shared" si="6"/>
        <v>607.25275407000004</v>
      </c>
      <c r="S92" s="29">
        <f t="shared" si="6"/>
        <v>5375.0485337699993</v>
      </c>
      <c r="T92" s="31">
        <f t="shared" si="11"/>
        <v>85.865938113358624</v>
      </c>
      <c r="U92" s="32" t="s">
        <v>100</v>
      </c>
      <c r="V92" s="32"/>
      <c r="W92" s="21"/>
    </row>
    <row r="93" spans="1:23" ht="21">
      <c r="A93" s="22">
        <v>88</v>
      </c>
      <c r="B93" s="23" t="str">
        <f>VLOOKUP($U93,[1]Name!$A:$B,2,0)</f>
        <v>มหาวิทยาลัยราชภัฏเชียงราย</v>
      </c>
      <c r="C93" s="24">
        <f>IF(ISERROR(VLOOKUP($U93,[1]BN2_1!$A:$AC,3,0)),0,VLOOKUP($U93,[1]BN2_1!$A:$AC,3,0))</f>
        <v>452.61910999999998</v>
      </c>
      <c r="D93" s="25">
        <f>IF(ISERROR(VLOOKUP($U93,[1]BN2_1!$A:$AC,6,0)),0,VLOOKUP($U93,[1]BN2_1!$A:$AC,6,0))</f>
        <v>0</v>
      </c>
      <c r="E93" s="25">
        <f>IF(ISERROR(VLOOKUP($U93,[1]BN2_1!$A:$AC,7,0)),0,VLOOKUP($U93,[1]BN2_1!$A:$AC,7,0))</f>
        <v>2.3448958000000002</v>
      </c>
      <c r="F93" s="26">
        <f t="shared" si="7"/>
        <v>2.3448958000000002</v>
      </c>
      <c r="G93" s="27">
        <f>IF(ISERROR(VLOOKUP($U93,[1]BN2_1!$A:$AC,8,0)),0,VLOOKUP($U93,[1]BN2_1!$A:$AC,8,0))</f>
        <v>447.37969780999998</v>
      </c>
      <c r="H93" s="28">
        <f t="shared" si="8"/>
        <v>98.842423557856407</v>
      </c>
      <c r="I93" s="35">
        <f>IF(ISERROR(VLOOKUP($U93,[1]BN2_1!$A:$AC,10,0)),0,VLOOKUP($U93,[1]BN2_1!$A:$AC,10,0))</f>
        <v>149.64979</v>
      </c>
      <c r="J93" s="36">
        <f>IF(ISERROR(VLOOKUP($U93,[1]BN2_1!$A:$AC,13,0)),0,VLOOKUP($U93,[1]BN2_1!$A:$AC,13,0))</f>
        <v>0</v>
      </c>
      <c r="K93" s="36">
        <f>IF(ISERROR(VLOOKUP($U93,[1]BN2_1!$A:$AC,14,0)),0,VLOOKUP($U93,[1]BN2_1!$A:$AC,14,0))</f>
        <v>79.602789000000001</v>
      </c>
      <c r="L93" s="37">
        <f t="shared" si="9"/>
        <v>79.602789000000001</v>
      </c>
      <c r="M93" s="38">
        <f>IF(ISERROR(VLOOKUP($U93,[1]BN2_1!$A:$AC,15,0)),0,VLOOKUP($U93,[1]BN2_1!$A:$AC,15,0))</f>
        <v>70.018119749999997</v>
      </c>
      <c r="N93" s="39">
        <f t="shared" si="10"/>
        <v>46.787983965764333</v>
      </c>
      <c r="O93" s="24">
        <f t="shared" si="6"/>
        <v>602.26890000000003</v>
      </c>
      <c r="P93" s="25">
        <f t="shared" si="6"/>
        <v>0</v>
      </c>
      <c r="Q93" s="25">
        <f t="shared" si="6"/>
        <v>81.947684800000005</v>
      </c>
      <c r="R93" s="26">
        <f t="shared" si="6"/>
        <v>81.947684800000005</v>
      </c>
      <c r="S93" s="29">
        <f t="shared" si="6"/>
        <v>517.39781756000002</v>
      </c>
      <c r="T93" s="31">
        <f t="shared" si="11"/>
        <v>85.908108082618909</v>
      </c>
      <c r="U93" s="32" t="s">
        <v>101</v>
      </c>
      <c r="V93" s="32"/>
      <c r="W93" s="21"/>
    </row>
    <row r="94" spans="1:23" ht="21">
      <c r="A94" s="22">
        <v>89</v>
      </c>
      <c r="B94" s="23" t="str">
        <f>VLOOKUP($U94,[1]Name!$A:$B,2,0)</f>
        <v>กรมวิทยาศาสตร์การแพทย์</v>
      </c>
      <c r="C94" s="24">
        <f>IF(ISERROR(VLOOKUP($U94,[1]BN2_1!$A:$AC,3,0)),0,VLOOKUP($U94,[1]BN2_1!$A:$AC,3,0))</f>
        <v>967.08879750000006</v>
      </c>
      <c r="D94" s="25">
        <f>IF(ISERROR(VLOOKUP($U94,[1]BN2_1!$A:$AC,6,0)),0,VLOOKUP($U94,[1]BN2_1!$A:$AC,6,0))</f>
        <v>0</v>
      </c>
      <c r="E94" s="25">
        <f>IF(ISERROR(VLOOKUP($U94,[1]BN2_1!$A:$AC,7,0)),0,VLOOKUP($U94,[1]BN2_1!$A:$AC,7,0))</f>
        <v>4.0051454599999996</v>
      </c>
      <c r="F94" s="26">
        <f t="shared" si="7"/>
        <v>4.0051454599999996</v>
      </c>
      <c r="G94" s="27">
        <f>IF(ISERROR(VLOOKUP($U94,[1]BN2_1!$A:$AC,8,0)),0,VLOOKUP($U94,[1]BN2_1!$A:$AC,8,0))</f>
        <v>963.08281281999996</v>
      </c>
      <c r="H94" s="28">
        <f t="shared" si="8"/>
        <v>99.585768681184618</v>
      </c>
      <c r="I94" s="35">
        <f>IF(ISERROR(VLOOKUP($U94,[1]BN2_1!$A:$AC,10,0)),0,VLOOKUP($U94,[1]BN2_1!$A:$AC,10,0))</f>
        <v>446.17356190999999</v>
      </c>
      <c r="J94" s="36">
        <f>IF(ISERROR(VLOOKUP($U94,[1]BN2_1!$A:$AC,13,0)),0,VLOOKUP($U94,[1]BN2_1!$A:$AC,13,0))</f>
        <v>0</v>
      </c>
      <c r="K94" s="36">
        <f>IF(ISERROR(VLOOKUP($U94,[1]BN2_1!$A:$AC,14,0)),0,VLOOKUP($U94,[1]BN2_1!$A:$AC,14,0))</f>
        <v>194.33165</v>
      </c>
      <c r="L94" s="37">
        <f t="shared" si="9"/>
        <v>194.33165</v>
      </c>
      <c r="M94" s="38">
        <f>IF(ISERROR(VLOOKUP($U94,[1]BN2_1!$A:$AC,15,0)),0,VLOOKUP($U94,[1]BN2_1!$A:$AC,15,0))</f>
        <v>251.84172638000001</v>
      </c>
      <c r="N94" s="39">
        <f t="shared" si="10"/>
        <v>56.44478917619066</v>
      </c>
      <c r="O94" s="24">
        <f t="shared" si="6"/>
        <v>1413.26235941</v>
      </c>
      <c r="P94" s="25">
        <f t="shared" si="6"/>
        <v>0</v>
      </c>
      <c r="Q94" s="25">
        <f t="shared" si="6"/>
        <v>198.33679545999999</v>
      </c>
      <c r="R94" s="26">
        <f t="shared" si="6"/>
        <v>198.33679545999999</v>
      </c>
      <c r="S94" s="29">
        <f t="shared" si="6"/>
        <v>1214.9245392</v>
      </c>
      <c r="T94" s="31">
        <f t="shared" si="11"/>
        <v>85.965958911351677</v>
      </c>
      <c r="U94" s="32" t="s">
        <v>102</v>
      </c>
      <c r="V94" s="32"/>
      <c r="W94" s="21"/>
    </row>
    <row r="95" spans="1:23" ht="21">
      <c r="A95" s="22">
        <v>90</v>
      </c>
      <c r="B95" s="23" t="str">
        <f>VLOOKUP($U95,[1]Name!$A:$B,2,0)</f>
        <v>มหาวิทยาลัยราชภัฏศรีสะเกษ</v>
      </c>
      <c r="C95" s="24">
        <f>IF(ISERROR(VLOOKUP($U95,[1]BN2_1!$A:$AC,3,0)),0,VLOOKUP($U95,[1]BN2_1!$A:$AC,3,0))</f>
        <v>161.53995599999999</v>
      </c>
      <c r="D95" s="25">
        <f>IF(ISERROR(VLOOKUP($U95,[1]BN2_1!$A:$AC,6,0)),0,VLOOKUP($U95,[1]BN2_1!$A:$AC,6,0))</f>
        <v>0</v>
      </c>
      <c r="E95" s="25">
        <f>IF(ISERROR(VLOOKUP($U95,[1]BN2_1!$A:$AC,7,0)),0,VLOOKUP($U95,[1]BN2_1!$A:$AC,7,0))</f>
        <v>0</v>
      </c>
      <c r="F95" s="26">
        <f t="shared" si="7"/>
        <v>0</v>
      </c>
      <c r="G95" s="27">
        <f>IF(ISERROR(VLOOKUP($U95,[1]BN2_1!$A:$AC,8,0)),0,VLOOKUP($U95,[1]BN2_1!$A:$AC,8,0))</f>
        <v>159.24699208000001</v>
      </c>
      <c r="H95" s="28">
        <f t="shared" si="8"/>
        <v>98.580559276616384</v>
      </c>
      <c r="I95" s="35">
        <f>IF(ISERROR(VLOOKUP($U95,[1]BN2_1!$A:$AC,10,0)),0,VLOOKUP($U95,[1]BN2_1!$A:$AC,10,0))</f>
        <v>231.22634400000001</v>
      </c>
      <c r="J95" s="36">
        <f>IF(ISERROR(VLOOKUP($U95,[1]BN2_1!$A:$AC,13,0)),0,VLOOKUP($U95,[1]BN2_1!$A:$AC,13,0))</f>
        <v>0</v>
      </c>
      <c r="K95" s="36">
        <f>IF(ISERROR(VLOOKUP($U95,[1]BN2_1!$A:$AC,14,0)),0,VLOOKUP($U95,[1]BN2_1!$A:$AC,14,0))</f>
        <v>52.743310800000003</v>
      </c>
      <c r="L95" s="37">
        <f t="shared" si="9"/>
        <v>52.743310800000003</v>
      </c>
      <c r="M95" s="38">
        <f>IF(ISERROR(VLOOKUP($U95,[1]BN2_1!$A:$AC,15,0)),0,VLOOKUP($U95,[1]BN2_1!$A:$AC,15,0))</f>
        <v>178.48173320000001</v>
      </c>
      <c r="N95" s="39">
        <f t="shared" si="10"/>
        <v>77.189186194112906</v>
      </c>
      <c r="O95" s="24">
        <f t="shared" si="6"/>
        <v>392.7663</v>
      </c>
      <c r="P95" s="25">
        <f t="shared" si="6"/>
        <v>0</v>
      </c>
      <c r="Q95" s="25">
        <f t="shared" si="6"/>
        <v>52.743310800000003</v>
      </c>
      <c r="R95" s="26">
        <f t="shared" si="6"/>
        <v>52.743310800000003</v>
      </c>
      <c r="S95" s="29">
        <f t="shared" si="6"/>
        <v>337.72872528000005</v>
      </c>
      <c r="T95" s="31">
        <f t="shared" si="11"/>
        <v>85.987195255804806</v>
      </c>
      <c r="U95" s="32" t="s">
        <v>103</v>
      </c>
      <c r="V95" s="32"/>
      <c r="W95" s="21"/>
    </row>
    <row r="96" spans="1:23" ht="21">
      <c r="A96" s="22">
        <v>91</v>
      </c>
      <c r="B96" s="23" t="str">
        <f>VLOOKUP($U96,[1]Name!$A:$B,2,0)</f>
        <v>มหาวิทยาลัยราชภัฏมหาสารคาม</v>
      </c>
      <c r="C96" s="24">
        <f>IF(ISERROR(VLOOKUP($U96,[1]BN2_1!$A:$AC,3,0)),0,VLOOKUP($U96,[1]BN2_1!$A:$AC,3,0))</f>
        <v>330.42997625999999</v>
      </c>
      <c r="D96" s="25">
        <f>IF(ISERROR(VLOOKUP($U96,[1]BN2_1!$A:$AC,6,0)),0,VLOOKUP($U96,[1]BN2_1!$A:$AC,6,0))</f>
        <v>0</v>
      </c>
      <c r="E96" s="25">
        <f>IF(ISERROR(VLOOKUP($U96,[1]BN2_1!$A:$AC,7,0)),0,VLOOKUP($U96,[1]BN2_1!$A:$AC,7,0))</f>
        <v>0.36924000000000001</v>
      </c>
      <c r="F96" s="26">
        <f t="shared" si="7"/>
        <v>0.36924000000000001</v>
      </c>
      <c r="G96" s="27">
        <f>IF(ISERROR(VLOOKUP($U96,[1]BN2_1!$A:$AC,8,0)),0,VLOOKUP($U96,[1]BN2_1!$A:$AC,8,0))</f>
        <v>325.27140046</v>
      </c>
      <c r="H96" s="28">
        <f t="shared" si="8"/>
        <v>98.438829352473462</v>
      </c>
      <c r="I96" s="35">
        <f>IF(ISERROR(VLOOKUP($U96,[1]BN2_1!$A:$AC,10,0)),0,VLOOKUP($U96,[1]BN2_1!$A:$AC,10,0))</f>
        <v>118.009332</v>
      </c>
      <c r="J96" s="36">
        <f>IF(ISERROR(VLOOKUP($U96,[1]BN2_1!$A:$AC,13,0)),0,VLOOKUP($U96,[1]BN2_1!$A:$AC,13,0))</f>
        <v>0</v>
      </c>
      <c r="K96" s="36">
        <f>IF(ISERROR(VLOOKUP($U96,[1]BN2_1!$A:$AC,14,0)),0,VLOOKUP($U96,[1]BN2_1!$A:$AC,14,0))</f>
        <v>56.577050929999999</v>
      </c>
      <c r="L96" s="37">
        <f t="shared" si="9"/>
        <v>56.577050929999999</v>
      </c>
      <c r="M96" s="38">
        <f>IF(ISERROR(VLOOKUP($U96,[1]BN2_1!$A:$AC,15,0)),0,VLOOKUP($U96,[1]BN2_1!$A:$AC,15,0))</f>
        <v>61.430298430000001</v>
      </c>
      <c r="N96" s="39">
        <f t="shared" si="10"/>
        <v>52.055458148004774</v>
      </c>
      <c r="O96" s="24">
        <f t="shared" si="6"/>
        <v>448.43930825999996</v>
      </c>
      <c r="P96" s="25">
        <f t="shared" si="6"/>
        <v>0</v>
      </c>
      <c r="Q96" s="25">
        <f t="shared" si="6"/>
        <v>56.946290929999996</v>
      </c>
      <c r="R96" s="26">
        <f t="shared" si="6"/>
        <v>56.946290929999996</v>
      </c>
      <c r="S96" s="29">
        <f t="shared" si="6"/>
        <v>386.70169888999999</v>
      </c>
      <c r="T96" s="31">
        <f t="shared" si="11"/>
        <v>86.232783738439537</v>
      </c>
      <c r="U96" s="32" t="s">
        <v>104</v>
      </c>
      <c r="V96" s="32"/>
      <c r="W96" s="21"/>
    </row>
    <row r="97" spans="1:23" ht="21">
      <c r="A97" s="22">
        <v>92</v>
      </c>
      <c r="B97" s="23" t="str">
        <f>VLOOKUP($U97,[1]Name!$A:$B,2,0)</f>
        <v>กองอำนวยการรักษาความมั่นคงภายในราชอาณาจักร</v>
      </c>
      <c r="C97" s="24">
        <f>IF(ISERROR(VLOOKUP($U97,[1]BN2_1!$A:$AC,3,0)),0,VLOOKUP($U97,[1]BN2_1!$A:$AC,3,0))</f>
        <v>8409.0051999999996</v>
      </c>
      <c r="D97" s="25">
        <f>IF(ISERROR(VLOOKUP($U97,[1]BN2_1!$A:$AC,6,0)),0,VLOOKUP($U97,[1]BN2_1!$A:$AC,6,0))</f>
        <v>83.60213942</v>
      </c>
      <c r="E97" s="25">
        <f>IF(ISERROR(VLOOKUP($U97,[1]BN2_1!$A:$AC,7,0)),0,VLOOKUP($U97,[1]BN2_1!$A:$AC,7,0))</f>
        <v>705.43115317000002</v>
      </c>
      <c r="F97" s="26">
        <f t="shared" si="7"/>
        <v>789.03329258999997</v>
      </c>
      <c r="G97" s="27">
        <f>IF(ISERROR(VLOOKUP($U97,[1]BN2_1!$A:$AC,8,0)),0,VLOOKUP($U97,[1]BN2_1!$A:$AC,8,0))</f>
        <v>7298.7125573399999</v>
      </c>
      <c r="H97" s="28">
        <f t="shared" si="8"/>
        <v>86.796385348174127</v>
      </c>
      <c r="I97" s="35">
        <f>IF(ISERROR(VLOOKUP($U97,[1]BN2_1!$A:$AC,10,0)),0,VLOOKUP($U97,[1]BN2_1!$A:$AC,10,0))</f>
        <v>416.32139999999998</v>
      </c>
      <c r="J97" s="36">
        <f>IF(ISERROR(VLOOKUP($U97,[1]BN2_1!$A:$AC,13,0)),0,VLOOKUP($U97,[1]BN2_1!$A:$AC,13,0))</f>
        <v>34.996699999999997</v>
      </c>
      <c r="K97" s="36">
        <f>IF(ISERROR(VLOOKUP($U97,[1]BN2_1!$A:$AC,14,0)),0,VLOOKUP($U97,[1]BN2_1!$A:$AC,14,0))</f>
        <v>45.916240000000002</v>
      </c>
      <c r="L97" s="37">
        <f t="shared" si="9"/>
        <v>80.912939999999992</v>
      </c>
      <c r="M97" s="38">
        <f>IF(ISERROR(VLOOKUP($U97,[1]BN2_1!$A:$AC,15,0)),0,VLOOKUP($U97,[1]BN2_1!$A:$AC,15,0))</f>
        <v>334.78616799999998</v>
      </c>
      <c r="N97" s="39">
        <f t="shared" si="10"/>
        <v>80.415315667174454</v>
      </c>
      <c r="O97" s="24">
        <f t="shared" si="6"/>
        <v>8825.3266000000003</v>
      </c>
      <c r="P97" s="25">
        <f t="shared" si="6"/>
        <v>118.59883941999999</v>
      </c>
      <c r="Q97" s="25">
        <f t="shared" si="6"/>
        <v>751.34739317000003</v>
      </c>
      <c r="R97" s="26">
        <f t="shared" si="6"/>
        <v>869.94623258999991</v>
      </c>
      <c r="S97" s="29">
        <f t="shared" si="6"/>
        <v>7633.4987253399995</v>
      </c>
      <c r="T97" s="31">
        <f t="shared" si="11"/>
        <v>86.495368061959311</v>
      </c>
      <c r="U97" s="32" t="s">
        <v>105</v>
      </c>
      <c r="V97" s="32"/>
      <c r="W97" s="21"/>
    </row>
    <row r="98" spans="1:23" ht="21">
      <c r="A98" s="22">
        <v>93</v>
      </c>
      <c r="B98" s="23" t="str">
        <f>VLOOKUP($U98,[1]Name!$A:$B,2,0)</f>
        <v>กรมทางหลวง</v>
      </c>
      <c r="C98" s="24">
        <f>IF(ISERROR(VLOOKUP($U98,[1]BN2_1!$A:$AC,3,0)),0,VLOOKUP($U98,[1]BN2_1!$A:$AC,3,0))</f>
        <v>6071.7636185299998</v>
      </c>
      <c r="D98" s="25">
        <f>IF(ISERROR(VLOOKUP($U98,[1]BN2_1!$A:$AC,6,0)),0,VLOOKUP($U98,[1]BN2_1!$A:$AC,6,0))</f>
        <v>3.4068999999999998</v>
      </c>
      <c r="E98" s="25">
        <f>IF(ISERROR(VLOOKUP($U98,[1]BN2_1!$A:$AC,7,0)),0,VLOOKUP($U98,[1]BN2_1!$A:$AC,7,0))</f>
        <v>29.553483069999999</v>
      </c>
      <c r="F98" s="26">
        <f t="shared" si="7"/>
        <v>32.960383069999999</v>
      </c>
      <c r="G98" s="27">
        <f>IF(ISERROR(VLOOKUP($U98,[1]BN2_1!$A:$AC,8,0)),0,VLOOKUP($U98,[1]BN2_1!$A:$AC,8,0))</f>
        <v>6010.8510599499996</v>
      </c>
      <c r="H98" s="28">
        <f t="shared" si="8"/>
        <v>98.996789690657494</v>
      </c>
      <c r="I98" s="35">
        <f>IF(ISERROR(VLOOKUP($U98,[1]BN2_1!$A:$AC,10,0)),0,VLOOKUP($U98,[1]BN2_1!$A:$AC,10,0))</f>
        <v>119917.55437098</v>
      </c>
      <c r="J98" s="36">
        <f>IF(ISERROR(VLOOKUP($U98,[1]BN2_1!$A:$AC,13,0)),0,VLOOKUP($U98,[1]BN2_1!$A:$AC,13,0))</f>
        <v>940.28542616000004</v>
      </c>
      <c r="K98" s="36">
        <f>IF(ISERROR(VLOOKUP($U98,[1]BN2_1!$A:$AC,14,0)),0,VLOOKUP($U98,[1]BN2_1!$A:$AC,14,0))</f>
        <v>15155.048456619999</v>
      </c>
      <c r="L98" s="37">
        <f t="shared" si="9"/>
        <v>16095.33388278</v>
      </c>
      <c r="M98" s="38">
        <f>IF(ISERROR(VLOOKUP($U98,[1]BN2_1!$A:$AC,15,0)),0,VLOOKUP($U98,[1]BN2_1!$A:$AC,15,0))</f>
        <v>103274.71478877999</v>
      </c>
      <c r="N98" s="39">
        <f t="shared" si="10"/>
        <v>86.121431787448486</v>
      </c>
      <c r="O98" s="24">
        <f t="shared" si="6"/>
        <v>125989.31798950999</v>
      </c>
      <c r="P98" s="25">
        <f t="shared" si="6"/>
        <v>943.69232615999999</v>
      </c>
      <c r="Q98" s="25">
        <f t="shared" si="6"/>
        <v>15184.601939689999</v>
      </c>
      <c r="R98" s="26">
        <f t="shared" si="6"/>
        <v>16128.29426585</v>
      </c>
      <c r="S98" s="29">
        <f t="shared" si="6"/>
        <v>109285.56584873</v>
      </c>
      <c r="T98" s="31">
        <f t="shared" si="11"/>
        <v>86.74192986569642</v>
      </c>
      <c r="U98" s="32" t="s">
        <v>106</v>
      </c>
      <c r="V98" s="32"/>
      <c r="W98" s="21"/>
    </row>
    <row r="99" spans="1:23" ht="21">
      <c r="A99" s="22">
        <v>94</v>
      </c>
      <c r="B99" s="23" t="str">
        <f>VLOOKUP($U99,[1]Name!$A:$B,2,0)</f>
        <v>สำนักงานคณะกรรมการคุ้มครองผู้บริโภค</v>
      </c>
      <c r="C99" s="24">
        <f>IF(ISERROR(VLOOKUP($U99,[1]BN2_1!$A:$AC,3,0)),0,VLOOKUP($U99,[1]BN2_1!$A:$AC,3,0))</f>
        <v>203.52423020000001</v>
      </c>
      <c r="D99" s="25">
        <f>IF(ISERROR(VLOOKUP($U99,[1]BN2_1!$A:$AC,6,0)),0,VLOOKUP($U99,[1]BN2_1!$A:$AC,6,0))</f>
        <v>0</v>
      </c>
      <c r="E99" s="25">
        <f>IF(ISERROR(VLOOKUP($U99,[1]BN2_1!$A:$AC,7,0)),0,VLOOKUP($U99,[1]BN2_1!$A:$AC,7,0))</f>
        <v>12.997901260000001</v>
      </c>
      <c r="F99" s="26">
        <f t="shared" si="7"/>
        <v>12.997901260000001</v>
      </c>
      <c r="G99" s="27">
        <f>IF(ISERROR(VLOOKUP($U99,[1]BN2_1!$A:$AC,8,0)),0,VLOOKUP($U99,[1]BN2_1!$A:$AC,8,0))</f>
        <v>184.84510938</v>
      </c>
      <c r="H99" s="28">
        <f t="shared" si="8"/>
        <v>90.822163630519896</v>
      </c>
      <c r="I99" s="35">
        <f>IF(ISERROR(VLOOKUP($U99,[1]BN2_1!$A:$AC,10,0)),0,VLOOKUP($U99,[1]BN2_1!$A:$AC,10,0))</f>
        <v>13.982369800000001</v>
      </c>
      <c r="J99" s="36">
        <f>IF(ISERROR(VLOOKUP($U99,[1]BN2_1!$A:$AC,13,0)),0,VLOOKUP($U99,[1]BN2_1!$A:$AC,13,0))</f>
        <v>2.7040000000000002</v>
      </c>
      <c r="K99" s="36">
        <f>IF(ISERROR(VLOOKUP($U99,[1]BN2_1!$A:$AC,14,0)),0,VLOOKUP($U99,[1]BN2_1!$A:$AC,14,0))</f>
        <v>6.6586255000000003</v>
      </c>
      <c r="L99" s="37">
        <f t="shared" si="9"/>
        <v>9.3626255</v>
      </c>
      <c r="M99" s="38">
        <f>IF(ISERROR(VLOOKUP($U99,[1]BN2_1!$A:$AC,15,0)),0,VLOOKUP($U99,[1]BN2_1!$A:$AC,15,0))</f>
        <v>4.0199249000000004</v>
      </c>
      <c r="N99" s="39">
        <f t="shared" si="10"/>
        <v>28.749954102916085</v>
      </c>
      <c r="O99" s="24">
        <f t="shared" si="6"/>
        <v>217.50659999999999</v>
      </c>
      <c r="P99" s="25">
        <f t="shared" si="6"/>
        <v>2.7040000000000002</v>
      </c>
      <c r="Q99" s="25">
        <f t="shared" si="6"/>
        <v>19.656526760000002</v>
      </c>
      <c r="R99" s="26">
        <f t="shared" si="6"/>
        <v>22.360526759999999</v>
      </c>
      <c r="S99" s="29">
        <f t="shared" si="6"/>
        <v>188.86503428</v>
      </c>
      <c r="T99" s="31">
        <f t="shared" si="11"/>
        <v>86.831863621609656</v>
      </c>
      <c r="U99" s="32" t="s">
        <v>107</v>
      </c>
      <c r="V99" s="32"/>
      <c r="W99" s="21"/>
    </row>
    <row r="100" spans="1:23" ht="21">
      <c r="A100" s="22">
        <v>95</v>
      </c>
      <c r="B100" s="23" t="str">
        <f>VLOOKUP($U100,[1]Name!$A:$B,2,0)</f>
        <v xml:space="preserve">มหาวิทยาลัยการกีฬาเเห่งชาติ </v>
      </c>
      <c r="C100" s="24">
        <f>IF(ISERROR(VLOOKUP($U100,[1]BN2_1!$A:$AC,3,0)),0,VLOOKUP($U100,[1]BN2_1!$A:$AC,3,0))</f>
        <v>1216.6972456399999</v>
      </c>
      <c r="D100" s="25">
        <f>IF(ISERROR(VLOOKUP($U100,[1]BN2_1!$A:$AC,6,0)),0,VLOOKUP($U100,[1]BN2_1!$A:$AC,6,0))</f>
        <v>0</v>
      </c>
      <c r="E100" s="25">
        <f>IF(ISERROR(VLOOKUP($U100,[1]BN2_1!$A:$AC,7,0)),0,VLOOKUP($U100,[1]BN2_1!$A:$AC,7,0))</f>
        <v>17.99813425</v>
      </c>
      <c r="F100" s="26">
        <f t="shared" si="7"/>
        <v>17.99813425</v>
      </c>
      <c r="G100" s="27">
        <f>IF(ISERROR(VLOOKUP($U100,[1]BN2_1!$A:$AC,8,0)),0,VLOOKUP($U100,[1]BN2_1!$A:$AC,8,0))</f>
        <v>1187.00169177</v>
      </c>
      <c r="H100" s="28">
        <f t="shared" si="8"/>
        <v>97.559330887251278</v>
      </c>
      <c r="I100" s="35">
        <f>IF(ISERROR(VLOOKUP($U100,[1]BN2_1!$A:$AC,10,0)),0,VLOOKUP($U100,[1]BN2_1!$A:$AC,10,0))</f>
        <v>862.59775435999995</v>
      </c>
      <c r="J100" s="36">
        <f>IF(ISERROR(VLOOKUP($U100,[1]BN2_1!$A:$AC,13,0)),0,VLOOKUP($U100,[1]BN2_1!$A:$AC,13,0))</f>
        <v>15.04</v>
      </c>
      <c r="K100" s="36">
        <f>IF(ISERROR(VLOOKUP($U100,[1]BN2_1!$A:$AC,14,0)),0,VLOOKUP($U100,[1]BN2_1!$A:$AC,14,0))</f>
        <v>225.52669524999999</v>
      </c>
      <c r="L100" s="37">
        <f t="shared" si="9"/>
        <v>240.56669524999998</v>
      </c>
      <c r="M100" s="38">
        <f>IF(ISERROR(VLOOKUP($U100,[1]BN2_1!$A:$AC,15,0)),0,VLOOKUP($U100,[1]BN2_1!$A:$AC,15,0))</f>
        <v>621.71826203000001</v>
      </c>
      <c r="N100" s="39">
        <f t="shared" si="10"/>
        <v>72.075107880530098</v>
      </c>
      <c r="O100" s="24">
        <f t="shared" si="6"/>
        <v>2079.2950000000001</v>
      </c>
      <c r="P100" s="25">
        <f t="shared" si="6"/>
        <v>15.04</v>
      </c>
      <c r="Q100" s="25">
        <f t="shared" si="6"/>
        <v>243.52482949999998</v>
      </c>
      <c r="R100" s="26">
        <f t="shared" si="6"/>
        <v>258.56482949999997</v>
      </c>
      <c r="S100" s="29">
        <f t="shared" si="6"/>
        <v>1808.7199538</v>
      </c>
      <c r="T100" s="31">
        <f t="shared" si="11"/>
        <v>86.987173719938724</v>
      </c>
      <c r="U100" s="32" t="s">
        <v>108</v>
      </c>
      <c r="V100" s="32"/>
      <c r="W100" s="21"/>
    </row>
    <row r="101" spans="1:23" ht="21">
      <c r="A101" s="22">
        <v>96</v>
      </c>
      <c r="B101" s="23" t="str">
        <f>VLOOKUP($U101,[1]Name!$A:$B,2,0)</f>
        <v>กรมโรงงานอุตสาหกรรม</v>
      </c>
      <c r="C101" s="24">
        <f>IF(ISERROR(VLOOKUP($U101,[1]BN2_1!$A:$AC,3,0)),0,VLOOKUP($U101,[1]BN2_1!$A:$AC,3,0))</f>
        <v>441.73360000000002</v>
      </c>
      <c r="D101" s="25">
        <f>IF(ISERROR(VLOOKUP($U101,[1]BN2_1!$A:$AC,6,0)),0,VLOOKUP($U101,[1]BN2_1!$A:$AC,6,0))</f>
        <v>0</v>
      </c>
      <c r="E101" s="25">
        <f>IF(ISERROR(VLOOKUP($U101,[1]BN2_1!$A:$AC,7,0)),0,VLOOKUP($U101,[1]BN2_1!$A:$AC,7,0))</f>
        <v>36.40515448</v>
      </c>
      <c r="F101" s="26">
        <f t="shared" si="7"/>
        <v>36.40515448</v>
      </c>
      <c r="G101" s="27">
        <f>IF(ISERROR(VLOOKUP($U101,[1]BN2_1!$A:$AC,8,0)),0,VLOOKUP($U101,[1]BN2_1!$A:$AC,8,0))</f>
        <v>401.4522164</v>
      </c>
      <c r="H101" s="28">
        <f t="shared" si="8"/>
        <v>90.881068680308672</v>
      </c>
      <c r="I101" s="35">
        <f>IF(ISERROR(VLOOKUP($U101,[1]BN2_1!$A:$AC,10,0)),0,VLOOKUP($U101,[1]BN2_1!$A:$AC,10,0))</f>
        <v>76.215500000000006</v>
      </c>
      <c r="J101" s="36">
        <f>IF(ISERROR(VLOOKUP($U101,[1]BN2_1!$A:$AC,13,0)),0,VLOOKUP($U101,[1]BN2_1!$A:$AC,13,0))</f>
        <v>0</v>
      </c>
      <c r="K101" s="36">
        <f>IF(ISERROR(VLOOKUP($U101,[1]BN2_1!$A:$AC,14,0)),0,VLOOKUP($U101,[1]BN2_1!$A:$AC,14,0))</f>
        <v>27.031027000000002</v>
      </c>
      <c r="L101" s="37">
        <f t="shared" si="9"/>
        <v>27.031027000000002</v>
      </c>
      <c r="M101" s="38">
        <f>IF(ISERROR(VLOOKUP($U101,[1]BN2_1!$A:$AC,15,0)),0,VLOOKUP($U101,[1]BN2_1!$A:$AC,15,0))</f>
        <v>49.149368809999999</v>
      </c>
      <c r="N101" s="39">
        <f t="shared" si="10"/>
        <v>64.487366493692221</v>
      </c>
      <c r="O101" s="24">
        <f t="shared" si="6"/>
        <v>517.94910000000004</v>
      </c>
      <c r="P101" s="25">
        <f t="shared" si="6"/>
        <v>0</v>
      </c>
      <c r="Q101" s="25">
        <f t="shared" si="6"/>
        <v>63.436181480000002</v>
      </c>
      <c r="R101" s="26">
        <f t="shared" si="6"/>
        <v>63.436181480000002</v>
      </c>
      <c r="S101" s="29">
        <f t="shared" si="6"/>
        <v>450.60158521</v>
      </c>
      <c r="T101" s="31">
        <f t="shared" si="11"/>
        <v>86.997271587111541</v>
      </c>
      <c r="U101" s="32" t="s">
        <v>109</v>
      </c>
      <c r="V101" s="32"/>
      <c r="W101" s="21"/>
    </row>
    <row r="102" spans="1:23" ht="21">
      <c r="A102" s="22">
        <v>97</v>
      </c>
      <c r="B102" s="23" t="str">
        <f>VLOOKUP($U102,[1]Name!$A:$B,2,0)</f>
        <v>สำนักงานตำรวจแห่งชาติ</v>
      </c>
      <c r="C102" s="24">
        <f>IF(ISERROR(VLOOKUP($U102,[1]BN2_1!$A:$AC,3,0)),0,VLOOKUP($U102,[1]BN2_1!$A:$AC,3,0))</f>
        <v>101552.34835328</v>
      </c>
      <c r="D102" s="25">
        <f>IF(ISERROR(VLOOKUP($U102,[1]BN2_1!$A:$AC,6,0)),0,VLOOKUP($U102,[1]BN2_1!$A:$AC,6,0))</f>
        <v>374.31130402999997</v>
      </c>
      <c r="E102" s="25">
        <f>IF(ISERROR(VLOOKUP($U102,[1]BN2_1!$A:$AC,7,0)),0,VLOOKUP($U102,[1]BN2_1!$A:$AC,7,0))</f>
        <v>1421.8903153900001</v>
      </c>
      <c r="F102" s="26">
        <f t="shared" si="7"/>
        <v>1796.20161942</v>
      </c>
      <c r="G102" s="27">
        <f>IF(ISERROR(VLOOKUP($U102,[1]BN2_1!$A:$AC,8,0)),0,VLOOKUP($U102,[1]BN2_1!$A:$AC,8,0))</f>
        <v>99660.910040689996</v>
      </c>
      <c r="H102" s="28">
        <f t="shared" si="8"/>
        <v>98.137474570248173</v>
      </c>
      <c r="I102" s="35">
        <f>IF(ISERROR(VLOOKUP($U102,[1]BN2_1!$A:$AC,10,0)),0,VLOOKUP($U102,[1]BN2_1!$A:$AC,10,0))</f>
        <v>21396.272696970002</v>
      </c>
      <c r="J102" s="36">
        <f>IF(ISERROR(VLOOKUP($U102,[1]BN2_1!$A:$AC,13,0)),0,VLOOKUP($U102,[1]BN2_1!$A:$AC,13,0))</f>
        <v>2720.9529128899999</v>
      </c>
      <c r="K102" s="36">
        <f>IF(ISERROR(VLOOKUP($U102,[1]BN2_1!$A:$AC,14,0)),0,VLOOKUP($U102,[1]BN2_1!$A:$AC,14,0))</f>
        <v>11239.363710420001</v>
      </c>
      <c r="L102" s="37">
        <f t="shared" si="9"/>
        <v>13960.31662331</v>
      </c>
      <c r="M102" s="38">
        <f>IF(ISERROR(VLOOKUP($U102,[1]BN2_1!$A:$AC,15,0)),0,VLOOKUP($U102,[1]BN2_1!$A:$AC,15,0))</f>
        <v>7396.9815995199997</v>
      </c>
      <c r="N102" s="39">
        <f t="shared" si="10"/>
        <v>34.571355975321403</v>
      </c>
      <c r="O102" s="24">
        <f t="shared" si="6"/>
        <v>122948.62105025</v>
      </c>
      <c r="P102" s="25">
        <f t="shared" si="6"/>
        <v>3095.2642169199999</v>
      </c>
      <c r="Q102" s="25">
        <f t="shared" si="6"/>
        <v>12661.254025810002</v>
      </c>
      <c r="R102" s="26">
        <f t="shared" si="6"/>
        <v>15756.518242730001</v>
      </c>
      <c r="S102" s="29">
        <f t="shared" si="6"/>
        <v>107057.89164021</v>
      </c>
      <c r="T102" s="31">
        <f t="shared" si="11"/>
        <v>87.075308958898091</v>
      </c>
      <c r="U102" s="32" t="s">
        <v>110</v>
      </c>
      <c r="V102" s="32"/>
      <c r="W102" s="21"/>
    </row>
    <row r="103" spans="1:23" ht="21">
      <c r="A103" s="22">
        <v>98</v>
      </c>
      <c r="B103" s="23" t="str">
        <f>VLOOKUP($U103,[1]Name!$A:$B,2,0)</f>
        <v>กรมการแพทย์</v>
      </c>
      <c r="C103" s="24">
        <f>IF(ISERROR(VLOOKUP($U103,[1]BN2_1!$A:$AC,3,0)),0,VLOOKUP($U103,[1]BN2_1!$A:$AC,3,0))</f>
        <v>5809.1884275700004</v>
      </c>
      <c r="D103" s="25">
        <f>IF(ISERROR(VLOOKUP($U103,[1]BN2_1!$A:$AC,6,0)),0,VLOOKUP($U103,[1]BN2_1!$A:$AC,6,0))</f>
        <v>0</v>
      </c>
      <c r="E103" s="25">
        <f>IF(ISERROR(VLOOKUP($U103,[1]BN2_1!$A:$AC,7,0)),0,VLOOKUP($U103,[1]BN2_1!$A:$AC,7,0))</f>
        <v>2.8503189999999998</v>
      </c>
      <c r="F103" s="26">
        <f t="shared" si="7"/>
        <v>2.8503189999999998</v>
      </c>
      <c r="G103" s="27">
        <f>IF(ISERROR(VLOOKUP($U103,[1]BN2_1!$A:$AC,8,0)),0,VLOOKUP($U103,[1]BN2_1!$A:$AC,8,0))</f>
        <v>5801.2505991500002</v>
      </c>
      <c r="H103" s="28">
        <f t="shared" si="8"/>
        <v>99.863357360172245</v>
      </c>
      <c r="I103" s="35">
        <f>IF(ISERROR(VLOOKUP($U103,[1]BN2_1!$A:$AC,10,0)),0,VLOOKUP($U103,[1]BN2_1!$A:$AC,10,0))</f>
        <v>3104.8881436299998</v>
      </c>
      <c r="J103" s="36">
        <f>IF(ISERROR(VLOOKUP($U103,[1]BN2_1!$A:$AC,13,0)),0,VLOOKUP($U103,[1]BN2_1!$A:$AC,13,0))</f>
        <v>88.866299999999995</v>
      </c>
      <c r="K103" s="36">
        <f>IF(ISERROR(VLOOKUP($U103,[1]BN2_1!$A:$AC,14,0)),0,VLOOKUP($U103,[1]BN2_1!$A:$AC,14,0))</f>
        <v>950.08464091999997</v>
      </c>
      <c r="L103" s="37">
        <f t="shared" si="9"/>
        <v>1038.95094092</v>
      </c>
      <c r="M103" s="38">
        <f>IF(ISERROR(VLOOKUP($U103,[1]BN2_1!$A:$AC,15,0)),0,VLOOKUP($U103,[1]BN2_1!$A:$AC,15,0))</f>
        <v>1965.8372027099999</v>
      </c>
      <c r="N103" s="39">
        <f t="shared" si="10"/>
        <v>63.314268075747563</v>
      </c>
      <c r="O103" s="24">
        <f t="shared" si="6"/>
        <v>8914.0765711999993</v>
      </c>
      <c r="P103" s="25">
        <f t="shared" si="6"/>
        <v>88.866299999999995</v>
      </c>
      <c r="Q103" s="25">
        <f t="shared" si="6"/>
        <v>952.93495991999998</v>
      </c>
      <c r="R103" s="26">
        <f t="shared" si="6"/>
        <v>1041.8012599199999</v>
      </c>
      <c r="S103" s="29">
        <f t="shared" si="6"/>
        <v>7767.0878018599997</v>
      </c>
      <c r="T103" s="31">
        <f t="shared" si="11"/>
        <v>87.132836921709384</v>
      </c>
      <c r="U103" s="32" t="s">
        <v>111</v>
      </c>
      <c r="V103" s="32"/>
      <c r="W103" s="21"/>
    </row>
    <row r="104" spans="1:23" ht="21">
      <c r="A104" s="22">
        <v>99</v>
      </c>
      <c r="B104" s="23" t="str">
        <f>VLOOKUP($U104,[1]Name!$A:$B,2,0)</f>
        <v>สำนักงานเลขาธิการวุฒิสภา</v>
      </c>
      <c r="C104" s="24">
        <f>IF(ISERROR(VLOOKUP($U104,[1]BN2_1!$A:$AC,3,0)),0,VLOOKUP($U104,[1]BN2_1!$A:$AC,3,0))</f>
        <v>1887.6171300000001</v>
      </c>
      <c r="D104" s="25">
        <f>IF(ISERROR(VLOOKUP($U104,[1]BN2_1!$A:$AC,6,0)),0,VLOOKUP($U104,[1]BN2_1!$A:$AC,6,0))</f>
        <v>2.8194936500000001</v>
      </c>
      <c r="E104" s="25">
        <f>IF(ISERROR(VLOOKUP($U104,[1]BN2_1!$A:$AC,7,0)),0,VLOOKUP($U104,[1]BN2_1!$A:$AC,7,0))</f>
        <v>16.176489140000001</v>
      </c>
      <c r="F104" s="26">
        <f t="shared" si="7"/>
        <v>18.995982789999999</v>
      </c>
      <c r="G104" s="27">
        <f>IF(ISERROR(VLOOKUP($U104,[1]BN2_1!$A:$AC,8,0)),0,VLOOKUP($U104,[1]BN2_1!$A:$AC,8,0))</f>
        <v>1660.2250975899999</v>
      </c>
      <c r="H104" s="28">
        <f t="shared" si="8"/>
        <v>87.953487558676684</v>
      </c>
      <c r="I104" s="35">
        <f>IF(ISERROR(VLOOKUP($U104,[1]BN2_1!$A:$AC,10,0)),0,VLOOKUP($U104,[1]BN2_1!$A:$AC,10,0))</f>
        <v>23.44267</v>
      </c>
      <c r="J104" s="36">
        <f>IF(ISERROR(VLOOKUP($U104,[1]BN2_1!$A:$AC,13,0)),0,VLOOKUP($U104,[1]BN2_1!$A:$AC,13,0))</f>
        <v>0</v>
      </c>
      <c r="K104" s="36">
        <f>IF(ISERROR(VLOOKUP($U104,[1]BN2_1!$A:$AC,14,0)),0,VLOOKUP($U104,[1]BN2_1!$A:$AC,14,0))</f>
        <v>16.323751909999999</v>
      </c>
      <c r="L104" s="37">
        <f t="shared" si="9"/>
        <v>16.323751909999999</v>
      </c>
      <c r="M104" s="38">
        <f>IF(ISERROR(VLOOKUP($U104,[1]BN2_1!$A:$AC,15,0)),0,VLOOKUP($U104,[1]BN2_1!$A:$AC,15,0))</f>
        <v>6.2277474399999999</v>
      </c>
      <c r="N104" s="39">
        <f t="shared" si="10"/>
        <v>26.565862335646923</v>
      </c>
      <c r="O104" s="24">
        <f t="shared" si="6"/>
        <v>1911.0598</v>
      </c>
      <c r="P104" s="25">
        <f t="shared" si="6"/>
        <v>2.8194936500000001</v>
      </c>
      <c r="Q104" s="25">
        <f t="shared" si="6"/>
        <v>32.50024105</v>
      </c>
      <c r="R104" s="26">
        <f t="shared" si="6"/>
        <v>35.319734699999998</v>
      </c>
      <c r="S104" s="29">
        <f t="shared" si="6"/>
        <v>1666.4528450299999</v>
      </c>
      <c r="T104" s="31">
        <f t="shared" si="11"/>
        <v>87.200455214954545</v>
      </c>
      <c r="U104" s="32" t="s">
        <v>112</v>
      </c>
      <c r="V104" s="32"/>
      <c r="W104" s="21"/>
    </row>
    <row r="105" spans="1:23" ht="21">
      <c r="A105" s="22">
        <v>100</v>
      </c>
      <c r="B105" s="23" t="str">
        <f>VLOOKUP($U105,[1]Name!$A:$B,2,0)</f>
        <v>มหาวิทยาลัยราชภัฏบุรีรัมย์</v>
      </c>
      <c r="C105" s="24">
        <f>IF(ISERROR(VLOOKUP($U105,[1]BN2_1!$A:$AC,3,0)),0,VLOOKUP($U105,[1]BN2_1!$A:$AC,3,0))</f>
        <v>346.70074423</v>
      </c>
      <c r="D105" s="25">
        <f>IF(ISERROR(VLOOKUP($U105,[1]BN2_1!$A:$AC,6,0)),0,VLOOKUP($U105,[1]BN2_1!$A:$AC,6,0))</f>
        <v>0</v>
      </c>
      <c r="E105" s="25">
        <f>IF(ISERROR(VLOOKUP($U105,[1]BN2_1!$A:$AC,7,0)),0,VLOOKUP($U105,[1]BN2_1!$A:$AC,7,0))</f>
        <v>0</v>
      </c>
      <c r="F105" s="26">
        <f t="shared" si="7"/>
        <v>0</v>
      </c>
      <c r="G105" s="27">
        <f>IF(ISERROR(VLOOKUP($U105,[1]BN2_1!$A:$AC,8,0)),0,VLOOKUP($U105,[1]BN2_1!$A:$AC,8,0))</f>
        <v>346.65781681999999</v>
      </c>
      <c r="H105" s="28">
        <f t="shared" si="8"/>
        <v>99.987618310397536</v>
      </c>
      <c r="I105" s="35">
        <f>IF(ISERROR(VLOOKUP($U105,[1]BN2_1!$A:$AC,10,0)),0,VLOOKUP($U105,[1]BN2_1!$A:$AC,10,0))</f>
        <v>153.632249</v>
      </c>
      <c r="J105" s="36">
        <f>IF(ISERROR(VLOOKUP($U105,[1]BN2_1!$A:$AC,13,0)),0,VLOOKUP($U105,[1]BN2_1!$A:$AC,13,0))</f>
        <v>0</v>
      </c>
      <c r="K105" s="36">
        <f>IF(ISERROR(VLOOKUP($U105,[1]BN2_1!$A:$AC,14,0)),0,VLOOKUP($U105,[1]BN2_1!$A:$AC,14,0))</f>
        <v>63.93668839</v>
      </c>
      <c r="L105" s="37">
        <f t="shared" si="9"/>
        <v>63.93668839</v>
      </c>
      <c r="M105" s="38">
        <f>IF(ISERROR(VLOOKUP($U105,[1]BN2_1!$A:$AC,15,0)),0,VLOOKUP($U105,[1]BN2_1!$A:$AC,15,0))</f>
        <v>89.690560610000006</v>
      </c>
      <c r="N105" s="39">
        <f t="shared" si="10"/>
        <v>58.380034917017973</v>
      </c>
      <c r="O105" s="24">
        <f t="shared" si="6"/>
        <v>500.33299323</v>
      </c>
      <c r="P105" s="25">
        <f t="shared" si="6"/>
        <v>0</v>
      </c>
      <c r="Q105" s="25">
        <f t="shared" si="6"/>
        <v>63.93668839</v>
      </c>
      <c r="R105" s="26">
        <f t="shared" si="6"/>
        <v>63.93668839</v>
      </c>
      <c r="S105" s="29">
        <f t="shared" si="6"/>
        <v>436.34837743000003</v>
      </c>
      <c r="T105" s="31">
        <f t="shared" si="11"/>
        <v>87.211593745410539</v>
      </c>
      <c r="U105" s="32" t="s">
        <v>113</v>
      </c>
      <c r="V105" s="32"/>
      <c r="W105" s="21"/>
    </row>
    <row r="106" spans="1:23" ht="21">
      <c r="A106" s="22">
        <v>101</v>
      </c>
      <c r="B106" s="23" t="str">
        <f>VLOOKUP($U106,[1]Name!$A:$B,2,0)</f>
        <v>กรมสนับสนุนบริการสุขภาพ</v>
      </c>
      <c r="C106" s="24">
        <f>IF(ISERROR(VLOOKUP($U106,[1]BN2_1!$A:$AC,3,0)),0,VLOOKUP($U106,[1]BN2_1!$A:$AC,3,0))</f>
        <v>676.15938906999997</v>
      </c>
      <c r="D106" s="25">
        <f>IF(ISERROR(VLOOKUP($U106,[1]BN2_1!$A:$AC,6,0)),0,VLOOKUP($U106,[1]BN2_1!$A:$AC,6,0))</f>
        <v>0</v>
      </c>
      <c r="E106" s="25">
        <f>IF(ISERROR(VLOOKUP($U106,[1]BN2_1!$A:$AC,7,0)),0,VLOOKUP($U106,[1]BN2_1!$A:$AC,7,0))</f>
        <v>33.534327699999999</v>
      </c>
      <c r="F106" s="26">
        <f t="shared" si="7"/>
        <v>33.534327699999999</v>
      </c>
      <c r="G106" s="27">
        <f>IF(ISERROR(VLOOKUP($U106,[1]BN2_1!$A:$AC,8,0)),0,VLOOKUP($U106,[1]BN2_1!$A:$AC,8,0))</f>
        <v>638.68271442000002</v>
      </c>
      <c r="H106" s="28">
        <f t="shared" si="8"/>
        <v>94.457420061629861</v>
      </c>
      <c r="I106" s="35">
        <f>IF(ISERROR(VLOOKUP($U106,[1]BN2_1!$A:$AC,10,0)),0,VLOOKUP($U106,[1]BN2_1!$A:$AC,10,0))</f>
        <v>105.06817700000001</v>
      </c>
      <c r="J106" s="36">
        <f>IF(ISERROR(VLOOKUP($U106,[1]BN2_1!$A:$AC,13,0)),0,VLOOKUP($U106,[1]BN2_1!$A:$AC,13,0))</f>
        <v>0</v>
      </c>
      <c r="K106" s="36">
        <f>IF(ISERROR(VLOOKUP($U106,[1]BN2_1!$A:$AC,14,0)),0,VLOOKUP($U106,[1]BN2_1!$A:$AC,14,0))</f>
        <v>62.178009260000003</v>
      </c>
      <c r="L106" s="37">
        <f t="shared" si="9"/>
        <v>62.178009260000003</v>
      </c>
      <c r="M106" s="38">
        <f>IF(ISERROR(VLOOKUP($U106,[1]BN2_1!$A:$AC,15,0)),0,VLOOKUP($U106,[1]BN2_1!$A:$AC,15,0))</f>
        <v>42.883030329999997</v>
      </c>
      <c r="N106" s="39">
        <f t="shared" si="10"/>
        <v>40.814480230298464</v>
      </c>
      <c r="O106" s="24">
        <f t="shared" si="6"/>
        <v>781.22756606999997</v>
      </c>
      <c r="P106" s="25">
        <f t="shared" si="6"/>
        <v>0</v>
      </c>
      <c r="Q106" s="25">
        <f t="shared" si="6"/>
        <v>95.712336960000002</v>
      </c>
      <c r="R106" s="26">
        <f t="shared" si="6"/>
        <v>95.712336960000002</v>
      </c>
      <c r="S106" s="29">
        <f t="shared" si="6"/>
        <v>681.56574475000002</v>
      </c>
      <c r="T106" s="31">
        <f t="shared" si="11"/>
        <v>87.24292054601284</v>
      </c>
      <c r="U106" s="32" t="s">
        <v>114</v>
      </c>
      <c r="V106" s="32"/>
      <c r="W106" s="21"/>
    </row>
    <row r="107" spans="1:23" ht="21">
      <c r="A107" s="22">
        <v>102</v>
      </c>
      <c r="B107" s="23" t="str">
        <f>VLOOKUP($U107,[1]Name!$A:$B,2,0)</f>
        <v>มหาวิทยาลัยเทคโนโลยีราชมงคลพระนคร</v>
      </c>
      <c r="C107" s="24">
        <f>IF(ISERROR(VLOOKUP($U107,[1]BN2_1!$A:$AC,3,0)),0,VLOOKUP($U107,[1]BN2_1!$A:$AC,3,0))</f>
        <v>569.95934446000001</v>
      </c>
      <c r="D107" s="25">
        <f>IF(ISERROR(VLOOKUP($U107,[1]BN2_1!$A:$AC,6,0)),0,VLOOKUP($U107,[1]BN2_1!$A:$AC,6,0))</f>
        <v>0</v>
      </c>
      <c r="E107" s="25">
        <f>IF(ISERROR(VLOOKUP($U107,[1]BN2_1!$A:$AC,7,0)),0,VLOOKUP($U107,[1]BN2_1!$A:$AC,7,0))</f>
        <v>0.13762949999999999</v>
      </c>
      <c r="F107" s="26">
        <f t="shared" si="7"/>
        <v>0.13762949999999999</v>
      </c>
      <c r="G107" s="27">
        <f>IF(ISERROR(VLOOKUP($U107,[1]BN2_1!$A:$AC,8,0)),0,VLOOKUP($U107,[1]BN2_1!$A:$AC,8,0))</f>
        <v>549.80387893</v>
      </c>
      <c r="H107" s="28">
        <f t="shared" si="8"/>
        <v>96.463701187477497</v>
      </c>
      <c r="I107" s="35">
        <f>IF(ISERROR(VLOOKUP($U107,[1]BN2_1!$A:$AC,10,0)),0,VLOOKUP($U107,[1]BN2_1!$A:$AC,10,0))</f>
        <v>131.27275553999999</v>
      </c>
      <c r="J107" s="36">
        <f>IF(ISERROR(VLOOKUP($U107,[1]BN2_1!$A:$AC,13,0)),0,VLOOKUP($U107,[1]BN2_1!$A:$AC,13,0))</f>
        <v>57</v>
      </c>
      <c r="K107" s="36">
        <f>IF(ISERROR(VLOOKUP($U107,[1]BN2_1!$A:$AC,14,0)),0,VLOOKUP($U107,[1]BN2_1!$A:$AC,14,0))</f>
        <v>10.10121754</v>
      </c>
      <c r="L107" s="37">
        <f t="shared" si="9"/>
        <v>67.101217539999993</v>
      </c>
      <c r="M107" s="38">
        <f>IF(ISERROR(VLOOKUP($U107,[1]BN2_1!$A:$AC,15,0)),0,VLOOKUP($U107,[1]BN2_1!$A:$AC,15,0))</f>
        <v>64.171537999999998</v>
      </c>
      <c r="N107" s="39">
        <f t="shared" si="10"/>
        <v>48.884125069231409</v>
      </c>
      <c r="O107" s="24">
        <f t="shared" si="6"/>
        <v>701.23209999999995</v>
      </c>
      <c r="P107" s="25">
        <f t="shared" si="6"/>
        <v>57</v>
      </c>
      <c r="Q107" s="25">
        <f t="shared" si="6"/>
        <v>10.23884704</v>
      </c>
      <c r="R107" s="26">
        <f t="shared" si="6"/>
        <v>67.238847039999996</v>
      </c>
      <c r="S107" s="29">
        <f t="shared" si="6"/>
        <v>613.97541692999994</v>
      </c>
      <c r="T107" s="31">
        <f t="shared" si="11"/>
        <v>87.556661614606639</v>
      </c>
      <c r="U107" s="32" t="s">
        <v>115</v>
      </c>
      <c r="V107" s="32"/>
      <c r="W107" s="21"/>
    </row>
    <row r="108" spans="1:23" ht="21">
      <c r="A108" s="22">
        <v>103</v>
      </c>
      <c r="B108" s="23" t="str">
        <f>VLOOKUP($U108,[1]Name!$A:$B,2,0)</f>
        <v>มหาวิทยาลัยเทคโนโลยีราชมงคลตะวันออก</v>
      </c>
      <c r="C108" s="24">
        <f>IF(ISERROR(VLOOKUP($U108,[1]BN2_1!$A:$AC,3,0)),0,VLOOKUP($U108,[1]BN2_1!$A:$AC,3,0))</f>
        <v>480.64825255</v>
      </c>
      <c r="D108" s="25">
        <f>IF(ISERROR(VLOOKUP($U108,[1]BN2_1!$A:$AC,6,0)),0,VLOOKUP($U108,[1]BN2_1!$A:$AC,6,0))</f>
        <v>0</v>
      </c>
      <c r="E108" s="25">
        <f>IF(ISERROR(VLOOKUP($U108,[1]BN2_1!$A:$AC,7,0)),0,VLOOKUP($U108,[1]BN2_1!$A:$AC,7,0))</f>
        <v>0</v>
      </c>
      <c r="F108" s="26">
        <f t="shared" si="7"/>
        <v>0</v>
      </c>
      <c r="G108" s="27">
        <f>IF(ISERROR(VLOOKUP($U108,[1]BN2_1!$A:$AC,8,0)),0,VLOOKUP($U108,[1]BN2_1!$A:$AC,8,0))</f>
        <v>479.93161183000001</v>
      </c>
      <c r="H108" s="28">
        <f t="shared" si="8"/>
        <v>99.85090121181176</v>
      </c>
      <c r="I108" s="35">
        <f>IF(ISERROR(VLOOKUP($U108,[1]BN2_1!$A:$AC,10,0)),0,VLOOKUP($U108,[1]BN2_1!$A:$AC,10,0))</f>
        <v>154.06495114000001</v>
      </c>
      <c r="J108" s="36">
        <f>IF(ISERROR(VLOOKUP($U108,[1]BN2_1!$A:$AC,13,0)),0,VLOOKUP($U108,[1]BN2_1!$A:$AC,13,0))</f>
        <v>0</v>
      </c>
      <c r="K108" s="36">
        <f>IF(ISERROR(VLOOKUP($U108,[1]BN2_1!$A:$AC,14,0)),0,VLOOKUP($U108,[1]BN2_1!$A:$AC,14,0))</f>
        <v>78.151380000000003</v>
      </c>
      <c r="L108" s="37">
        <f t="shared" si="9"/>
        <v>78.151380000000003</v>
      </c>
      <c r="M108" s="38">
        <f>IF(ISERROR(VLOOKUP($U108,[1]BN2_1!$A:$AC,15,0)),0,VLOOKUP($U108,[1]BN2_1!$A:$AC,15,0))</f>
        <v>75.913571140000002</v>
      </c>
      <c r="N108" s="39">
        <f t="shared" si="10"/>
        <v>49.273744987603799</v>
      </c>
      <c r="O108" s="24">
        <f t="shared" ref="O108:S171" si="12">C108+I108</f>
        <v>634.71320369</v>
      </c>
      <c r="P108" s="25">
        <f t="shared" si="12"/>
        <v>0</v>
      </c>
      <c r="Q108" s="25">
        <f t="shared" si="12"/>
        <v>78.151380000000003</v>
      </c>
      <c r="R108" s="26">
        <f t="shared" si="12"/>
        <v>78.151380000000003</v>
      </c>
      <c r="S108" s="29">
        <f t="shared" si="12"/>
        <v>555.84518297</v>
      </c>
      <c r="T108" s="31">
        <f t="shared" si="11"/>
        <v>87.574227184578959</v>
      </c>
      <c r="U108" s="32" t="s">
        <v>116</v>
      </c>
      <c r="V108" s="32"/>
      <c r="W108" s="21"/>
    </row>
    <row r="109" spans="1:23" ht="21">
      <c r="A109" s="22">
        <v>104</v>
      </c>
      <c r="B109" s="23" t="str">
        <f>VLOOKUP($U109,[1]Name!$A:$B,2,0)</f>
        <v>กองบัญชาการกองทัพไทย</v>
      </c>
      <c r="C109" s="24">
        <f>IF(ISERROR(VLOOKUP($U109,[1]BN2_1!$A:$AC,3,0)),0,VLOOKUP($U109,[1]BN2_1!$A:$AC,3,0))</f>
        <v>12305.56006</v>
      </c>
      <c r="D109" s="25">
        <f>IF(ISERROR(VLOOKUP($U109,[1]BN2_1!$A:$AC,6,0)),0,VLOOKUP($U109,[1]BN2_1!$A:$AC,6,0))</f>
        <v>135.11959526999999</v>
      </c>
      <c r="E109" s="25">
        <f>IF(ISERROR(VLOOKUP($U109,[1]BN2_1!$A:$AC,7,0)),0,VLOOKUP($U109,[1]BN2_1!$A:$AC,7,0))</f>
        <v>1207.44486046</v>
      </c>
      <c r="F109" s="26">
        <f t="shared" si="7"/>
        <v>1342.56445573</v>
      </c>
      <c r="G109" s="27">
        <f>IF(ISERROR(VLOOKUP($U109,[1]BN2_1!$A:$AC,8,0)),0,VLOOKUP($U109,[1]BN2_1!$A:$AC,8,0))</f>
        <v>10911.494256399999</v>
      </c>
      <c r="H109" s="28">
        <f t="shared" si="8"/>
        <v>88.671252695507135</v>
      </c>
      <c r="I109" s="35">
        <f>IF(ISERROR(VLOOKUP($U109,[1]BN2_1!$A:$AC,10,0)),0,VLOOKUP($U109,[1]BN2_1!$A:$AC,10,0))</f>
        <v>4282.9745400000002</v>
      </c>
      <c r="J109" s="36">
        <f>IF(ISERROR(VLOOKUP($U109,[1]BN2_1!$A:$AC,13,0)),0,VLOOKUP($U109,[1]BN2_1!$A:$AC,13,0))</f>
        <v>68.609009999999998</v>
      </c>
      <c r="K109" s="36">
        <f>IF(ISERROR(VLOOKUP($U109,[1]BN2_1!$A:$AC,14,0)),0,VLOOKUP($U109,[1]BN2_1!$A:$AC,14,0))</f>
        <v>519.53461445000005</v>
      </c>
      <c r="L109" s="37">
        <f t="shared" si="9"/>
        <v>588.14362445000006</v>
      </c>
      <c r="M109" s="38">
        <f>IF(ISERROR(VLOOKUP($U109,[1]BN2_1!$A:$AC,15,0)),0,VLOOKUP($U109,[1]BN2_1!$A:$AC,15,0))</f>
        <v>3669.9239345300002</v>
      </c>
      <c r="N109" s="39">
        <f t="shared" si="10"/>
        <v>85.686335518819121</v>
      </c>
      <c r="O109" s="24">
        <f t="shared" si="12"/>
        <v>16588.534599999999</v>
      </c>
      <c r="P109" s="25">
        <f t="shared" si="12"/>
        <v>203.72860527</v>
      </c>
      <c r="Q109" s="25">
        <f t="shared" si="12"/>
        <v>1726.9794749100001</v>
      </c>
      <c r="R109" s="26">
        <f t="shared" si="12"/>
        <v>1930.70808018</v>
      </c>
      <c r="S109" s="29">
        <f t="shared" si="12"/>
        <v>14581.418190929999</v>
      </c>
      <c r="T109" s="31">
        <f t="shared" si="11"/>
        <v>87.900580385985378</v>
      </c>
      <c r="U109" s="32" t="s">
        <v>117</v>
      </c>
      <c r="V109" s="32"/>
      <c r="W109" s="21"/>
    </row>
    <row r="110" spans="1:23" ht="21">
      <c r="A110" s="22">
        <v>105</v>
      </c>
      <c r="B110" s="23" t="str">
        <f>VLOOKUP($U110,[1]Name!$A:$B,2,0)</f>
        <v>มหาวิทยาลัยรามคำแหง</v>
      </c>
      <c r="C110" s="24">
        <f>IF(ISERROR(VLOOKUP($U110,[1]BN2_1!$A:$AC,3,0)),0,VLOOKUP($U110,[1]BN2_1!$A:$AC,3,0))</f>
        <v>1065.3227161699999</v>
      </c>
      <c r="D110" s="25">
        <f>IF(ISERROR(VLOOKUP($U110,[1]BN2_1!$A:$AC,6,0)),0,VLOOKUP($U110,[1]BN2_1!$A:$AC,6,0))</f>
        <v>0</v>
      </c>
      <c r="E110" s="25">
        <f>IF(ISERROR(VLOOKUP($U110,[1]BN2_1!$A:$AC,7,0)),0,VLOOKUP($U110,[1]BN2_1!$A:$AC,7,0))</f>
        <v>0</v>
      </c>
      <c r="F110" s="26">
        <f t="shared" si="7"/>
        <v>0</v>
      </c>
      <c r="G110" s="27">
        <f>IF(ISERROR(VLOOKUP($U110,[1]BN2_1!$A:$AC,8,0)),0,VLOOKUP($U110,[1]BN2_1!$A:$AC,8,0))</f>
        <v>1027.4234886900001</v>
      </c>
      <c r="H110" s="28">
        <f t="shared" si="8"/>
        <v>96.442465094872531</v>
      </c>
      <c r="I110" s="35">
        <f>IF(ISERROR(VLOOKUP($U110,[1]BN2_1!$A:$AC,10,0)),0,VLOOKUP($U110,[1]BN2_1!$A:$AC,10,0))</f>
        <v>125.79049999999999</v>
      </c>
      <c r="J110" s="36">
        <f>IF(ISERROR(VLOOKUP($U110,[1]BN2_1!$A:$AC,13,0)),0,VLOOKUP($U110,[1]BN2_1!$A:$AC,13,0))</f>
        <v>0</v>
      </c>
      <c r="K110" s="36">
        <f>IF(ISERROR(VLOOKUP($U110,[1]BN2_1!$A:$AC,14,0)),0,VLOOKUP($U110,[1]BN2_1!$A:$AC,14,0))</f>
        <v>94.944149999999993</v>
      </c>
      <c r="L110" s="37">
        <f t="shared" si="9"/>
        <v>94.944149999999993</v>
      </c>
      <c r="M110" s="38">
        <f>IF(ISERROR(VLOOKUP($U110,[1]BN2_1!$A:$AC,15,0)),0,VLOOKUP($U110,[1]BN2_1!$A:$AC,15,0))</f>
        <v>21.094377779999999</v>
      </c>
      <c r="N110" s="39">
        <f t="shared" si="10"/>
        <v>16.769452208235119</v>
      </c>
      <c r="O110" s="24">
        <f t="shared" si="12"/>
        <v>1191.11321617</v>
      </c>
      <c r="P110" s="25">
        <f t="shared" si="12"/>
        <v>0</v>
      </c>
      <c r="Q110" s="25">
        <f t="shared" si="12"/>
        <v>94.944149999999993</v>
      </c>
      <c r="R110" s="26">
        <f t="shared" si="12"/>
        <v>94.944149999999993</v>
      </c>
      <c r="S110" s="29">
        <f t="shared" si="12"/>
        <v>1048.5178664700002</v>
      </c>
      <c r="T110" s="31">
        <f t="shared" si="11"/>
        <v>88.028396649101737</v>
      </c>
      <c r="U110" s="32" t="s">
        <v>118</v>
      </c>
      <c r="V110" s="32"/>
      <c r="W110" s="21"/>
    </row>
    <row r="111" spans="1:23" ht="21">
      <c r="A111" s="22">
        <v>106</v>
      </c>
      <c r="B111" s="23" t="str">
        <f>VLOOKUP($U111,[1]Name!$A:$B,2,0)</f>
        <v>กรมวิทยาศาสตร์บริการ</v>
      </c>
      <c r="C111" s="24">
        <f>IF(ISERROR(VLOOKUP($U111,[1]BN2_1!$A:$AC,3,0)),0,VLOOKUP($U111,[1]BN2_1!$A:$AC,3,0))</f>
        <v>305.93014599999998</v>
      </c>
      <c r="D111" s="25">
        <f>IF(ISERROR(VLOOKUP($U111,[1]BN2_1!$A:$AC,6,0)),0,VLOOKUP($U111,[1]BN2_1!$A:$AC,6,0))</f>
        <v>1.2</v>
      </c>
      <c r="E111" s="25">
        <f>IF(ISERROR(VLOOKUP($U111,[1]BN2_1!$A:$AC,7,0)),0,VLOOKUP($U111,[1]BN2_1!$A:$AC,7,0))</f>
        <v>3.7213783</v>
      </c>
      <c r="F111" s="26">
        <f t="shared" si="7"/>
        <v>4.9213782999999998</v>
      </c>
      <c r="G111" s="27">
        <f>IF(ISERROR(VLOOKUP($U111,[1]BN2_1!$A:$AC,8,0)),0,VLOOKUP($U111,[1]BN2_1!$A:$AC,8,0))</f>
        <v>287.96843458000001</v>
      </c>
      <c r="H111" s="28">
        <f t="shared" si="8"/>
        <v>94.128819387416641</v>
      </c>
      <c r="I111" s="35">
        <f>IF(ISERROR(VLOOKUP($U111,[1]BN2_1!$A:$AC,10,0)),0,VLOOKUP($U111,[1]BN2_1!$A:$AC,10,0))</f>
        <v>95.595354</v>
      </c>
      <c r="J111" s="36">
        <f>IF(ISERROR(VLOOKUP($U111,[1]BN2_1!$A:$AC,13,0)),0,VLOOKUP($U111,[1]BN2_1!$A:$AC,13,0))</f>
        <v>0.45</v>
      </c>
      <c r="K111" s="36">
        <f>IF(ISERROR(VLOOKUP($U111,[1]BN2_1!$A:$AC,14,0)),0,VLOOKUP($U111,[1]BN2_1!$A:$AC,14,0))</f>
        <v>29.216545270000001</v>
      </c>
      <c r="L111" s="37">
        <f t="shared" si="9"/>
        <v>29.66654527</v>
      </c>
      <c r="M111" s="38">
        <f>IF(ISERROR(VLOOKUP($U111,[1]BN2_1!$A:$AC,15,0)),0,VLOOKUP($U111,[1]BN2_1!$A:$AC,15,0))</f>
        <v>65.570903200000004</v>
      </c>
      <c r="N111" s="39">
        <f t="shared" si="10"/>
        <v>68.592144342077546</v>
      </c>
      <c r="O111" s="24">
        <f t="shared" si="12"/>
        <v>401.52549999999997</v>
      </c>
      <c r="P111" s="25">
        <f t="shared" si="12"/>
        <v>1.65</v>
      </c>
      <c r="Q111" s="25">
        <f t="shared" si="12"/>
        <v>32.937923570000002</v>
      </c>
      <c r="R111" s="26">
        <f t="shared" si="12"/>
        <v>34.587923570000001</v>
      </c>
      <c r="S111" s="29">
        <f t="shared" si="12"/>
        <v>353.53933777999998</v>
      </c>
      <c r="T111" s="31">
        <f t="shared" si="11"/>
        <v>88.049037428507035</v>
      </c>
      <c r="U111" s="32" t="s">
        <v>119</v>
      </c>
      <c r="V111" s="32"/>
      <c r="W111" s="21"/>
    </row>
    <row r="112" spans="1:23" ht="21">
      <c r="A112" s="22">
        <v>107</v>
      </c>
      <c r="B112" s="23" t="str">
        <f>VLOOKUP($U112,[1]Name!$A:$B,2,0)</f>
        <v>มหาวิทยาลัยราชภัฏกาญจนบุรี</v>
      </c>
      <c r="C112" s="24">
        <f>IF(ISERROR(VLOOKUP($U112,[1]BN2_1!$A:$AC,3,0)),0,VLOOKUP($U112,[1]BN2_1!$A:$AC,3,0))</f>
        <v>254.97400777999999</v>
      </c>
      <c r="D112" s="25">
        <f>IF(ISERROR(VLOOKUP($U112,[1]BN2_1!$A:$AC,6,0)),0,VLOOKUP($U112,[1]BN2_1!$A:$AC,6,0))</f>
        <v>0</v>
      </c>
      <c r="E112" s="25">
        <f>IF(ISERROR(VLOOKUP($U112,[1]BN2_1!$A:$AC,7,0)),0,VLOOKUP($U112,[1]BN2_1!$A:$AC,7,0))</f>
        <v>0.73955183000000002</v>
      </c>
      <c r="F112" s="26">
        <f t="shared" si="7"/>
        <v>0.73955183000000002</v>
      </c>
      <c r="G112" s="27">
        <f>IF(ISERROR(VLOOKUP($U112,[1]BN2_1!$A:$AC,8,0)),0,VLOOKUP($U112,[1]BN2_1!$A:$AC,8,0))</f>
        <v>238.75648774000001</v>
      </c>
      <c r="H112" s="28">
        <f t="shared" si="8"/>
        <v>93.639539896163456</v>
      </c>
      <c r="I112" s="35">
        <f>IF(ISERROR(VLOOKUP($U112,[1]BN2_1!$A:$AC,10,0)),0,VLOOKUP($U112,[1]BN2_1!$A:$AC,10,0))</f>
        <v>134.52222452999999</v>
      </c>
      <c r="J112" s="36">
        <f>IF(ISERROR(VLOOKUP($U112,[1]BN2_1!$A:$AC,13,0)),0,VLOOKUP($U112,[1]BN2_1!$A:$AC,13,0))</f>
        <v>0</v>
      </c>
      <c r="K112" s="36">
        <f>IF(ISERROR(VLOOKUP($U112,[1]BN2_1!$A:$AC,14,0)),0,VLOOKUP($U112,[1]BN2_1!$A:$AC,14,0))</f>
        <v>30.08118</v>
      </c>
      <c r="L112" s="37">
        <f t="shared" si="9"/>
        <v>30.08118</v>
      </c>
      <c r="M112" s="38">
        <f>IF(ISERROR(VLOOKUP($U112,[1]BN2_1!$A:$AC,15,0)),0,VLOOKUP($U112,[1]BN2_1!$A:$AC,15,0))</f>
        <v>104.35963853</v>
      </c>
      <c r="N112" s="39">
        <f t="shared" si="10"/>
        <v>77.57799047303638</v>
      </c>
      <c r="O112" s="24">
        <f t="shared" si="12"/>
        <v>389.49623230999998</v>
      </c>
      <c r="P112" s="25">
        <f t="shared" si="12"/>
        <v>0</v>
      </c>
      <c r="Q112" s="25">
        <f t="shared" si="12"/>
        <v>30.82073183</v>
      </c>
      <c r="R112" s="26">
        <f t="shared" si="12"/>
        <v>30.82073183</v>
      </c>
      <c r="S112" s="29">
        <f t="shared" si="12"/>
        <v>343.11612627</v>
      </c>
      <c r="T112" s="31">
        <f t="shared" si="11"/>
        <v>88.092283777706456</v>
      </c>
      <c r="U112" s="32" t="s">
        <v>120</v>
      </c>
      <c r="V112" s="32"/>
      <c r="W112" s="21"/>
    </row>
    <row r="113" spans="1:23" ht="21">
      <c r="A113" s="22">
        <v>108</v>
      </c>
      <c r="B113" s="23" t="str">
        <f>VLOOKUP($U113,[1]Name!$A:$B,2,0)</f>
        <v>มหาวิทยาลัยราชภัฏภูเก็ต</v>
      </c>
      <c r="C113" s="24">
        <f>IF(ISERROR(VLOOKUP($U113,[1]BN2_1!$A:$AC,3,0)),0,VLOOKUP($U113,[1]BN2_1!$A:$AC,3,0))</f>
        <v>303.16759000000002</v>
      </c>
      <c r="D113" s="25">
        <f>IF(ISERROR(VLOOKUP($U113,[1]BN2_1!$A:$AC,6,0)),0,VLOOKUP($U113,[1]BN2_1!$A:$AC,6,0))</f>
        <v>5.4569000000000001</v>
      </c>
      <c r="E113" s="25">
        <f>IF(ISERROR(VLOOKUP($U113,[1]BN2_1!$A:$AC,7,0)),0,VLOOKUP($U113,[1]BN2_1!$A:$AC,7,0))</f>
        <v>0.80058907999999995</v>
      </c>
      <c r="F113" s="26">
        <f t="shared" si="7"/>
        <v>6.25748908</v>
      </c>
      <c r="G113" s="27">
        <f>IF(ISERROR(VLOOKUP($U113,[1]BN2_1!$A:$AC,8,0)),0,VLOOKUP($U113,[1]BN2_1!$A:$AC,8,0))</f>
        <v>293.11680954000002</v>
      </c>
      <c r="H113" s="28">
        <f t="shared" si="8"/>
        <v>96.684744414797109</v>
      </c>
      <c r="I113" s="35">
        <f>IF(ISERROR(VLOOKUP($U113,[1]BN2_1!$A:$AC,10,0)),0,VLOOKUP($U113,[1]BN2_1!$A:$AC,10,0))</f>
        <v>74.777410000000003</v>
      </c>
      <c r="J113" s="36">
        <f>IF(ISERROR(VLOOKUP($U113,[1]BN2_1!$A:$AC,13,0)),0,VLOOKUP($U113,[1]BN2_1!$A:$AC,13,0))</f>
        <v>0</v>
      </c>
      <c r="K113" s="36">
        <f>IF(ISERROR(VLOOKUP($U113,[1]BN2_1!$A:$AC,14,0)),0,VLOOKUP($U113,[1]BN2_1!$A:$AC,14,0))</f>
        <v>33.626643319999999</v>
      </c>
      <c r="L113" s="37">
        <f t="shared" si="9"/>
        <v>33.626643319999999</v>
      </c>
      <c r="M113" s="38">
        <f>IF(ISERROR(VLOOKUP($U113,[1]BN2_1!$A:$AC,15,0)),0,VLOOKUP($U113,[1]BN2_1!$A:$AC,15,0))</f>
        <v>41.150766679999997</v>
      </c>
      <c r="N113" s="39">
        <f t="shared" si="10"/>
        <v>55.031013617615251</v>
      </c>
      <c r="O113" s="24">
        <f t="shared" si="12"/>
        <v>377.94500000000005</v>
      </c>
      <c r="P113" s="25">
        <f t="shared" si="12"/>
        <v>5.4569000000000001</v>
      </c>
      <c r="Q113" s="25">
        <f t="shared" si="12"/>
        <v>34.427232400000001</v>
      </c>
      <c r="R113" s="26">
        <f t="shared" si="12"/>
        <v>39.884132399999999</v>
      </c>
      <c r="S113" s="29">
        <f t="shared" si="12"/>
        <v>334.26757622000002</v>
      </c>
      <c r="T113" s="31">
        <f t="shared" si="11"/>
        <v>88.443444474725155</v>
      </c>
      <c r="U113" s="32" t="s">
        <v>121</v>
      </c>
      <c r="V113" s="32"/>
      <c r="W113" s="21"/>
    </row>
    <row r="114" spans="1:23" ht="21">
      <c r="A114" s="22">
        <v>109</v>
      </c>
      <c r="B114" s="23" t="str">
        <f>VLOOKUP($U114,[1]Name!$A:$B,2,0)</f>
        <v>กรมทรัพย์สินทางปัญญา</v>
      </c>
      <c r="C114" s="24">
        <f>IF(ISERROR(VLOOKUP($U114,[1]BN2_1!$A:$AC,3,0)),0,VLOOKUP($U114,[1]BN2_1!$A:$AC,3,0))</f>
        <v>320.80081330000002</v>
      </c>
      <c r="D114" s="25">
        <f>IF(ISERROR(VLOOKUP($U114,[1]BN2_1!$A:$AC,6,0)),0,VLOOKUP($U114,[1]BN2_1!$A:$AC,6,0))</f>
        <v>3.2</v>
      </c>
      <c r="E114" s="25">
        <f>IF(ISERROR(VLOOKUP($U114,[1]BN2_1!$A:$AC,7,0)),0,VLOOKUP($U114,[1]BN2_1!$A:$AC,7,0))</f>
        <v>12.67062467</v>
      </c>
      <c r="F114" s="26">
        <f t="shared" si="7"/>
        <v>15.870624670000002</v>
      </c>
      <c r="G114" s="27">
        <f>IF(ISERROR(VLOOKUP($U114,[1]BN2_1!$A:$AC,8,0)),0,VLOOKUP($U114,[1]BN2_1!$A:$AC,8,0))</f>
        <v>302.21076459</v>
      </c>
      <c r="H114" s="28">
        <f t="shared" si="8"/>
        <v>94.205111726878528</v>
      </c>
      <c r="I114" s="35">
        <f>IF(ISERROR(VLOOKUP($U114,[1]BN2_1!$A:$AC,10,0)),0,VLOOKUP($U114,[1]BN2_1!$A:$AC,10,0))</f>
        <v>68.205386700000005</v>
      </c>
      <c r="J114" s="36">
        <f>IF(ISERROR(VLOOKUP($U114,[1]BN2_1!$A:$AC,13,0)),0,VLOOKUP($U114,[1]BN2_1!$A:$AC,13,0))</f>
        <v>0</v>
      </c>
      <c r="K114" s="36">
        <f>IF(ISERROR(VLOOKUP($U114,[1]BN2_1!$A:$AC,14,0)),0,VLOOKUP($U114,[1]BN2_1!$A:$AC,14,0))</f>
        <v>25.391515999999999</v>
      </c>
      <c r="L114" s="37">
        <f t="shared" si="9"/>
        <v>25.391515999999999</v>
      </c>
      <c r="M114" s="38">
        <f>IF(ISERROR(VLOOKUP($U114,[1]BN2_1!$A:$AC,15,0)),0,VLOOKUP($U114,[1]BN2_1!$A:$AC,15,0))</f>
        <v>42.756222639999997</v>
      </c>
      <c r="N114" s="39">
        <f t="shared" si="10"/>
        <v>62.687457265013926</v>
      </c>
      <c r="O114" s="24">
        <f t="shared" si="12"/>
        <v>389.00620000000004</v>
      </c>
      <c r="P114" s="25">
        <f t="shared" si="12"/>
        <v>3.2</v>
      </c>
      <c r="Q114" s="25">
        <f t="shared" si="12"/>
        <v>38.062140669999998</v>
      </c>
      <c r="R114" s="26">
        <f t="shared" si="12"/>
        <v>41.262140670000001</v>
      </c>
      <c r="S114" s="29">
        <f t="shared" si="12"/>
        <v>344.96698722999997</v>
      </c>
      <c r="T114" s="31">
        <f t="shared" si="11"/>
        <v>88.679046048623377</v>
      </c>
      <c r="U114" s="32" t="s">
        <v>122</v>
      </c>
      <c r="V114" s="32"/>
      <c r="W114" s="21"/>
    </row>
    <row r="115" spans="1:23" ht="21">
      <c r="A115" s="22">
        <v>110</v>
      </c>
      <c r="B115" s="23" t="str">
        <f>VLOOKUP($U115,[1]Name!$A:$B,2,0)</f>
        <v>กรมศุลกากร</v>
      </c>
      <c r="C115" s="24">
        <f>IF(ISERROR(VLOOKUP($U115,[1]BN2_1!$A:$AC,3,0)),0,VLOOKUP($U115,[1]BN2_1!$A:$AC,3,0))</f>
        <v>3036.3936506499999</v>
      </c>
      <c r="D115" s="25">
        <f>IF(ISERROR(VLOOKUP($U115,[1]BN2_1!$A:$AC,6,0)),0,VLOOKUP($U115,[1]BN2_1!$A:$AC,6,0))</f>
        <v>1.52475</v>
      </c>
      <c r="E115" s="25">
        <f>IF(ISERROR(VLOOKUP($U115,[1]BN2_1!$A:$AC,7,0)),0,VLOOKUP($U115,[1]BN2_1!$A:$AC,7,0))</f>
        <v>30.82461812</v>
      </c>
      <c r="F115" s="26">
        <f t="shared" si="7"/>
        <v>32.349368120000001</v>
      </c>
      <c r="G115" s="27">
        <f>IF(ISERROR(VLOOKUP($U115,[1]BN2_1!$A:$AC,8,0)),0,VLOOKUP($U115,[1]BN2_1!$A:$AC,8,0))</f>
        <v>2989.0594199299999</v>
      </c>
      <c r="H115" s="28">
        <f t="shared" si="8"/>
        <v>98.441103619424723</v>
      </c>
      <c r="I115" s="35">
        <f>IF(ISERROR(VLOOKUP($U115,[1]BN2_1!$A:$AC,10,0)),0,VLOOKUP($U115,[1]BN2_1!$A:$AC,10,0))</f>
        <v>971.18667556000003</v>
      </c>
      <c r="J115" s="36">
        <f>IF(ISERROR(VLOOKUP($U115,[1]BN2_1!$A:$AC,13,0)),0,VLOOKUP($U115,[1]BN2_1!$A:$AC,13,0))</f>
        <v>81.095299999999995</v>
      </c>
      <c r="K115" s="36">
        <f>IF(ISERROR(VLOOKUP($U115,[1]BN2_1!$A:$AC,14,0)),0,VLOOKUP($U115,[1]BN2_1!$A:$AC,14,0))</f>
        <v>318.20971765000002</v>
      </c>
      <c r="L115" s="37">
        <f t="shared" si="9"/>
        <v>399.30501765000002</v>
      </c>
      <c r="M115" s="38">
        <f>IF(ISERROR(VLOOKUP($U115,[1]BN2_1!$A:$AC,15,0)),0,VLOOKUP($U115,[1]BN2_1!$A:$AC,15,0))</f>
        <v>565.04686801000003</v>
      </c>
      <c r="N115" s="39">
        <f t="shared" si="10"/>
        <v>58.181077050319495</v>
      </c>
      <c r="O115" s="24">
        <f t="shared" si="12"/>
        <v>4007.5803262099998</v>
      </c>
      <c r="P115" s="25">
        <f t="shared" si="12"/>
        <v>82.620049999999992</v>
      </c>
      <c r="Q115" s="25">
        <f t="shared" si="12"/>
        <v>349.03433577000004</v>
      </c>
      <c r="R115" s="26">
        <f t="shared" si="12"/>
        <v>431.65438577000003</v>
      </c>
      <c r="S115" s="29">
        <f t="shared" si="12"/>
        <v>3554.1062879399997</v>
      </c>
      <c r="T115" s="31">
        <f t="shared" si="11"/>
        <v>88.684592662953449</v>
      </c>
      <c r="U115" s="32" t="s">
        <v>123</v>
      </c>
      <c r="V115" s="32"/>
      <c r="W115" s="21"/>
    </row>
    <row r="116" spans="1:23" ht="21">
      <c r="A116" s="22">
        <v>111</v>
      </c>
      <c r="B116" s="23" t="str">
        <f>VLOOKUP($U116,[1]Name!$A:$B,2,0)</f>
        <v>มหาวิทยาลัยราชภัฏกำแพงเพชร</v>
      </c>
      <c r="C116" s="24">
        <f>IF(ISERROR(VLOOKUP($U116,[1]BN2_1!$A:$AC,3,0)),0,VLOOKUP($U116,[1]BN2_1!$A:$AC,3,0))</f>
        <v>291.11445729000002</v>
      </c>
      <c r="D116" s="25">
        <f>IF(ISERROR(VLOOKUP($U116,[1]BN2_1!$A:$AC,6,0)),0,VLOOKUP($U116,[1]BN2_1!$A:$AC,6,0))</f>
        <v>0</v>
      </c>
      <c r="E116" s="25">
        <f>IF(ISERROR(VLOOKUP($U116,[1]BN2_1!$A:$AC,7,0)),0,VLOOKUP($U116,[1]BN2_1!$A:$AC,7,0))</f>
        <v>0.62468005999999998</v>
      </c>
      <c r="F116" s="26">
        <f t="shared" si="7"/>
        <v>0.62468005999999998</v>
      </c>
      <c r="G116" s="27">
        <f>IF(ISERROR(VLOOKUP($U116,[1]BN2_1!$A:$AC,8,0)),0,VLOOKUP($U116,[1]BN2_1!$A:$AC,8,0))</f>
        <v>282.32033439000003</v>
      </c>
      <c r="H116" s="28">
        <f t="shared" si="8"/>
        <v>96.979152810937336</v>
      </c>
      <c r="I116" s="35">
        <f>IF(ISERROR(VLOOKUP($U116,[1]BN2_1!$A:$AC,10,0)),0,VLOOKUP($U116,[1]BN2_1!$A:$AC,10,0))</f>
        <v>148.99875692000001</v>
      </c>
      <c r="J116" s="36">
        <f>IF(ISERROR(VLOOKUP($U116,[1]BN2_1!$A:$AC,13,0)),0,VLOOKUP($U116,[1]BN2_1!$A:$AC,13,0))</f>
        <v>0</v>
      </c>
      <c r="K116" s="36">
        <f>IF(ISERROR(VLOOKUP($U116,[1]BN2_1!$A:$AC,14,0)),0,VLOOKUP($U116,[1]BN2_1!$A:$AC,14,0))</f>
        <v>40.41796892</v>
      </c>
      <c r="L116" s="37">
        <f t="shared" si="9"/>
        <v>40.41796892</v>
      </c>
      <c r="M116" s="38">
        <f>IF(ISERROR(VLOOKUP($U116,[1]BN2_1!$A:$AC,15,0)),0,VLOOKUP($U116,[1]BN2_1!$A:$AC,15,0))</f>
        <v>108.33891800000001</v>
      </c>
      <c r="N116" s="39">
        <f t="shared" si="10"/>
        <v>72.711289838591767</v>
      </c>
      <c r="O116" s="24">
        <f t="shared" si="12"/>
        <v>440.11321421000002</v>
      </c>
      <c r="P116" s="25">
        <f t="shared" si="12"/>
        <v>0</v>
      </c>
      <c r="Q116" s="25">
        <f t="shared" si="12"/>
        <v>41.042648980000003</v>
      </c>
      <c r="R116" s="26">
        <f t="shared" si="12"/>
        <v>41.042648980000003</v>
      </c>
      <c r="S116" s="29">
        <f t="shared" si="12"/>
        <v>390.65925239000001</v>
      </c>
      <c r="T116" s="31">
        <f t="shared" si="11"/>
        <v>88.763354468061237</v>
      </c>
      <c r="U116" s="32" t="s">
        <v>124</v>
      </c>
      <c r="V116" s="32"/>
      <c r="W116" s="21"/>
    </row>
    <row r="117" spans="1:23" ht="21">
      <c r="A117" s="22">
        <v>112</v>
      </c>
      <c r="B117" s="23" t="str">
        <f>VLOOKUP($U117,[1]Name!$A:$B,2,0)</f>
        <v>กรมส่งเสริมวัฒนธรรม</v>
      </c>
      <c r="C117" s="24">
        <f>IF(ISERROR(VLOOKUP($U117,[1]BN2_1!$A:$AC,3,0)),0,VLOOKUP($U117,[1]BN2_1!$A:$AC,3,0))</f>
        <v>550.31248200000005</v>
      </c>
      <c r="D117" s="25">
        <f>IF(ISERROR(VLOOKUP($U117,[1]BN2_1!$A:$AC,6,0)),0,VLOOKUP($U117,[1]BN2_1!$A:$AC,6,0))</f>
        <v>0</v>
      </c>
      <c r="E117" s="25">
        <f>IF(ISERROR(VLOOKUP($U117,[1]BN2_1!$A:$AC,7,0)),0,VLOOKUP($U117,[1]BN2_1!$A:$AC,7,0))</f>
        <v>63.249216519999997</v>
      </c>
      <c r="F117" s="26">
        <f t="shared" si="7"/>
        <v>63.249216519999997</v>
      </c>
      <c r="G117" s="27">
        <f>IF(ISERROR(VLOOKUP($U117,[1]BN2_1!$A:$AC,8,0)),0,VLOOKUP($U117,[1]BN2_1!$A:$AC,8,0))</f>
        <v>484.80301716000002</v>
      </c>
      <c r="H117" s="28">
        <f t="shared" si="8"/>
        <v>88.095951485250879</v>
      </c>
      <c r="I117" s="35">
        <f>IF(ISERROR(VLOOKUP($U117,[1]BN2_1!$A:$AC,10,0)),0,VLOOKUP($U117,[1]BN2_1!$A:$AC,10,0))</f>
        <v>98.704117999999994</v>
      </c>
      <c r="J117" s="36">
        <f>IF(ISERROR(VLOOKUP($U117,[1]BN2_1!$A:$AC,13,0)),0,VLOOKUP($U117,[1]BN2_1!$A:$AC,13,0))</f>
        <v>0</v>
      </c>
      <c r="K117" s="36">
        <f>IF(ISERROR(VLOOKUP($U117,[1]BN2_1!$A:$AC,14,0)),0,VLOOKUP($U117,[1]BN2_1!$A:$AC,14,0))</f>
        <v>6.2902040000000001</v>
      </c>
      <c r="L117" s="37">
        <f t="shared" si="9"/>
        <v>6.2902040000000001</v>
      </c>
      <c r="M117" s="38">
        <f>IF(ISERROR(VLOOKUP($U117,[1]BN2_1!$A:$AC,15,0)),0,VLOOKUP($U117,[1]BN2_1!$A:$AC,15,0))</f>
        <v>92.351404380000005</v>
      </c>
      <c r="N117" s="39">
        <f t="shared" si="10"/>
        <v>93.563881883833872</v>
      </c>
      <c r="O117" s="24">
        <f t="shared" si="12"/>
        <v>649.01660000000004</v>
      </c>
      <c r="P117" s="25">
        <f t="shared" si="12"/>
        <v>0</v>
      </c>
      <c r="Q117" s="25">
        <f t="shared" si="12"/>
        <v>69.539420519999993</v>
      </c>
      <c r="R117" s="26">
        <f t="shared" si="12"/>
        <v>69.539420519999993</v>
      </c>
      <c r="S117" s="29">
        <f t="shared" si="12"/>
        <v>577.15442154000004</v>
      </c>
      <c r="T117" s="31">
        <f t="shared" si="11"/>
        <v>88.927528439180136</v>
      </c>
      <c r="U117" s="32" t="s">
        <v>125</v>
      </c>
      <c r="V117" s="32"/>
      <c r="W117" s="21"/>
    </row>
    <row r="118" spans="1:23" ht="21">
      <c r="A118" s="22">
        <v>113</v>
      </c>
      <c r="B118" s="23" t="str">
        <f>VLOOKUP($U118,[1]Name!$A:$B,2,0)</f>
        <v>สำนักงานปลัดกระทรวงพาณิชย์</v>
      </c>
      <c r="C118" s="24">
        <f>IF(ISERROR(VLOOKUP($U118,[1]BN2_1!$A:$AC,3,0)),0,VLOOKUP($U118,[1]BN2_1!$A:$AC,3,0))</f>
        <v>1328.49141072</v>
      </c>
      <c r="D118" s="25">
        <f>IF(ISERROR(VLOOKUP($U118,[1]BN2_1!$A:$AC,6,0)),0,VLOOKUP($U118,[1]BN2_1!$A:$AC,6,0))</f>
        <v>8.8847099000000007</v>
      </c>
      <c r="E118" s="25">
        <f>IF(ISERROR(VLOOKUP($U118,[1]BN2_1!$A:$AC,7,0)),0,VLOOKUP($U118,[1]BN2_1!$A:$AC,7,0))</f>
        <v>106.81992853</v>
      </c>
      <c r="F118" s="26">
        <f t="shared" si="7"/>
        <v>115.70463843</v>
      </c>
      <c r="G118" s="27">
        <f>IF(ISERROR(VLOOKUP($U118,[1]BN2_1!$A:$AC,8,0)),0,VLOOKUP($U118,[1]BN2_1!$A:$AC,8,0))</f>
        <v>1197.61580233</v>
      </c>
      <c r="H118" s="28">
        <f t="shared" si="8"/>
        <v>90.148554417896491</v>
      </c>
      <c r="I118" s="35">
        <f>IF(ISERROR(VLOOKUP($U118,[1]BN2_1!$A:$AC,10,0)),0,VLOOKUP($U118,[1]BN2_1!$A:$AC,10,0))</f>
        <v>279.37068928000002</v>
      </c>
      <c r="J118" s="36">
        <f>IF(ISERROR(VLOOKUP($U118,[1]BN2_1!$A:$AC,13,0)),0,VLOOKUP($U118,[1]BN2_1!$A:$AC,13,0))</f>
        <v>2.8925999999999998</v>
      </c>
      <c r="K118" s="36">
        <f>IF(ISERROR(VLOOKUP($U118,[1]BN2_1!$A:$AC,14,0)),0,VLOOKUP($U118,[1]BN2_1!$A:$AC,14,0))</f>
        <v>39.192604969999998</v>
      </c>
      <c r="L118" s="37">
        <f t="shared" si="9"/>
        <v>42.085204969999999</v>
      </c>
      <c r="M118" s="38">
        <f>IF(ISERROR(VLOOKUP($U118,[1]BN2_1!$A:$AC,15,0)),0,VLOOKUP($U118,[1]BN2_1!$A:$AC,15,0))</f>
        <v>236.50865381</v>
      </c>
      <c r="N118" s="39">
        <f t="shared" si="10"/>
        <v>84.657647665019923</v>
      </c>
      <c r="O118" s="24">
        <f t="shared" si="12"/>
        <v>1607.8621000000001</v>
      </c>
      <c r="P118" s="25">
        <f t="shared" si="12"/>
        <v>11.777309900000001</v>
      </c>
      <c r="Q118" s="25">
        <f t="shared" si="12"/>
        <v>146.01253349999999</v>
      </c>
      <c r="R118" s="26">
        <f t="shared" si="12"/>
        <v>157.7898434</v>
      </c>
      <c r="S118" s="29">
        <f t="shared" si="12"/>
        <v>1434.1244561399999</v>
      </c>
      <c r="T118" s="31">
        <f t="shared" si="11"/>
        <v>89.194493491699305</v>
      </c>
      <c r="U118" s="32" t="s">
        <v>126</v>
      </c>
      <c r="V118" s="32"/>
      <c r="W118" s="21"/>
    </row>
    <row r="119" spans="1:23" ht="21">
      <c r="A119" s="22">
        <v>114</v>
      </c>
      <c r="B119" s="23" t="str">
        <f>VLOOKUP($U119,[1]Name!$A:$B,2,0)</f>
        <v>กรมบัญชีกลาง</v>
      </c>
      <c r="C119" s="24">
        <f>IF(ISERROR(VLOOKUP($U119,[1]BN2_1!$A:$AC,3,0)),0,VLOOKUP($U119,[1]BN2_1!$A:$AC,3,0))</f>
        <v>1433.45573087</v>
      </c>
      <c r="D119" s="25">
        <f>IF(ISERROR(VLOOKUP($U119,[1]BN2_1!$A:$AC,6,0)),0,VLOOKUP($U119,[1]BN2_1!$A:$AC,6,0))</f>
        <v>6.7297279999999997</v>
      </c>
      <c r="E119" s="25">
        <f>IF(ISERROR(VLOOKUP($U119,[1]BN2_1!$A:$AC,7,0)),0,VLOOKUP($U119,[1]BN2_1!$A:$AC,7,0))</f>
        <v>73.5038014</v>
      </c>
      <c r="F119" s="26">
        <f t="shared" si="7"/>
        <v>80.233529399999995</v>
      </c>
      <c r="G119" s="27">
        <f>IF(ISERROR(VLOOKUP($U119,[1]BN2_1!$A:$AC,8,0)),0,VLOOKUP($U119,[1]BN2_1!$A:$AC,8,0))</f>
        <v>1342.69419369</v>
      </c>
      <c r="H119" s="28">
        <f t="shared" si="8"/>
        <v>93.66834041502527</v>
      </c>
      <c r="I119" s="35">
        <f>IF(ISERROR(VLOOKUP($U119,[1]BN2_1!$A:$AC,10,0)),0,VLOOKUP($U119,[1]BN2_1!$A:$AC,10,0))</f>
        <v>167.06146913000001</v>
      </c>
      <c r="J119" s="36">
        <f>IF(ISERROR(VLOOKUP($U119,[1]BN2_1!$A:$AC,13,0)),0,VLOOKUP($U119,[1]BN2_1!$A:$AC,13,0))</f>
        <v>7.4117700900000001</v>
      </c>
      <c r="K119" s="36">
        <f>IF(ISERROR(VLOOKUP($U119,[1]BN2_1!$A:$AC,14,0)),0,VLOOKUP($U119,[1]BN2_1!$A:$AC,14,0))</f>
        <v>73.883064239999996</v>
      </c>
      <c r="L119" s="37">
        <f t="shared" si="9"/>
        <v>81.29483433</v>
      </c>
      <c r="M119" s="38">
        <f>IF(ISERROR(VLOOKUP($U119,[1]BN2_1!$A:$AC,15,0)),0,VLOOKUP($U119,[1]BN2_1!$A:$AC,15,0))</f>
        <v>85.766634800000006</v>
      </c>
      <c r="N119" s="39">
        <f t="shared" si="10"/>
        <v>51.338369790858309</v>
      </c>
      <c r="O119" s="24">
        <f t="shared" si="12"/>
        <v>1600.5172</v>
      </c>
      <c r="P119" s="25">
        <f t="shared" si="12"/>
        <v>14.141498089999999</v>
      </c>
      <c r="Q119" s="25">
        <f t="shared" si="12"/>
        <v>147.38686564</v>
      </c>
      <c r="R119" s="26">
        <f t="shared" si="12"/>
        <v>161.52836373</v>
      </c>
      <c r="S119" s="29">
        <f t="shared" si="12"/>
        <v>1428.46082849</v>
      </c>
      <c r="T119" s="31">
        <f t="shared" si="11"/>
        <v>89.249951733727073</v>
      </c>
      <c r="U119" s="32" t="s">
        <v>127</v>
      </c>
      <c r="V119" s="32"/>
      <c r="W119" s="21"/>
    </row>
    <row r="120" spans="1:23" ht="21">
      <c r="A120" s="22">
        <v>115</v>
      </c>
      <c r="B120" s="23" t="str">
        <f>VLOOKUP($U120,[1]Name!$A:$B,2,0)</f>
        <v>กรุงเทพมหานคร</v>
      </c>
      <c r="C120" s="24">
        <f>IF(ISERROR(VLOOKUP($U120,[1]BN2_1!$A:$AC,3,0)),0,VLOOKUP($U120,[1]BN2_1!$A:$AC,3,0))</f>
        <v>20198.048299999999</v>
      </c>
      <c r="D120" s="25">
        <f>IF(ISERROR(VLOOKUP($U120,[1]BN2_1!$A:$AC,6,0)),0,VLOOKUP($U120,[1]BN2_1!$A:$AC,6,0))</f>
        <v>0</v>
      </c>
      <c r="E120" s="25">
        <f>IF(ISERROR(VLOOKUP($U120,[1]BN2_1!$A:$AC,7,0)),0,VLOOKUP($U120,[1]BN2_1!$A:$AC,7,0))</f>
        <v>0</v>
      </c>
      <c r="F120" s="26">
        <f t="shared" si="7"/>
        <v>0</v>
      </c>
      <c r="G120" s="27">
        <f>IF(ISERROR(VLOOKUP($U120,[1]BN2_1!$A:$AC,8,0)),0,VLOOKUP($U120,[1]BN2_1!$A:$AC,8,0))</f>
        <v>18947.53862236</v>
      </c>
      <c r="H120" s="28">
        <f t="shared" si="8"/>
        <v>93.80875984121694</v>
      </c>
      <c r="I120" s="35">
        <f>IF(ISERROR(VLOOKUP($U120,[1]BN2_1!$A:$AC,10,0)),0,VLOOKUP($U120,[1]BN2_1!$A:$AC,10,0))</f>
        <v>2189.0054</v>
      </c>
      <c r="J120" s="36">
        <f>IF(ISERROR(VLOOKUP($U120,[1]BN2_1!$A:$AC,13,0)),0,VLOOKUP($U120,[1]BN2_1!$A:$AC,13,0))</f>
        <v>0</v>
      </c>
      <c r="K120" s="36">
        <f>IF(ISERROR(VLOOKUP($U120,[1]BN2_1!$A:$AC,14,0)),0,VLOOKUP($U120,[1]BN2_1!$A:$AC,14,0))</f>
        <v>0</v>
      </c>
      <c r="L120" s="37">
        <f t="shared" si="9"/>
        <v>0</v>
      </c>
      <c r="M120" s="38">
        <f>IF(ISERROR(VLOOKUP($U120,[1]BN2_1!$A:$AC,15,0)),0,VLOOKUP($U120,[1]BN2_1!$A:$AC,15,0))</f>
        <v>1036.3225999900001</v>
      </c>
      <c r="N120" s="39">
        <f t="shared" si="10"/>
        <v>47.342167360117067</v>
      </c>
      <c r="O120" s="24">
        <f t="shared" si="12"/>
        <v>22387.053699999997</v>
      </c>
      <c r="P120" s="25">
        <f t="shared" si="12"/>
        <v>0</v>
      </c>
      <c r="Q120" s="25">
        <f t="shared" si="12"/>
        <v>0</v>
      </c>
      <c r="R120" s="26">
        <f t="shared" si="12"/>
        <v>0</v>
      </c>
      <c r="S120" s="29">
        <f t="shared" si="12"/>
        <v>19983.861222349999</v>
      </c>
      <c r="T120" s="31">
        <f t="shared" si="11"/>
        <v>89.265257903723167</v>
      </c>
      <c r="U120" s="34" t="s">
        <v>128</v>
      </c>
      <c r="V120" s="32"/>
      <c r="W120" s="21"/>
    </row>
    <row r="121" spans="1:23" ht="21">
      <c r="A121" s="22">
        <v>116</v>
      </c>
      <c r="B121" s="23" t="str">
        <f>VLOOKUP($U121,[1]Name!$A:$B,2,0)</f>
        <v>มหาวิทยาลัยราชภัฏสงขลา</v>
      </c>
      <c r="C121" s="24">
        <f>IF(ISERROR(VLOOKUP($U121,[1]BN2_1!$A:$AC,3,0)),0,VLOOKUP($U121,[1]BN2_1!$A:$AC,3,0))</f>
        <v>400.26744794000001</v>
      </c>
      <c r="D121" s="25">
        <f>IF(ISERROR(VLOOKUP($U121,[1]BN2_1!$A:$AC,6,0)),0,VLOOKUP($U121,[1]BN2_1!$A:$AC,6,0))</f>
        <v>4.9986999999999997E-2</v>
      </c>
      <c r="E121" s="25">
        <f>IF(ISERROR(VLOOKUP($U121,[1]BN2_1!$A:$AC,7,0)),0,VLOOKUP($U121,[1]BN2_1!$A:$AC,7,0))</f>
        <v>6.5272538000000004</v>
      </c>
      <c r="F121" s="26">
        <f t="shared" si="7"/>
        <v>6.5772408000000002</v>
      </c>
      <c r="G121" s="27">
        <f>IF(ISERROR(VLOOKUP($U121,[1]BN2_1!$A:$AC,8,0)),0,VLOOKUP($U121,[1]BN2_1!$A:$AC,8,0))</f>
        <v>392.87576897000002</v>
      </c>
      <c r="H121" s="28">
        <f t="shared" si="8"/>
        <v>98.153314987755891</v>
      </c>
      <c r="I121" s="35">
        <f>IF(ISERROR(VLOOKUP($U121,[1]BN2_1!$A:$AC,10,0)),0,VLOOKUP($U121,[1]BN2_1!$A:$AC,10,0))</f>
        <v>145.03419199999999</v>
      </c>
      <c r="J121" s="36">
        <f>IF(ISERROR(VLOOKUP($U121,[1]BN2_1!$A:$AC,13,0)),0,VLOOKUP($U121,[1]BN2_1!$A:$AC,13,0))</f>
        <v>0</v>
      </c>
      <c r="K121" s="36">
        <f>IF(ISERROR(VLOOKUP($U121,[1]BN2_1!$A:$AC,14,0)),0,VLOOKUP($U121,[1]BN2_1!$A:$AC,14,0))</f>
        <v>49.580100000000002</v>
      </c>
      <c r="L121" s="37">
        <f t="shared" si="9"/>
        <v>49.580100000000002</v>
      </c>
      <c r="M121" s="38">
        <f>IF(ISERROR(VLOOKUP($U121,[1]BN2_1!$A:$AC,15,0)),0,VLOOKUP($U121,[1]BN2_1!$A:$AC,15,0))</f>
        <v>95.454092000000003</v>
      </c>
      <c r="N121" s="39">
        <f t="shared" si="10"/>
        <v>65.814888671217616</v>
      </c>
      <c r="O121" s="24">
        <f t="shared" si="12"/>
        <v>545.30163993999997</v>
      </c>
      <c r="P121" s="25">
        <f t="shared" si="12"/>
        <v>4.9986999999999997E-2</v>
      </c>
      <c r="Q121" s="25">
        <f t="shared" si="12"/>
        <v>56.107353799999999</v>
      </c>
      <c r="R121" s="26">
        <f t="shared" si="12"/>
        <v>56.1573408</v>
      </c>
      <c r="S121" s="29">
        <f t="shared" si="12"/>
        <v>488.32986097000003</v>
      </c>
      <c r="T121" s="31">
        <f t="shared" si="11"/>
        <v>89.552245070037088</v>
      </c>
      <c r="U121" s="32" t="s">
        <v>129</v>
      </c>
      <c r="V121" s="32"/>
      <c r="W121" s="21"/>
    </row>
    <row r="122" spans="1:23" ht="21">
      <c r="A122" s="22">
        <v>117</v>
      </c>
      <c r="B122" s="23" t="str">
        <f>VLOOKUP($U122,[1]Name!$A:$B,2,0)</f>
        <v>สำนักงานปลัดกระทรวงการต่างประเทศ</v>
      </c>
      <c r="C122" s="24">
        <f>IF(ISERROR(VLOOKUP($U122,[1]BN2_1!$A:$AC,3,0)),0,VLOOKUP($U122,[1]BN2_1!$A:$AC,3,0))</f>
        <v>7823.3567480199999</v>
      </c>
      <c r="D122" s="25">
        <f>IF(ISERROR(VLOOKUP($U122,[1]BN2_1!$A:$AC,6,0)),0,VLOOKUP($U122,[1]BN2_1!$A:$AC,6,0))</f>
        <v>8.8376885400000003</v>
      </c>
      <c r="E122" s="25">
        <f>IF(ISERROR(VLOOKUP($U122,[1]BN2_1!$A:$AC,7,0)),0,VLOOKUP($U122,[1]BN2_1!$A:$AC,7,0))</f>
        <v>183.19964383999999</v>
      </c>
      <c r="F122" s="26">
        <f t="shared" si="7"/>
        <v>192.03733237999998</v>
      </c>
      <c r="G122" s="27">
        <f>IF(ISERROR(VLOOKUP($U122,[1]BN2_1!$A:$AC,8,0)),0,VLOOKUP($U122,[1]BN2_1!$A:$AC,8,0))</f>
        <v>7199.4848834900004</v>
      </c>
      <c r="H122" s="28">
        <f t="shared" si="8"/>
        <v>92.025521977022279</v>
      </c>
      <c r="I122" s="35">
        <f>IF(ISERROR(VLOOKUP($U122,[1]BN2_1!$A:$AC,10,0)),0,VLOOKUP($U122,[1]BN2_1!$A:$AC,10,0))</f>
        <v>404.9545</v>
      </c>
      <c r="J122" s="36">
        <f>IF(ISERROR(VLOOKUP($U122,[1]BN2_1!$A:$AC,13,0)),0,VLOOKUP($U122,[1]BN2_1!$A:$AC,13,0))</f>
        <v>114.0822</v>
      </c>
      <c r="K122" s="36">
        <f>IF(ISERROR(VLOOKUP($U122,[1]BN2_1!$A:$AC,14,0)),0,VLOOKUP($U122,[1]BN2_1!$A:$AC,14,0))</f>
        <v>100.22978869000001</v>
      </c>
      <c r="L122" s="37">
        <f t="shared" si="9"/>
        <v>214.31198869000002</v>
      </c>
      <c r="M122" s="38">
        <f>IF(ISERROR(VLOOKUP($U122,[1]BN2_1!$A:$AC,15,0)),0,VLOOKUP($U122,[1]BN2_1!$A:$AC,15,0))</f>
        <v>172.99728433999999</v>
      </c>
      <c r="N122" s="39">
        <f t="shared" si="10"/>
        <v>42.720178276818757</v>
      </c>
      <c r="O122" s="24">
        <f t="shared" si="12"/>
        <v>8228.3112480199998</v>
      </c>
      <c r="P122" s="25">
        <f t="shared" si="12"/>
        <v>122.91988854</v>
      </c>
      <c r="Q122" s="25">
        <f t="shared" si="12"/>
        <v>283.42943252999999</v>
      </c>
      <c r="R122" s="26">
        <f t="shared" si="12"/>
        <v>406.34932106999997</v>
      </c>
      <c r="S122" s="29">
        <f t="shared" si="12"/>
        <v>7372.4821678300004</v>
      </c>
      <c r="T122" s="31">
        <f t="shared" si="11"/>
        <v>89.598970500831015</v>
      </c>
      <c r="U122" s="32" t="s">
        <v>130</v>
      </c>
      <c r="V122" s="32"/>
      <c r="W122" s="21"/>
    </row>
    <row r="123" spans="1:23" ht="21">
      <c r="A123" s="22">
        <v>118</v>
      </c>
      <c r="B123" s="23" t="str">
        <f>VLOOKUP($U123,[1]Name!$A:$B,2,0)</f>
        <v>กรมทางหลวงชนบท</v>
      </c>
      <c r="C123" s="24">
        <f>IF(ISERROR(VLOOKUP($U123,[1]BN2_1!$A:$AC,3,0)),0,VLOOKUP($U123,[1]BN2_1!$A:$AC,3,0))</f>
        <v>1656.804089</v>
      </c>
      <c r="D123" s="25">
        <f>IF(ISERROR(VLOOKUP($U123,[1]BN2_1!$A:$AC,6,0)),0,VLOOKUP($U123,[1]BN2_1!$A:$AC,6,0))</f>
        <v>0</v>
      </c>
      <c r="E123" s="25">
        <f>IF(ISERROR(VLOOKUP($U123,[1]BN2_1!$A:$AC,7,0)),0,VLOOKUP($U123,[1]BN2_1!$A:$AC,7,0))</f>
        <v>2.6237099000000002</v>
      </c>
      <c r="F123" s="26">
        <f t="shared" si="7"/>
        <v>2.6237099000000002</v>
      </c>
      <c r="G123" s="27">
        <f>IF(ISERROR(VLOOKUP($U123,[1]BN2_1!$A:$AC,8,0)),0,VLOOKUP($U123,[1]BN2_1!$A:$AC,8,0))</f>
        <v>1643.9300752300001</v>
      </c>
      <c r="H123" s="28">
        <f t="shared" si="8"/>
        <v>99.222961009362905</v>
      </c>
      <c r="I123" s="35">
        <f>IF(ISERROR(VLOOKUP($U123,[1]BN2_1!$A:$AC,10,0)),0,VLOOKUP($U123,[1]BN2_1!$A:$AC,10,0))</f>
        <v>47106.864010999998</v>
      </c>
      <c r="J123" s="36">
        <f>IF(ISERROR(VLOOKUP($U123,[1]BN2_1!$A:$AC,13,0)),0,VLOOKUP($U123,[1]BN2_1!$A:$AC,13,0))</f>
        <v>168.62566878999999</v>
      </c>
      <c r="K123" s="36">
        <f>IF(ISERROR(VLOOKUP($U123,[1]BN2_1!$A:$AC,14,0)),0,VLOOKUP($U123,[1]BN2_1!$A:$AC,14,0))</f>
        <v>4833.2822085999996</v>
      </c>
      <c r="L123" s="37">
        <f t="shared" si="9"/>
        <v>5001.9078773900001</v>
      </c>
      <c r="M123" s="38">
        <f>IF(ISERROR(VLOOKUP($U123,[1]BN2_1!$A:$AC,15,0)),0,VLOOKUP($U123,[1]BN2_1!$A:$AC,15,0))</f>
        <v>42062.554061460003</v>
      </c>
      <c r="N123" s="39">
        <f t="shared" si="10"/>
        <v>89.291772960386211</v>
      </c>
      <c r="O123" s="24">
        <f t="shared" si="12"/>
        <v>48763.668099999995</v>
      </c>
      <c r="P123" s="25">
        <f t="shared" si="12"/>
        <v>168.62566878999999</v>
      </c>
      <c r="Q123" s="25">
        <f t="shared" si="12"/>
        <v>4835.9059184999996</v>
      </c>
      <c r="R123" s="26">
        <f t="shared" si="12"/>
        <v>5004.5315872900001</v>
      </c>
      <c r="S123" s="29">
        <f t="shared" si="12"/>
        <v>43706.48413669</v>
      </c>
      <c r="T123" s="31">
        <f t="shared" si="11"/>
        <v>89.629196981369006</v>
      </c>
      <c r="U123" s="32" t="s">
        <v>131</v>
      </c>
      <c r="V123" s="32"/>
      <c r="W123" s="21"/>
    </row>
    <row r="124" spans="1:23" ht="21">
      <c r="A124" s="22">
        <v>119</v>
      </c>
      <c r="B124" s="23" t="str">
        <f>VLOOKUP($U124,[1]Name!$A:$B,2,0)</f>
        <v>กรมราชทัณฑ์</v>
      </c>
      <c r="C124" s="24">
        <f>IF(ISERROR(VLOOKUP($U124,[1]BN2_1!$A:$AC,3,0)),0,VLOOKUP($U124,[1]BN2_1!$A:$AC,3,0))</f>
        <v>12278.1753314</v>
      </c>
      <c r="D124" s="25">
        <f>IF(ISERROR(VLOOKUP($U124,[1]BN2_1!$A:$AC,6,0)),0,VLOOKUP($U124,[1]BN2_1!$A:$AC,6,0))</f>
        <v>0</v>
      </c>
      <c r="E124" s="25">
        <f>IF(ISERROR(VLOOKUP($U124,[1]BN2_1!$A:$AC,7,0)),0,VLOOKUP($U124,[1]BN2_1!$A:$AC,7,0))</f>
        <v>15.286758539999999</v>
      </c>
      <c r="F124" s="26">
        <f t="shared" si="7"/>
        <v>15.286758539999999</v>
      </c>
      <c r="G124" s="27">
        <f>IF(ISERROR(VLOOKUP($U124,[1]BN2_1!$A:$AC,8,0)),0,VLOOKUP($U124,[1]BN2_1!$A:$AC,8,0))</f>
        <v>12238.33733251</v>
      </c>
      <c r="H124" s="28">
        <f t="shared" si="8"/>
        <v>99.675538116904733</v>
      </c>
      <c r="I124" s="35">
        <f>IF(ISERROR(VLOOKUP($U124,[1]BN2_1!$A:$AC,10,0)),0,VLOOKUP($U124,[1]BN2_1!$A:$AC,10,0))</f>
        <v>2172.22974501</v>
      </c>
      <c r="J124" s="36">
        <f>IF(ISERROR(VLOOKUP($U124,[1]BN2_1!$A:$AC,13,0)),0,VLOOKUP($U124,[1]BN2_1!$A:$AC,13,0))</f>
        <v>898.64702999999997</v>
      </c>
      <c r="K124" s="36">
        <f>IF(ISERROR(VLOOKUP($U124,[1]BN2_1!$A:$AC,14,0)),0,VLOOKUP($U124,[1]BN2_1!$A:$AC,14,0))</f>
        <v>547.90054703999999</v>
      </c>
      <c r="L124" s="37">
        <f t="shared" si="9"/>
        <v>1446.5475770399999</v>
      </c>
      <c r="M124" s="38">
        <f>IF(ISERROR(VLOOKUP($U124,[1]BN2_1!$A:$AC,15,0)),0,VLOOKUP($U124,[1]BN2_1!$A:$AC,15,0))</f>
        <v>714.1006122</v>
      </c>
      <c r="N124" s="39">
        <f t="shared" si="10"/>
        <v>32.874083132339784</v>
      </c>
      <c r="O124" s="24">
        <f t="shared" si="12"/>
        <v>14450.405076409999</v>
      </c>
      <c r="P124" s="25">
        <f t="shared" si="12"/>
        <v>898.64702999999997</v>
      </c>
      <c r="Q124" s="25">
        <f t="shared" si="12"/>
        <v>563.18730558000004</v>
      </c>
      <c r="R124" s="26">
        <f t="shared" si="12"/>
        <v>1461.8343355799998</v>
      </c>
      <c r="S124" s="29">
        <f t="shared" si="12"/>
        <v>12952.43794471</v>
      </c>
      <c r="T124" s="31">
        <f t="shared" si="11"/>
        <v>89.63373605252491</v>
      </c>
      <c r="U124" s="32" t="s">
        <v>132</v>
      </c>
      <c r="V124" s="32"/>
      <c r="W124" s="21"/>
    </row>
    <row r="125" spans="1:23" ht="21">
      <c r="A125" s="22">
        <v>120</v>
      </c>
      <c r="B125" s="23" t="str">
        <f>VLOOKUP($U125,[1]Name!$A:$B,2,0)</f>
        <v>มหาวิทยาลัยราชภัฏยะลา</v>
      </c>
      <c r="C125" s="24">
        <f>IF(ISERROR(VLOOKUP($U125,[1]BN2_1!$A:$AC,3,0)),0,VLOOKUP($U125,[1]BN2_1!$A:$AC,3,0))</f>
        <v>322.97710383999998</v>
      </c>
      <c r="D125" s="25">
        <f>IF(ISERROR(VLOOKUP($U125,[1]BN2_1!$A:$AC,6,0)),0,VLOOKUP($U125,[1]BN2_1!$A:$AC,6,0))</f>
        <v>0</v>
      </c>
      <c r="E125" s="25">
        <f>IF(ISERROR(VLOOKUP($U125,[1]BN2_1!$A:$AC,7,0)),0,VLOOKUP($U125,[1]BN2_1!$A:$AC,7,0))</f>
        <v>2.9485290000000002</v>
      </c>
      <c r="F125" s="26">
        <f t="shared" si="7"/>
        <v>2.9485290000000002</v>
      </c>
      <c r="G125" s="27">
        <f>IF(ISERROR(VLOOKUP($U125,[1]BN2_1!$A:$AC,8,0)),0,VLOOKUP($U125,[1]BN2_1!$A:$AC,8,0))</f>
        <v>320.02798141</v>
      </c>
      <c r="H125" s="28">
        <f t="shared" si="8"/>
        <v>99.086894273638364</v>
      </c>
      <c r="I125" s="35">
        <f>IF(ISERROR(VLOOKUP($U125,[1]BN2_1!$A:$AC,10,0)),0,VLOOKUP($U125,[1]BN2_1!$A:$AC,10,0))</f>
        <v>163.25502499999999</v>
      </c>
      <c r="J125" s="36">
        <f>IF(ISERROR(VLOOKUP($U125,[1]BN2_1!$A:$AC,13,0)),0,VLOOKUP($U125,[1]BN2_1!$A:$AC,13,0))</f>
        <v>0</v>
      </c>
      <c r="K125" s="36">
        <f>IF(ISERROR(VLOOKUP($U125,[1]BN2_1!$A:$AC,14,0)),0,VLOOKUP($U125,[1]BN2_1!$A:$AC,14,0))</f>
        <v>47.146369999999997</v>
      </c>
      <c r="L125" s="37">
        <f t="shared" si="9"/>
        <v>47.146369999999997</v>
      </c>
      <c r="M125" s="38">
        <f>IF(ISERROR(VLOOKUP($U125,[1]BN2_1!$A:$AC,15,0)),0,VLOOKUP($U125,[1]BN2_1!$A:$AC,15,0))</f>
        <v>116.09233999999999</v>
      </c>
      <c r="N125" s="39">
        <f t="shared" si="10"/>
        <v>71.111036245285561</v>
      </c>
      <c r="O125" s="24">
        <f t="shared" si="12"/>
        <v>486.23212883999997</v>
      </c>
      <c r="P125" s="25">
        <f t="shared" si="12"/>
        <v>0</v>
      </c>
      <c r="Q125" s="25">
        <f t="shared" si="12"/>
        <v>50.094898999999998</v>
      </c>
      <c r="R125" s="26">
        <f t="shared" si="12"/>
        <v>50.094898999999998</v>
      </c>
      <c r="S125" s="29">
        <f t="shared" si="12"/>
        <v>436.12032140999997</v>
      </c>
      <c r="T125" s="31">
        <f t="shared" si="11"/>
        <v>89.693851052263597</v>
      </c>
      <c r="U125" s="32" t="s">
        <v>133</v>
      </c>
      <c r="V125" s="32"/>
      <c r="W125" s="21"/>
    </row>
    <row r="126" spans="1:23" ht="21">
      <c r="A126" s="22">
        <v>121</v>
      </c>
      <c r="B126" s="23" t="str">
        <f>VLOOKUP($U126,[1]Name!$A:$B,2,0)</f>
        <v>กรมส่งเสริมคุณภาพสิ่งแวดล้อม</v>
      </c>
      <c r="C126" s="24">
        <f>IF(ISERROR(VLOOKUP($U126,[1]BN2_1!$A:$AC,3,0)),0,VLOOKUP($U126,[1]BN2_1!$A:$AC,3,0))</f>
        <v>510.01934949000002</v>
      </c>
      <c r="D126" s="25">
        <f>IF(ISERROR(VLOOKUP($U126,[1]BN2_1!$A:$AC,6,0)),0,VLOOKUP($U126,[1]BN2_1!$A:$AC,6,0))</f>
        <v>0.76900000000000002</v>
      </c>
      <c r="E126" s="25">
        <f>IF(ISERROR(VLOOKUP($U126,[1]BN2_1!$A:$AC,7,0)),0,VLOOKUP($U126,[1]BN2_1!$A:$AC,7,0))</f>
        <v>35.774122730000002</v>
      </c>
      <c r="F126" s="26">
        <f t="shared" si="7"/>
        <v>36.54312273</v>
      </c>
      <c r="G126" s="27">
        <f>IF(ISERROR(VLOOKUP($U126,[1]BN2_1!$A:$AC,8,0)),0,VLOOKUP($U126,[1]BN2_1!$A:$AC,8,0))</f>
        <v>467.09647937</v>
      </c>
      <c r="H126" s="28">
        <f t="shared" si="8"/>
        <v>91.584070258722278</v>
      </c>
      <c r="I126" s="35">
        <f>IF(ISERROR(VLOOKUP($U126,[1]BN2_1!$A:$AC,10,0)),0,VLOOKUP($U126,[1]BN2_1!$A:$AC,10,0))</f>
        <v>43.671500000000002</v>
      </c>
      <c r="J126" s="36">
        <f>IF(ISERROR(VLOOKUP($U126,[1]BN2_1!$A:$AC,13,0)),0,VLOOKUP($U126,[1]BN2_1!$A:$AC,13,0))</f>
        <v>0</v>
      </c>
      <c r="K126" s="36">
        <f>IF(ISERROR(VLOOKUP($U126,[1]BN2_1!$A:$AC,14,0)),0,VLOOKUP($U126,[1]BN2_1!$A:$AC,14,0))</f>
        <v>14.027493099999999</v>
      </c>
      <c r="L126" s="37">
        <f t="shared" si="9"/>
        <v>14.027493099999999</v>
      </c>
      <c r="M126" s="38">
        <f>IF(ISERROR(VLOOKUP($U126,[1]BN2_1!$A:$AC,15,0)),0,VLOOKUP($U126,[1]BN2_1!$A:$AC,15,0))</f>
        <v>29.637453610000001</v>
      </c>
      <c r="N126" s="39">
        <f t="shared" si="10"/>
        <v>67.864519446320827</v>
      </c>
      <c r="O126" s="24">
        <f t="shared" si="12"/>
        <v>553.69084949000001</v>
      </c>
      <c r="P126" s="25">
        <f t="shared" si="12"/>
        <v>0.76900000000000002</v>
      </c>
      <c r="Q126" s="25">
        <f t="shared" si="12"/>
        <v>49.801615830000003</v>
      </c>
      <c r="R126" s="26">
        <f t="shared" si="12"/>
        <v>50.570615830000001</v>
      </c>
      <c r="S126" s="29">
        <f t="shared" si="12"/>
        <v>496.73393298000002</v>
      </c>
      <c r="T126" s="31">
        <f t="shared" si="11"/>
        <v>89.713227776391363</v>
      </c>
      <c r="U126" s="32" t="s">
        <v>134</v>
      </c>
      <c r="V126" s="32"/>
      <c r="W126" s="21"/>
    </row>
    <row r="127" spans="1:23" ht="21">
      <c r="A127" s="22">
        <v>122</v>
      </c>
      <c r="B127" s="23" t="str">
        <f>VLOOKUP($U127,[1]Name!$A:$B,2,0)</f>
        <v>กรมการศาสนา</v>
      </c>
      <c r="C127" s="24">
        <f>IF(ISERROR(VLOOKUP($U127,[1]BN2_1!$A:$AC,3,0)),0,VLOOKUP($U127,[1]BN2_1!$A:$AC,3,0))</f>
        <v>397.24630667000002</v>
      </c>
      <c r="D127" s="25">
        <f>IF(ISERROR(VLOOKUP($U127,[1]BN2_1!$A:$AC,6,0)),0,VLOOKUP($U127,[1]BN2_1!$A:$AC,6,0))</f>
        <v>1.044</v>
      </c>
      <c r="E127" s="25">
        <f>IF(ISERROR(VLOOKUP($U127,[1]BN2_1!$A:$AC,7,0)),0,VLOOKUP($U127,[1]BN2_1!$A:$AC,7,0))</f>
        <v>23.805980340000001</v>
      </c>
      <c r="F127" s="26">
        <f t="shared" si="7"/>
        <v>24.849980340000002</v>
      </c>
      <c r="G127" s="27">
        <f>IF(ISERROR(VLOOKUP($U127,[1]BN2_1!$A:$AC,8,0)),0,VLOOKUP($U127,[1]BN2_1!$A:$AC,8,0))</f>
        <v>356.60064926000001</v>
      </c>
      <c r="H127" s="28">
        <f t="shared" si="8"/>
        <v>89.768147185377074</v>
      </c>
      <c r="I127" s="35">
        <f>IF(ISERROR(VLOOKUP($U127,[1]BN2_1!$A:$AC,10,0)),0,VLOOKUP($U127,[1]BN2_1!$A:$AC,10,0))</f>
        <v>2.7448000000000001</v>
      </c>
      <c r="J127" s="36">
        <f>IF(ISERROR(VLOOKUP($U127,[1]BN2_1!$A:$AC,13,0)),0,VLOOKUP($U127,[1]BN2_1!$A:$AC,13,0))</f>
        <v>0</v>
      </c>
      <c r="K127" s="36">
        <f>IF(ISERROR(VLOOKUP($U127,[1]BN2_1!$A:$AC,14,0)),0,VLOOKUP($U127,[1]BN2_1!$A:$AC,14,0))</f>
        <v>0.41574850000000002</v>
      </c>
      <c r="L127" s="37">
        <f t="shared" si="9"/>
        <v>0.41574850000000002</v>
      </c>
      <c r="M127" s="38">
        <f>IF(ISERROR(VLOOKUP($U127,[1]BN2_1!$A:$AC,15,0)),0,VLOOKUP($U127,[1]BN2_1!$A:$AC,15,0))</f>
        <v>2.2792172499999999</v>
      </c>
      <c r="N127" s="39">
        <f t="shared" si="10"/>
        <v>83.037643908481485</v>
      </c>
      <c r="O127" s="24">
        <f t="shared" si="12"/>
        <v>399.99110667000002</v>
      </c>
      <c r="P127" s="25">
        <f t="shared" si="12"/>
        <v>1.044</v>
      </c>
      <c r="Q127" s="25">
        <f t="shared" si="12"/>
        <v>24.221728840000001</v>
      </c>
      <c r="R127" s="26">
        <f t="shared" si="12"/>
        <v>25.265728840000001</v>
      </c>
      <c r="S127" s="29">
        <f t="shared" si="12"/>
        <v>358.87986651</v>
      </c>
      <c r="T127" s="31">
        <f t="shared" si="11"/>
        <v>89.721961445028441</v>
      </c>
      <c r="U127" s="32" t="s">
        <v>135</v>
      </c>
      <c r="V127" s="32"/>
      <c r="W127" s="21"/>
    </row>
    <row r="128" spans="1:23" ht="21">
      <c r="A128" s="22">
        <v>123</v>
      </c>
      <c r="B128" s="23" t="str">
        <f>VLOOKUP($U128,[1]Name!$A:$B,2,0)</f>
        <v>กรมคุ้มครองสิทธิและเสรีภาพ</v>
      </c>
      <c r="C128" s="24">
        <f>IF(ISERROR(VLOOKUP($U128,[1]BN2_1!$A:$AC,3,0)),0,VLOOKUP($U128,[1]BN2_1!$A:$AC,3,0))</f>
        <v>755.53204000000005</v>
      </c>
      <c r="D128" s="25">
        <f>IF(ISERROR(VLOOKUP($U128,[1]BN2_1!$A:$AC,6,0)),0,VLOOKUP($U128,[1]BN2_1!$A:$AC,6,0))</f>
        <v>0</v>
      </c>
      <c r="E128" s="25">
        <f>IF(ISERROR(VLOOKUP($U128,[1]BN2_1!$A:$AC,7,0)),0,VLOOKUP($U128,[1]BN2_1!$A:$AC,7,0))</f>
        <v>4.0138635499999999</v>
      </c>
      <c r="F128" s="26">
        <f t="shared" si="7"/>
        <v>4.0138635499999999</v>
      </c>
      <c r="G128" s="27">
        <f>IF(ISERROR(VLOOKUP($U128,[1]BN2_1!$A:$AC,8,0)),0,VLOOKUP($U128,[1]BN2_1!$A:$AC,8,0))</f>
        <v>676.24979095000003</v>
      </c>
      <c r="H128" s="28">
        <f t="shared" si="8"/>
        <v>89.5064345583544</v>
      </c>
      <c r="I128" s="35">
        <f>IF(ISERROR(VLOOKUP($U128,[1]BN2_1!$A:$AC,10,0)),0,VLOOKUP($U128,[1]BN2_1!$A:$AC,10,0))</f>
        <v>20.39556</v>
      </c>
      <c r="J128" s="36">
        <f>IF(ISERROR(VLOOKUP($U128,[1]BN2_1!$A:$AC,13,0)),0,VLOOKUP($U128,[1]BN2_1!$A:$AC,13,0))</f>
        <v>0</v>
      </c>
      <c r="K128" s="36">
        <f>IF(ISERROR(VLOOKUP($U128,[1]BN2_1!$A:$AC,14,0)),0,VLOOKUP($U128,[1]BN2_1!$A:$AC,14,0))</f>
        <v>0</v>
      </c>
      <c r="L128" s="37">
        <f t="shared" si="9"/>
        <v>0</v>
      </c>
      <c r="M128" s="38">
        <f>IF(ISERROR(VLOOKUP($U128,[1]BN2_1!$A:$AC,15,0)),0,VLOOKUP($U128,[1]BN2_1!$A:$AC,15,0))</f>
        <v>20.38709794</v>
      </c>
      <c r="N128" s="39">
        <f t="shared" si="10"/>
        <v>99.95851028361075</v>
      </c>
      <c r="O128" s="24">
        <f t="shared" si="12"/>
        <v>775.9276000000001</v>
      </c>
      <c r="P128" s="25">
        <f t="shared" si="12"/>
        <v>0</v>
      </c>
      <c r="Q128" s="25">
        <f t="shared" si="12"/>
        <v>4.0138635499999999</v>
      </c>
      <c r="R128" s="26">
        <f t="shared" si="12"/>
        <v>4.0138635499999999</v>
      </c>
      <c r="S128" s="29">
        <f t="shared" si="12"/>
        <v>696.63688889000002</v>
      </c>
      <c r="T128" s="31">
        <f t="shared" si="11"/>
        <v>89.781171450789984</v>
      </c>
      <c r="U128" s="32" t="s">
        <v>136</v>
      </c>
      <c r="V128" s="32"/>
      <c r="W128" s="21"/>
    </row>
    <row r="129" spans="1:23" ht="21">
      <c r="A129" s="22">
        <v>124</v>
      </c>
      <c r="B129" s="23" t="str">
        <f>VLOOKUP($U129,[1]Name!$A:$B,2,0)</f>
        <v>กรมควบคุมโรค</v>
      </c>
      <c r="C129" s="24">
        <f>IF(ISERROR(VLOOKUP($U129,[1]BN2_1!$A:$AC,3,0)),0,VLOOKUP($U129,[1]BN2_1!$A:$AC,3,0))</f>
        <v>3383.2311</v>
      </c>
      <c r="D129" s="25">
        <f>IF(ISERROR(VLOOKUP($U129,[1]BN2_1!$A:$AC,6,0)),0,VLOOKUP($U129,[1]BN2_1!$A:$AC,6,0))</f>
        <v>24.227975000000001</v>
      </c>
      <c r="E129" s="25">
        <f>IF(ISERROR(VLOOKUP($U129,[1]BN2_1!$A:$AC,7,0)),0,VLOOKUP($U129,[1]BN2_1!$A:$AC,7,0))</f>
        <v>19.565900039999999</v>
      </c>
      <c r="F129" s="26">
        <f t="shared" si="7"/>
        <v>43.793875040000003</v>
      </c>
      <c r="G129" s="27">
        <f>IF(ISERROR(VLOOKUP($U129,[1]BN2_1!$A:$AC,8,0)),0,VLOOKUP($U129,[1]BN2_1!$A:$AC,8,0))</f>
        <v>3308.6485120299999</v>
      </c>
      <c r="H129" s="28">
        <f t="shared" si="8"/>
        <v>97.795521920746125</v>
      </c>
      <c r="I129" s="35">
        <f>IF(ISERROR(VLOOKUP($U129,[1]BN2_1!$A:$AC,10,0)),0,VLOOKUP($U129,[1]BN2_1!$A:$AC,10,0))</f>
        <v>661.0086</v>
      </c>
      <c r="J129" s="36">
        <f>IF(ISERROR(VLOOKUP($U129,[1]BN2_1!$A:$AC,13,0)),0,VLOOKUP($U129,[1]BN2_1!$A:$AC,13,0))</f>
        <v>121.5277</v>
      </c>
      <c r="K129" s="36">
        <f>IF(ISERROR(VLOOKUP($U129,[1]BN2_1!$A:$AC,14,0)),0,VLOOKUP($U129,[1]BN2_1!$A:$AC,14,0))</f>
        <v>215.64465919</v>
      </c>
      <c r="L129" s="37">
        <f t="shared" si="9"/>
        <v>337.17235919000001</v>
      </c>
      <c r="M129" s="38">
        <f>IF(ISERROR(VLOOKUP($U129,[1]BN2_1!$A:$AC,15,0)),0,VLOOKUP($U129,[1]BN2_1!$A:$AC,15,0))</f>
        <v>322.86634413000002</v>
      </c>
      <c r="N129" s="39">
        <f t="shared" si="10"/>
        <v>48.844499773527907</v>
      </c>
      <c r="O129" s="24">
        <f t="shared" si="12"/>
        <v>4044.2397000000001</v>
      </c>
      <c r="P129" s="25">
        <f t="shared" si="12"/>
        <v>145.755675</v>
      </c>
      <c r="Q129" s="25">
        <f t="shared" si="12"/>
        <v>235.21055923</v>
      </c>
      <c r="R129" s="26">
        <f t="shared" si="12"/>
        <v>380.96623423</v>
      </c>
      <c r="S129" s="29">
        <f t="shared" si="12"/>
        <v>3631.5148561599999</v>
      </c>
      <c r="T129" s="31">
        <f t="shared" si="11"/>
        <v>89.794748223256889</v>
      </c>
      <c r="U129" s="32" t="s">
        <v>137</v>
      </c>
      <c r="V129" s="32"/>
      <c r="W129" s="21"/>
    </row>
    <row r="130" spans="1:23" ht="21">
      <c r="A130" s="22">
        <v>125</v>
      </c>
      <c r="B130" s="23" t="str">
        <f>VLOOKUP($U130,[1]Name!$A:$B,2,0)</f>
        <v>สำนักงานสถิติแห่งชาติ</v>
      </c>
      <c r="C130" s="24">
        <f>IF(ISERROR(VLOOKUP($U130,[1]BN2_1!$A:$AC,3,0)),0,VLOOKUP($U130,[1]BN2_1!$A:$AC,3,0))</f>
        <v>1233.42183226</v>
      </c>
      <c r="D130" s="25">
        <f>IF(ISERROR(VLOOKUP($U130,[1]BN2_1!$A:$AC,6,0)),0,VLOOKUP($U130,[1]BN2_1!$A:$AC,6,0))</f>
        <v>28.41868917</v>
      </c>
      <c r="E130" s="25">
        <f>IF(ISERROR(VLOOKUP($U130,[1]BN2_1!$A:$AC,7,0)),0,VLOOKUP($U130,[1]BN2_1!$A:$AC,7,0))</f>
        <v>21.13179598</v>
      </c>
      <c r="F130" s="26">
        <f t="shared" si="7"/>
        <v>49.55048515</v>
      </c>
      <c r="G130" s="27">
        <f>IF(ISERROR(VLOOKUP($U130,[1]BN2_1!$A:$AC,8,0)),0,VLOOKUP($U130,[1]BN2_1!$A:$AC,8,0))</f>
        <v>1116.2505283</v>
      </c>
      <c r="H130" s="28">
        <f t="shared" si="8"/>
        <v>90.50030566223181</v>
      </c>
      <c r="I130" s="35">
        <f>IF(ISERROR(VLOOKUP($U130,[1]BN2_1!$A:$AC,10,0)),0,VLOOKUP($U130,[1]BN2_1!$A:$AC,10,0))</f>
        <v>29.993067740000001</v>
      </c>
      <c r="J130" s="36">
        <f>IF(ISERROR(VLOOKUP($U130,[1]BN2_1!$A:$AC,13,0)),0,VLOOKUP($U130,[1]BN2_1!$A:$AC,13,0))</f>
        <v>0</v>
      </c>
      <c r="K130" s="36">
        <f>IF(ISERROR(VLOOKUP($U130,[1]BN2_1!$A:$AC,14,0)),0,VLOOKUP($U130,[1]BN2_1!$A:$AC,14,0))</f>
        <v>9.5957369499999992</v>
      </c>
      <c r="L130" s="37">
        <f t="shared" si="9"/>
        <v>9.5957369499999992</v>
      </c>
      <c r="M130" s="38">
        <f>IF(ISERROR(VLOOKUP($U130,[1]BN2_1!$A:$AC,15,0)),0,VLOOKUP($U130,[1]BN2_1!$A:$AC,15,0))</f>
        <v>18.530765429999999</v>
      </c>
      <c r="N130" s="39">
        <f t="shared" si="10"/>
        <v>61.783494741641917</v>
      </c>
      <c r="O130" s="24">
        <f t="shared" si="12"/>
        <v>1263.4149</v>
      </c>
      <c r="P130" s="25">
        <f t="shared" si="12"/>
        <v>28.41868917</v>
      </c>
      <c r="Q130" s="25">
        <f t="shared" si="12"/>
        <v>30.727532929999999</v>
      </c>
      <c r="R130" s="26">
        <f t="shared" si="12"/>
        <v>59.146222100000003</v>
      </c>
      <c r="S130" s="29">
        <f t="shared" si="12"/>
        <v>1134.78129373</v>
      </c>
      <c r="T130" s="31">
        <f t="shared" si="11"/>
        <v>89.818577707924774</v>
      </c>
      <c r="U130" s="32" t="s">
        <v>138</v>
      </c>
      <c r="V130" s="32"/>
      <c r="W130" s="21"/>
    </row>
    <row r="131" spans="1:23" ht="21">
      <c r="A131" s="22">
        <v>126</v>
      </c>
      <c r="B131" s="23" t="str">
        <f>VLOOKUP($U131,[1]Name!$A:$B,2,0)</f>
        <v>มหาวิทยาลัยราชภัฏสุราษฎร์ธานี</v>
      </c>
      <c r="C131" s="24">
        <f>IF(ISERROR(VLOOKUP($U131,[1]BN2_1!$A:$AC,3,0)),0,VLOOKUP($U131,[1]BN2_1!$A:$AC,3,0))</f>
        <v>445.65553699999998</v>
      </c>
      <c r="D131" s="25">
        <f>IF(ISERROR(VLOOKUP($U131,[1]BN2_1!$A:$AC,6,0)),0,VLOOKUP($U131,[1]BN2_1!$A:$AC,6,0))</f>
        <v>0</v>
      </c>
      <c r="E131" s="25">
        <f>IF(ISERROR(VLOOKUP($U131,[1]BN2_1!$A:$AC,7,0)),0,VLOOKUP($U131,[1]BN2_1!$A:$AC,7,0))</f>
        <v>0</v>
      </c>
      <c r="F131" s="26">
        <f t="shared" si="7"/>
        <v>0</v>
      </c>
      <c r="G131" s="27">
        <f>IF(ISERROR(VLOOKUP($U131,[1]BN2_1!$A:$AC,8,0)),0,VLOOKUP($U131,[1]BN2_1!$A:$AC,8,0))</f>
        <v>438.58718226000002</v>
      </c>
      <c r="H131" s="28">
        <f t="shared" si="8"/>
        <v>98.413942124991493</v>
      </c>
      <c r="I131" s="35">
        <f>IF(ISERROR(VLOOKUP($U131,[1]BN2_1!$A:$AC,10,0)),0,VLOOKUP($U131,[1]BN2_1!$A:$AC,10,0))</f>
        <v>251.81426300000001</v>
      </c>
      <c r="J131" s="36">
        <f>IF(ISERROR(VLOOKUP($U131,[1]BN2_1!$A:$AC,13,0)),0,VLOOKUP($U131,[1]BN2_1!$A:$AC,13,0))</f>
        <v>48.3568</v>
      </c>
      <c r="K131" s="36">
        <f>IF(ISERROR(VLOOKUP($U131,[1]BN2_1!$A:$AC,14,0)),0,VLOOKUP($U131,[1]BN2_1!$A:$AC,14,0))</f>
        <v>14.413880000000001</v>
      </c>
      <c r="L131" s="37">
        <f t="shared" si="9"/>
        <v>62.770679999999999</v>
      </c>
      <c r="M131" s="38">
        <f>IF(ISERROR(VLOOKUP($U131,[1]BN2_1!$A:$AC,15,0)),0,VLOOKUP($U131,[1]BN2_1!$A:$AC,15,0))</f>
        <v>189.016583</v>
      </c>
      <c r="N131" s="39">
        <f t="shared" si="10"/>
        <v>75.061905051819878</v>
      </c>
      <c r="O131" s="24">
        <f t="shared" si="12"/>
        <v>697.46979999999996</v>
      </c>
      <c r="P131" s="25">
        <f t="shared" si="12"/>
        <v>48.3568</v>
      </c>
      <c r="Q131" s="25">
        <f t="shared" si="12"/>
        <v>14.413880000000001</v>
      </c>
      <c r="R131" s="26">
        <f t="shared" si="12"/>
        <v>62.770679999999999</v>
      </c>
      <c r="S131" s="29">
        <f t="shared" si="12"/>
        <v>627.60376526000005</v>
      </c>
      <c r="T131" s="31">
        <f t="shared" si="11"/>
        <v>89.98293048100436</v>
      </c>
      <c r="U131" s="32" t="s">
        <v>139</v>
      </c>
      <c r="V131" s="32"/>
      <c r="W131" s="21"/>
    </row>
    <row r="132" spans="1:23" ht="21">
      <c r="A132" s="22">
        <v>127</v>
      </c>
      <c r="B132" s="23" t="str">
        <f>VLOOKUP($U132,[1]Name!$A:$B,2,0)</f>
        <v>กรมการข้าว</v>
      </c>
      <c r="C132" s="24">
        <f>IF(ISERROR(VLOOKUP($U132,[1]BN2_1!$A:$AC,3,0)),0,VLOOKUP($U132,[1]BN2_1!$A:$AC,3,0))</f>
        <v>2178.4262454</v>
      </c>
      <c r="D132" s="25">
        <f>IF(ISERROR(VLOOKUP($U132,[1]BN2_1!$A:$AC,6,0)),0,VLOOKUP($U132,[1]BN2_1!$A:$AC,6,0))</f>
        <v>4.7</v>
      </c>
      <c r="E132" s="25">
        <f>IF(ISERROR(VLOOKUP($U132,[1]BN2_1!$A:$AC,7,0)),0,VLOOKUP($U132,[1]BN2_1!$A:$AC,7,0))</f>
        <v>68.126187939999994</v>
      </c>
      <c r="F132" s="26">
        <f t="shared" si="7"/>
        <v>72.826187939999997</v>
      </c>
      <c r="G132" s="27">
        <f>IF(ISERROR(VLOOKUP($U132,[1]BN2_1!$A:$AC,8,0)),0,VLOOKUP($U132,[1]BN2_1!$A:$AC,8,0))</f>
        <v>2040.5577288500001</v>
      </c>
      <c r="H132" s="28">
        <f t="shared" si="8"/>
        <v>93.671187315103026</v>
      </c>
      <c r="I132" s="35">
        <f>IF(ISERROR(VLOOKUP($U132,[1]BN2_1!$A:$AC,10,0)),0,VLOOKUP($U132,[1]BN2_1!$A:$AC,10,0))</f>
        <v>316.88915459999998</v>
      </c>
      <c r="J132" s="36">
        <f>IF(ISERROR(VLOOKUP($U132,[1]BN2_1!$A:$AC,13,0)),0,VLOOKUP($U132,[1]BN2_1!$A:$AC,13,0))</f>
        <v>81.058199999999999</v>
      </c>
      <c r="K132" s="36">
        <f>IF(ISERROR(VLOOKUP($U132,[1]BN2_1!$A:$AC,14,0)),0,VLOOKUP($U132,[1]BN2_1!$A:$AC,14,0))</f>
        <v>28.127221550000002</v>
      </c>
      <c r="L132" s="37">
        <f t="shared" si="9"/>
        <v>109.18542155</v>
      </c>
      <c r="M132" s="38">
        <f>IF(ISERROR(VLOOKUP($U132,[1]BN2_1!$A:$AC,15,0)),0,VLOOKUP($U132,[1]BN2_1!$A:$AC,15,0))</f>
        <v>205.39074722000001</v>
      </c>
      <c r="N132" s="39">
        <f t="shared" si="10"/>
        <v>64.814697580691529</v>
      </c>
      <c r="O132" s="24">
        <f t="shared" si="12"/>
        <v>2495.3154</v>
      </c>
      <c r="P132" s="25">
        <f t="shared" si="12"/>
        <v>85.758200000000002</v>
      </c>
      <c r="Q132" s="25">
        <f t="shared" si="12"/>
        <v>96.253409489999996</v>
      </c>
      <c r="R132" s="26">
        <f t="shared" si="12"/>
        <v>182.01160949000001</v>
      </c>
      <c r="S132" s="29">
        <f t="shared" si="12"/>
        <v>2245.9484760700002</v>
      </c>
      <c r="T132" s="31">
        <f t="shared" si="11"/>
        <v>90.006597004530974</v>
      </c>
      <c r="U132" s="32" t="s">
        <v>140</v>
      </c>
      <c r="V132" s="32"/>
      <c r="W132" s="21"/>
    </row>
    <row r="133" spans="1:23" ht="21">
      <c r="A133" s="22">
        <v>128</v>
      </c>
      <c r="B133" s="23" t="str">
        <f>VLOOKUP($U133,[1]Name!$A:$B,2,0)</f>
        <v>กรมการท่องเที่ยว</v>
      </c>
      <c r="C133" s="24">
        <f>IF(ISERROR(VLOOKUP($U133,[1]BN2_1!$A:$AC,3,0)),0,VLOOKUP($U133,[1]BN2_1!$A:$AC,3,0))</f>
        <v>1571.7553078399999</v>
      </c>
      <c r="D133" s="25">
        <f>IF(ISERROR(VLOOKUP($U133,[1]BN2_1!$A:$AC,6,0)),0,VLOOKUP($U133,[1]BN2_1!$A:$AC,6,0))</f>
        <v>4.3</v>
      </c>
      <c r="E133" s="25">
        <f>IF(ISERROR(VLOOKUP($U133,[1]BN2_1!$A:$AC,7,0)),0,VLOOKUP($U133,[1]BN2_1!$A:$AC,7,0))</f>
        <v>138.33067045000001</v>
      </c>
      <c r="F133" s="26">
        <f t="shared" si="7"/>
        <v>142.63067045000003</v>
      </c>
      <c r="G133" s="27">
        <f>IF(ISERROR(VLOOKUP($U133,[1]BN2_1!$A:$AC,8,0)),0,VLOOKUP($U133,[1]BN2_1!$A:$AC,8,0))</f>
        <v>1417.4934931</v>
      </c>
      <c r="H133" s="28">
        <f t="shared" si="8"/>
        <v>90.185379748963868</v>
      </c>
      <c r="I133" s="35">
        <f>IF(ISERROR(VLOOKUP($U133,[1]BN2_1!$A:$AC,10,0)),0,VLOOKUP($U133,[1]BN2_1!$A:$AC,10,0))</f>
        <v>148.77143953999999</v>
      </c>
      <c r="J133" s="36">
        <f>IF(ISERROR(VLOOKUP($U133,[1]BN2_1!$A:$AC,13,0)),0,VLOOKUP($U133,[1]BN2_1!$A:$AC,13,0))</f>
        <v>0</v>
      </c>
      <c r="K133" s="36">
        <f>IF(ISERROR(VLOOKUP($U133,[1]BN2_1!$A:$AC,14,0)),0,VLOOKUP($U133,[1]BN2_1!$A:$AC,14,0))</f>
        <v>16.141583140000002</v>
      </c>
      <c r="L133" s="37">
        <f t="shared" si="9"/>
        <v>16.141583140000002</v>
      </c>
      <c r="M133" s="38">
        <f>IF(ISERROR(VLOOKUP($U133,[1]BN2_1!$A:$AC,15,0)),0,VLOOKUP($U133,[1]BN2_1!$A:$AC,15,0))</f>
        <v>132.58554699000001</v>
      </c>
      <c r="N133" s="39">
        <f t="shared" si="10"/>
        <v>89.1202958040558</v>
      </c>
      <c r="O133" s="24">
        <f t="shared" si="12"/>
        <v>1720.52674738</v>
      </c>
      <c r="P133" s="25">
        <f t="shared" si="12"/>
        <v>4.3</v>
      </c>
      <c r="Q133" s="25">
        <f t="shared" si="12"/>
        <v>154.47225359000001</v>
      </c>
      <c r="R133" s="26">
        <f t="shared" si="12"/>
        <v>158.77225359000002</v>
      </c>
      <c r="S133" s="29">
        <f t="shared" si="12"/>
        <v>1550.07904009</v>
      </c>
      <c r="T133" s="31">
        <f t="shared" si="11"/>
        <v>90.093283493002602</v>
      </c>
      <c r="U133" s="32" t="s">
        <v>141</v>
      </c>
      <c r="V133" s="32"/>
      <c r="W133" s="21"/>
    </row>
    <row r="134" spans="1:23" ht="21">
      <c r="A134" s="22">
        <v>129</v>
      </c>
      <c r="B134" s="23" t="str">
        <f>VLOOKUP($U134,[1]Name!$A:$B,2,0)</f>
        <v>สำนักงานนโยบายและแผนพลังงาน</v>
      </c>
      <c r="C134" s="24">
        <f>IF(ISERROR(VLOOKUP($U134,[1]BN2_1!$A:$AC,3,0)),0,VLOOKUP($U134,[1]BN2_1!$A:$AC,3,0))</f>
        <v>118.636403</v>
      </c>
      <c r="D134" s="25">
        <f>IF(ISERROR(VLOOKUP($U134,[1]BN2_1!$A:$AC,6,0)),0,VLOOKUP($U134,[1]BN2_1!$A:$AC,6,0))</f>
        <v>0</v>
      </c>
      <c r="E134" s="25">
        <f>IF(ISERROR(VLOOKUP($U134,[1]BN2_1!$A:$AC,7,0)),0,VLOOKUP($U134,[1]BN2_1!$A:$AC,7,0))</f>
        <v>9.7174511900000002</v>
      </c>
      <c r="F134" s="26">
        <f t="shared" ref="F134:F197" si="13">D134+E134</f>
        <v>9.7174511900000002</v>
      </c>
      <c r="G134" s="27">
        <f>IF(ISERROR(VLOOKUP($U134,[1]BN2_1!$A:$AC,8,0)),0,VLOOKUP($U134,[1]BN2_1!$A:$AC,8,0))</f>
        <v>106.88503682</v>
      </c>
      <c r="H134" s="28">
        <f t="shared" ref="H134:H197" si="14">IF(ISERROR(G134/C134*100),0,G134/C134*100)</f>
        <v>90.094637157871347</v>
      </c>
      <c r="I134" s="35">
        <f>IF(ISERROR(VLOOKUP($U134,[1]BN2_1!$A:$AC,10,0)),0,VLOOKUP($U134,[1]BN2_1!$A:$AC,10,0))</f>
        <v>3.7194970000000001</v>
      </c>
      <c r="J134" s="36">
        <f>IF(ISERROR(VLOOKUP($U134,[1]BN2_1!$A:$AC,13,0)),0,VLOOKUP($U134,[1]BN2_1!$A:$AC,13,0))</f>
        <v>0</v>
      </c>
      <c r="K134" s="36">
        <f>IF(ISERROR(VLOOKUP($U134,[1]BN2_1!$A:$AC,14,0)),0,VLOOKUP($U134,[1]BN2_1!$A:$AC,14,0))</f>
        <v>0.32313999999999998</v>
      </c>
      <c r="L134" s="37">
        <f t="shared" ref="L134:L197" si="15">J134+K134</f>
        <v>0.32313999999999998</v>
      </c>
      <c r="M134" s="38">
        <f>IF(ISERROR(VLOOKUP($U134,[1]BN2_1!$A:$AC,15,0)),0,VLOOKUP($U134,[1]BN2_1!$A:$AC,15,0))</f>
        <v>3.37252865</v>
      </c>
      <c r="N134" s="39">
        <f t="shared" ref="N134:N197" si="16">IF(ISERROR(M134/I134*100),0,M134/I134*100)</f>
        <v>90.671632481488757</v>
      </c>
      <c r="O134" s="24">
        <f t="shared" si="12"/>
        <v>122.35590000000001</v>
      </c>
      <c r="P134" s="25">
        <f t="shared" si="12"/>
        <v>0</v>
      </c>
      <c r="Q134" s="25">
        <f t="shared" si="12"/>
        <v>10.040591190000001</v>
      </c>
      <c r="R134" s="26">
        <f t="shared" si="12"/>
        <v>10.040591190000001</v>
      </c>
      <c r="S134" s="29">
        <f t="shared" si="12"/>
        <v>110.25756547</v>
      </c>
      <c r="T134" s="31">
        <f t="shared" ref="T134:T197" si="17">IF(ISERROR(S134/O134*100),0,S134/O134*100)</f>
        <v>90.112177238694656</v>
      </c>
      <c r="U134" s="32" t="s">
        <v>142</v>
      </c>
      <c r="V134" s="32"/>
      <c r="W134" s="21"/>
    </row>
    <row r="135" spans="1:23" ht="21">
      <c r="A135" s="22">
        <v>130</v>
      </c>
      <c r="B135" s="23" t="str">
        <f>VLOOKUP($U135,[1]Name!$A:$B,2,0)</f>
        <v>กรมส่งเสริมอุตสาหกรรม</v>
      </c>
      <c r="C135" s="24">
        <f>IF(ISERROR(VLOOKUP($U135,[1]BN2_1!$A:$AC,3,0)),0,VLOOKUP($U135,[1]BN2_1!$A:$AC,3,0))</f>
        <v>1051.8111383400001</v>
      </c>
      <c r="D135" s="25">
        <f>IF(ISERROR(VLOOKUP($U135,[1]BN2_1!$A:$AC,6,0)),0,VLOOKUP($U135,[1]BN2_1!$A:$AC,6,0))</f>
        <v>0</v>
      </c>
      <c r="E135" s="25">
        <f>IF(ISERROR(VLOOKUP($U135,[1]BN2_1!$A:$AC,7,0)),0,VLOOKUP($U135,[1]BN2_1!$A:$AC,7,0))</f>
        <v>73.029348990000003</v>
      </c>
      <c r="F135" s="26">
        <f t="shared" si="13"/>
        <v>73.029348990000003</v>
      </c>
      <c r="G135" s="27">
        <f>IF(ISERROR(VLOOKUP($U135,[1]BN2_1!$A:$AC,8,0)),0,VLOOKUP($U135,[1]BN2_1!$A:$AC,8,0))</f>
        <v>977.42647205000003</v>
      </c>
      <c r="H135" s="28">
        <f t="shared" si="14"/>
        <v>92.927944611102319</v>
      </c>
      <c r="I135" s="35">
        <f>IF(ISERROR(VLOOKUP($U135,[1]BN2_1!$A:$AC,10,0)),0,VLOOKUP($U135,[1]BN2_1!$A:$AC,10,0))</f>
        <v>88.079561659999996</v>
      </c>
      <c r="J135" s="36">
        <f>IF(ISERROR(VLOOKUP($U135,[1]BN2_1!$A:$AC,13,0)),0,VLOOKUP($U135,[1]BN2_1!$A:$AC,13,0))</f>
        <v>2.3924919999999998</v>
      </c>
      <c r="K135" s="36">
        <f>IF(ISERROR(VLOOKUP($U135,[1]BN2_1!$A:$AC,14,0)),0,VLOOKUP($U135,[1]BN2_1!$A:$AC,14,0))</f>
        <v>35.82478244</v>
      </c>
      <c r="L135" s="37">
        <f t="shared" si="15"/>
        <v>38.217274439999997</v>
      </c>
      <c r="M135" s="38">
        <f>IF(ISERROR(VLOOKUP($U135,[1]BN2_1!$A:$AC,15,0)),0,VLOOKUP($U135,[1]BN2_1!$A:$AC,15,0))</f>
        <v>49.859649990000001</v>
      </c>
      <c r="N135" s="39">
        <f t="shared" si="16"/>
        <v>56.60751376405068</v>
      </c>
      <c r="O135" s="24">
        <f t="shared" si="12"/>
        <v>1139.8907000000002</v>
      </c>
      <c r="P135" s="25">
        <f t="shared" si="12"/>
        <v>2.3924919999999998</v>
      </c>
      <c r="Q135" s="25">
        <f t="shared" si="12"/>
        <v>108.85413143</v>
      </c>
      <c r="R135" s="26">
        <f t="shared" si="12"/>
        <v>111.24662343</v>
      </c>
      <c r="S135" s="29">
        <f t="shared" si="12"/>
        <v>1027.28612204</v>
      </c>
      <c r="T135" s="31">
        <f t="shared" si="17"/>
        <v>90.121458315257769</v>
      </c>
      <c r="U135" s="32" t="s">
        <v>143</v>
      </c>
      <c r="V135" s="32"/>
      <c r="W135" s="21"/>
    </row>
    <row r="136" spans="1:23" ht="21">
      <c r="A136" s="22">
        <v>131</v>
      </c>
      <c r="B136" s="23" t="str">
        <f>VLOOKUP($U136,[1]Name!$A:$B,2,0)</f>
        <v>กรมการขนส่งทางราง</v>
      </c>
      <c r="C136" s="24">
        <f>IF(ISERROR(VLOOKUP($U136,[1]BN2_1!$A:$AC,3,0)),0,VLOOKUP($U136,[1]BN2_1!$A:$AC,3,0))</f>
        <v>87.207079199999995</v>
      </c>
      <c r="D136" s="25">
        <f>IF(ISERROR(VLOOKUP($U136,[1]BN2_1!$A:$AC,6,0)),0,VLOOKUP($U136,[1]BN2_1!$A:$AC,6,0))</f>
        <v>0.44500000000000001</v>
      </c>
      <c r="E136" s="25">
        <f>IF(ISERROR(VLOOKUP($U136,[1]BN2_1!$A:$AC,7,0)),0,VLOOKUP($U136,[1]BN2_1!$A:$AC,7,0))</f>
        <v>0.85712644999999998</v>
      </c>
      <c r="F136" s="26">
        <f t="shared" si="13"/>
        <v>1.30212645</v>
      </c>
      <c r="G136" s="27">
        <f>IF(ISERROR(VLOOKUP($U136,[1]BN2_1!$A:$AC,8,0)),0,VLOOKUP($U136,[1]BN2_1!$A:$AC,8,0))</f>
        <v>85.685333900000003</v>
      </c>
      <c r="H136" s="28">
        <f t="shared" si="14"/>
        <v>98.255020906605495</v>
      </c>
      <c r="I136" s="35">
        <f>IF(ISERROR(VLOOKUP($U136,[1]BN2_1!$A:$AC,10,0)),0,VLOOKUP($U136,[1]BN2_1!$A:$AC,10,0))</f>
        <v>36.533620800000001</v>
      </c>
      <c r="J136" s="36">
        <f>IF(ISERROR(VLOOKUP($U136,[1]BN2_1!$A:$AC,13,0)),0,VLOOKUP($U136,[1]BN2_1!$A:$AC,13,0))</f>
        <v>0</v>
      </c>
      <c r="K136" s="36">
        <f>IF(ISERROR(VLOOKUP($U136,[1]BN2_1!$A:$AC,14,0)),0,VLOOKUP($U136,[1]BN2_1!$A:$AC,14,0))</f>
        <v>10.6559574</v>
      </c>
      <c r="L136" s="37">
        <f t="shared" si="15"/>
        <v>10.6559574</v>
      </c>
      <c r="M136" s="38">
        <f>IF(ISERROR(VLOOKUP($U136,[1]BN2_1!$A:$AC,15,0)),0,VLOOKUP($U136,[1]BN2_1!$A:$AC,15,0))</f>
        <v>25.877663399999999</v>
      </c>
      <c r="N136" s="39">
        <f t="shared" si="16"/>
        <v>70.832462902226212</v>
      </c>
      <c r="O136" s="24">
        <f t="shared" si="12"/>
        <v>123.7407</v>
      </c>
      <c r="P136" s="25">
        <f t="shared" si="12"/>
        <v>0.44500000000000001</v>
      </c>
      <c r="Q136" s="25">
        <f t="shared" si="12"/>
        <v>11.513083850000001</v>
      </c>
      <c r="R136" s="26">
        <f t="shared" si="12"/>
        <v>11.95808385</v>
      </c>
      <c r="S136" s="29">
        <f t="shared" si="12"/>
        <v>111.56299730000001</v>
      </c>
      <c r="T136" s="31">
        <f t="shared" si="17"/>
        <v>90.158692572451912</v>
      </c>
      <c r="U136" s="32" t="s">
        <v>144</v>
      </c>
      <c r="V136" s="32"/>
      <c r="W136" s="21"/>
    </row>
    <row r="137" spans="1:23" ht="21">
      <c r="A137" s="22">
        <v>132</v>
      </c>
      <c r="B137" s="23" t="str">
        <f>VLOOKUP($U137,[1]Name!$A:$B,2,0)</f>
        <v>มหาวิทยาลัยราชภัฏอุบลราชธานี</v>
      </c>
      <c r="C137" s="24">
        <f>IF(ISERROR(VLOOKUP($U137,[1]BN2_1!$A:$AC,3,0)),0,VLOOKUP($U137,[1]BN2_1!$A:$AC,3,0))</f>
        <v>461.23251797</v>
      </c>
      <c r="D137" s="25">
        <f>IF(ISERROR(VLOOKUP($U137,[1]BN2_1!$A:$AC,6,0)),0,VLOOKUP($U137,[1]BN2_1!$A:$AC,6,0))</f>
        <v>0</v>
      </c>
      <c r="E137" s="25">
        <f>IF(ISERROR(VLOOKUP($U137,[1]BN2_1!$A:$AC,7,0)),0,VLOOKUP($U137,[1]BN2_1!$A:$AC,7,0))</f>
        <v>0.71375999999999995</v>
      </c>
      <c r="F137" s="26">
        <f t="shared" si="13"/>
        <v>0.71375999999999995</v>
      </c>
      <c r="G137" s="27">
        <f>IF(ISERROR(VLOOKUP($U137,[1]BN2_1!$A:$AC,8,0)),0,VLOOKUP($U137,[1]BN2_1!$A:$AC,8,0))</f>
        <v>451.98282177999999</v>
      </c>
      <c r="H137" s="28">
        <f t="shared" si="14"/>
        <v>97.994569803813874</v>
      </c>
      <c r="I137" s="35">
        <f>IF(ISERROR(VLOOKUP($U137,[1]BN2_1!$A:$AC,10,0)),0,VLOOKUP($U137,[1]BN2_1!$A:$AC,10,0))</f>
        <v>91.457673</v>
      </c>
      <c r="J137" s="36">
        <f>IF(ISERROR(VLOOKUP($U137,[1]BN2_1!$A:$AC,13,0)),0,VLOOKUP($U137,[1]BN2_1!$A:$AC,13,0))</f>
        <v>0</v>
      </c>
      <c r="K137" s="36">
        <f>IF(ISERROR(VLOOKUP($U137,[1]BN2_1!$A:$AC,14,0)),0,VLOOKUP($U137,[1]BN2_1!$A:$AC,14,0))</f>
        <v>42.548121500000001</v>
      </c>
      <c r="L137" s="37">
        <f t="shared" si="15"/>
        <v>42.548121500000001</v>
      </c>
      <c r="M137" s="38">
        <f>IF(ISERROR(VLOOKUP($U137,[1]BN2_1!$A:$AC,15,0)),0,VLOOKUP($U137,[1]BN2_1!$A:$AC,15,0))</f>
        <v>48.909551499999999</v>
      </c>
      <c r="N137" s="39">
        <f t="shared" si="16"/>
        <v>53.477800052927215</v>
      </c>
      <c r="O137" s="24">
        <f t="shared" si="12"/>
        <v>552.69019097</v>
      </c>
      <c r="P137" s="25">
        <f t="shared" si="12"/>
        <v>0</v>
      </c>
      <c r="Q137" s="25">
        <f t="shared" si="12"/>
        <v>43.261881500000001</v>
      </c>
      <c r="R137" s="26">
        <f t="shared" si="12"/>
        <v>43.261881500000001</v>
      </c>
      <c r="S137" s="29">
        <f t="shared" si="12"/>
        <v>500.89237328000002</v>
      </c>
      <c r="T137" s="31">
        <f t="shared" si="17"/>
        <v>90.628055547884415</v>
      </c>
      <c r="U137" s="32" t="s">
        <v>145</v>
      </c>
      <c r="V137" s="32"/>
      <c r="W137" s="21"/>
    </row>
    <row r="138" spans="1:23" ht="21">
      <c r="A138" s="22">
        <v>133</v>
      </c>
      <c r="B138" s="23" t="str">
        <f>VLOOKUP($U138,[1]Name!$A:$B,2,0)</f>
        <v>มหาวิทยาลัยสุโขทัยธรรมาธิราช</v>
      </c>
      <c r="C138" s="24">
        <f>IF(ISERROR(VLOOKUP($U138,[1]BN2_1!$A:$AC,3,0)),0,VLOOKUP($U138,[1]BN2_1!$A:$AC,3,0))</f>
        <v>703.38868613</v>
      </c>
      <c r="D138" s="25">
        <f>IF(ISERROR(VLOOKUP($U138,[1]BN2_1!$A:$AC,6,0)),0,VLOOKUP($U138,[1]BN2_1!$A:$AC,6,0))</f>
        <v>0</v>
      </c>
      <c r="E138" s="25">
        <f>IF(ISERROR(VLOOKUP($U138,[1]BN2_1!$A:$AC,7,0)),0,VLOOKUP($U138,[1]BN2_1!$A:$AC,7,0))</f>
        <v>4.3228</v>
      </c>
      <c r="F138" s="26">
        <f t="shared" si="13"/>
        <v>4.3228</v>
      </c>
      <c r="G138" s="27">
        <f>IF(ISERROR(VLOOKUP($U138,[1]BN2_1!$A:$AC,8,0)),0,VLOOKUP($U138,[1]BN2_1!$A:$AC,8,0))</f>
        <v>687.96979922000003</v>
      </c>
      <c r="H138" s="28">
        <f t="shared" si="14"/>
        <v>97.807913716264935</v>
      </c>
      <c r="I138" s="35">
        <f>IF(ISERROR(VLOOKUP($U138,[1]BN2_1!$A:$AC,10,0)),0,VLOOKUP($U138,[1]BN2_1!$A:$AC,10,0))</f>
        <v>94.84451387</v>
      </c>
      <c r="J138" s="36">
        <f>IF(ISERROR(VLOOKUP($U138,[1]BN2_1!$A:$AC,13,0)),0,VLOOKUP($U138,[1]BN2_1!$A:$AC,13,0))</f>
        <v>0</v>
      </c>
      <c r="K138" s="36">
        <f>IF(ISERROR(VLOOKUP($U138,[1]BN2_1!$A:$AC,14,0)),0,VLOOKUP($U138,[1]BN2_1!$A:$AC,14,0))</f>
        <v>57.420226</v>
      </c>
      <c r="L138" s="37">
        <f t="shared" si="15"/>
        <v>57.420226</v>
      </c>
      <c r="M138" s="38">
        <f>IF(ISERROR(VLOOKUP($U138,[1]BN2_1!$A:$AC,15,0)),0,VLOOKUP($U138,[1]BN2_1!$A:$AC,15,0))</f>
        <v>35.467111369999998</v>
      </c>
      <c r="N138" s="39">
        <f t="shared" si="16"/>
        <v>37.395005702294497</v>
      </c>
      <c r="O138" s="24">
        <f t="shared" si="12"/>
        <v>798.23320000000001</v>
      </c>
      <c r="P138" s="25">
        <f t="shared" si="12"/>
        <v>0</v>
      </c>
      <c r="Q138" s="25">
        <f t="shared" si="12"/>
        <v>61.743026</v>
      </c>
      <c r="R138" s="26">
        <f t="shared" si="12"/>
        <v>61.743026</v>
      </c>
      <c r="S138" s="29">
        <f t="shared" si="12"/>
        <v>723.43691059000002</v>
      </c>
      <c r="T138" s="31">
        <f t="shared" si="17"/>
        <v>90.629769670066338</v>
      </c>
      <c r="U138" s="32" t="s">
        <v>146</v>
      </c>
      <c r="V138" s="32"/>
      <c r="W138" s="21"/>
    </row>
    <row r="139" spans="1:23" ht="21">
      <c r="A139" s="22">
        <v>134</v>
      </c>
      <c r="B139" s="23" t="str">
        <f>VLOOKUP($U139,[1]Name!$A:$B,2,0)</f>
        <v>สำนักงานปลัดกระทรวงพลังงาน</v>
      </c>
      <c r="C139" s="24">
        <f>IF(ISERROR(VLOOKUP($U139,[1]BN2_1!$A:$AC,3,0)),0,VLOOKUP($U139,[1]BN2_1!$A:$AC,3,0))</f>
        <v>495.04114098999997</v>
      </c>
      <c r="D139" s="25">
        <f>IF(ISERROR(VLOOKUP($U139,[1]BN2_1!$A:$AC,6,0)),0,VLOOKUP($U139,[1]BN2_1!$A:$AC,6,0))</f>
        <v>0.1319845</v>
      </c>
      <c r="E139" s="25">
        <f>IF(ISERROR(VLOOKUP($U139,[1]BN2_1!$A:$AC,7,0)),0,VLOOKUP($U139,[1]BN2_1!$A:$AC,7,0))</f>
        <v>3.1046425599999998</v>
      </c>
      <c r="F139" s="26">
        <f t="shared" si="13"/>
        <v>3.23662706</v>
      </c>
      <c r="G139" s="27">
        <f>IF(ISERROR(VLOOKUP($U139,[1]BN2_1!$A:$AC,8,0)),0,VLOOKUP($U139,[1]BN2_1!$A:$AC,8,0))</f>
        <v>477.02031592999998</v>
      </c>
      <c r="H139" s="28">
        <f t="shared" si="14"/>
        <v>96.359731834820579</v>
      </c>
      <c r="I139" s="35">
        <f>IF(ISERROR(VLOOKUP($U139,[1]BN2_1!$A:$AC,10,0)),0,VLOOKUP($U139,[1]BN2_1!$A:$AC,10,0))</f>
        <v>100.70207922</v>
      </c>
      <c r="J139" s="36">
        <f>IF(ISERROR(VLOOKUP($U139,[1]BN2_1!$A:$AC,13,0)),0,VLOOKUP($U139,[1]BN2_1!$A:$AC,13,0))</f>
        <v>2.0576956000000002</v>
      </c>
      <c r="K139" s="36">
        <f>IF(ISERROR(VLOOKUP($U139,[1]BN2_1!$A:$AC,14,0)),0,VLOOKUP($U139,[1]BN2_1!$A:$AC,14,0))</f>
        <v>31.705277299999999</v>
      </c>
      <c r="L139" s="37">
        <f t="shared" si="15"/>
        <v>33.762972900000001</v>
      </c>
      <c r="M139" s="38">
        <f>IF(ISERROR(VLOOKUP($U139,[1]BN2_1!$A:$AC,15,0)),0,VLOOKUP($U139,[1]BN2_1!$A:$AC,15,0))</f>
        <v>66.782302639999997</v>
      </c>
      <c r="N139" s="39">
        <f t="shared" si="16"/>
        <v>66.316706822014311</v>
      </c>
      <c r="O139" s="24">
        <f t="shared" si="12"/>
        <v>595.74322021</v>
      </c>
      <c r="P139" s="25">
        <f t="shared" si="12"/>
        <v>2.1896801000000004</v>
      </c>
      <c r="Q139" s="25">
        <f t="shared" si="12"/>
        <v>34.809919860000001</v>
      </c>
      <c r="R139" s="26">
        <f t="shared" si="12"/>
        <v>36.999599959999998</v>
      </c>
      <c r="S139" s="29">
        <f t="shared" si="12"/>
        <v>543.80261856999994</v>
      </c>
      <c r="T139" s="31">
        <f t="shared" si="17"/>
        <v>91.281377634194314</v>
      </c>
      <c r="U139" s="32" t="s">
        <v>147</v>
      </c>
      <c r="V139" s="32"/>
      <c r="W139" s="21"/>
    </row>
    <row r="140" spans="1:23" ht="21">
      <c r="A140" s="22">
        <v>135</v>
      </c>
      <c r="B140" s="23" t="str">
        <f>VLOOKUP($U140,[1]Name!$A:$B,2,0)</f>
        <v>สำนักงานปลัดกระทรวงการคลัง</v>
      </c>
      <c r="C140" s="24">
        <f>IF(ISERROR(VLOOKUP($U140,[1]BN2_1!$A:$AC,3,0)),0,VLOOKUP($U140,[1]BN2_1!$A:$AC,3,0))</f>
        <v>730.05224239999995</v>
      </c>
      <c r="D140" s="25">
        <f>IF(ISERROR(VLOOKUP($U140,[1]BN2_1!$A:$AC,6,0)),0,VLOOKUP($U140,[1]BN2_1!$A:$AC,6,0))</f>
        <v>7.7970550000000003</v>
      </c>
      <c r="E140" s="25">
        <f>IF(ISERROR(VLOOKUP($U140,[1]BN2_1!$A:$AC,7,0)),0,VLOOKUP($U140,[1]BN2_1!$A:$AC,7,0))</f>
        <v>35.621973820000001</v>
      </c>
      <c r="F140" s="26">
        <f t="shared" si="13"/>
        <v>43.419028820000001</v>
      </c>
      <c r="G140" s="43">
        <f>IF(ISERROR(VLOOKUP($U140,[1]BN2_1!$A:$AC,8,0)),0,VLOOKUP($U140,[1]BN2_1!$A:$AC,8,0))</f>
        <v>675.55849432000002</v>
      </c>
      <c r="H140" s="28">
        <f t="shared" si="14"/>
        <v>92.535637189353025</v>
      </c>
      <c r="I140" s="35">
        <f>IF(ISERROR(VLOOKUP($U140,[1]BN2_1!$A:$AC,10,0)),0,VLOOKUP($U140,[1]BN2_1!$A:$AC,10,0))</f>
        <v>821.16150000000005</v>
      </c>
      <c r="J140" s="36">
        <f>IF(ISERROR(VLOOKUP($U140,[1]BN2_1!$A:$AC,13,0)),0,VLOOKUP($U140,[1]BN2_1!$A:$AC,13,0))</f>
        <v>0</v>
      </c>
      <c r="K140" s="36">
        <f>IF(ISERROR(VLOOKUP($U140,[1]BN2_1!$A:$AC,14,0)),0,VLOOKUP($U140,[1]BN2_1!$A:$AC,14,0))</f>
        <v>57.61</v>
      </c>
      <c r="L140" s="37">
        <f t="shared" si="15"/>
        <v>57.61</v>
      </c>
      <c r="M140" s="38">
        <f>IF(ISERROR(VLOOKUP($U140,[1]BN2_1!$A:$AC,15,0)),0,VLOOKUP($U140,[1]BN2_1!$A:$AC,15,0))</f>
        <v>741.97029781000003</v>
      </c>
      <c r="N140" s="39">
        <f t="shared" si="16"/>
        <v>90.35619641325124</v>
      </c>
      <c r="O140" s="24">
        <f t="shared" si="12"/>
        <v>1551.2137424</v>
      </c>
      <c r="P140" s="25">
        <f t="shared" si="12"/>
        <v>7.7970550000000003</v>
      </c>
      <c r="Q140" s="25">
        <f t="shared" si="12"/>
        <v>93.231973820000007</v>
      </c>
      <c r="R140" s="26">
        <f t="shared" si="12"/>
        <v>101.02902882000001</v>
      </c>
      <c r="S140" s="29">
        <f t="shared" si="12"/>
        <v>1417.5287921300001</v>
      </c>
      <c r="T140" s="31">
        <f t="shared" si="17"/>
        <v>91.381912974599757</v>
      </c>
      <c r="U140" s="32" t="s">
        <v>148</v>
      </c>
      <c r="V140" s="32"/>
      <c r="W140" s="21"/>
    </row>
    <row r="141" spans="1:23" ht="21">
      <c r="A141" s="22">
        <v>136</v>
      </c>
      <c r="B141" s="23" t="str">
        <f>VLOOKUP($U141,[1]Name!$A:$B,2,0)</f>
        <v>สำนักงานปลัดกระทรวงวัฒนธรรม</v>
      </c>
      <c r="C141" s="24">
        <f>IF(ISERROR(VLOOKUP($U141,[1]BN2_1!$A:$AC,3,0)),0,VLOOKUP($U141,[1]BN2_1!$A:$AC,3,0))</f>
        <v>2109.7137343300001</v>
      </c>
      <c r="D141" s="25">
        <f>IF(ISERROR(VLOOKUP($U141,[1]BN2_1!$A:$AC,6,0)),0,VLOOKUP($U141,[1]BN2_1!$A:$AC,6,0))</f>
        <v>39.654919999999997</v>
      </c>
      <c r="E141" s="25">
        <f>IF(ISERROR(VLOOKUP($U141,[1]BN2_1!$A:$AC,7,0)),0,VLOOKUP($U141,[1]BN2_1!$A:$AC,7,0))</f>
        <v>73.899069159999996</v>
      </c>
      <c r="F141" s="26">
        <f t="shared" si="13"/>
        <v>113.55398915999999</v>
      </c>
      <c r="G141" s="27">
        <f>IF(ISERROR(VLOOKUP($U141,[1]BN2_1!$A:$AC,8,0)),0,VLOOKUP($U141,[1]BN2_1!$A:$AC,8,0))</f>
        <v>1986.9648647399999</v>
      </c>
      <c r="H141" s="28">
        <f t="shared" si="14"/>
        <v>94.18172865860484</v>
      </c>
      <c r="I141" s="35">
        <f>IF(ISERROR(VLOOKUP($U141,[1]BN2_1!$A:$AC,10,0)),0,VLOOKUP($U141,[1]BN2_1!$A:$AC,10,0))</f>
        <v>249.11804162000001</v>
      </c>
      <c r="J141" s="36">
        <f>IF(ISERROR(VLOOKUP($U141,[1]BN2_1!$A:$AC,13,0)),0,VLOOKUP($U141,[1]BN2_1!$A:$AC,13,0))</f>
        <v>65.586399999999998</v>
      </c>
      <c r="K141" s="36">
        <f>IF(ISERROR(VLOOKUP($U141,[1]BN2_1!$A:$AC,14,0)),0,VLOOKUP($U141,[1]BN2_1!$A:$AC,14,0))</f>
        <v>11.543341590000001</v>
      </c>
      <c r="L141" s="37">
        <f t="shared" si="15"/>
        <v>77.129741589999995</v>
      </c>
      <c r="M141" s="38">
        <f>IF(ISERROR(VLOOKUP($U141,[1]BN2_1!$A:$AC,15,0)),0,VLOOKUP($U141,[1]BN2_1!$A:$AC,15,0))</f>
        <v>171.91587378</v>
      </c>
      <c r="N141" s="39">
        <f t="shared" si="16"/>
        <v>69.009804613925652</v>
      </c>
      <c r="O141" s="24">
        <f t="shared" si="12"/>
        <v>2358.8317759500001</v>
      </c>
      <c r="P141" s="25">
        <f t="shared" si="12"/>
        <v>105.24132</v>
      </c>
      <c r="Q141" s="25">
        <f t="shared" si="12"/>
        <v>85.442410749999993</v>
      </c>
      <c r="R141" s="26">
        <f t="shared" si="12"/>
        <v>190.68373075</v>
      </c>
      <c r="S141" s="29">
        <f t="shared" si="12"/>
        <v>2158.8807385199998</v>
      </c>
      <c r="T141" s="31">
        <f t="shared" si="17"/>
        <v>91.523302362269064</v>
      </c>
      <c r="U141" s="32" t="s">
        <v>149</v>
      </c>
      <c r="V141" s="32"/>
      <c r="W141" s="21"/>
    </row>
    <row r="142" spans="1:23" ht="21">
      <c r="A142" s="22">
        <v>137</v>
      </c>
      <c r="B142" s="23" t="str">
        <f>VLOOKUP($U142,[1]Name!$A:$B,2,0)</f>
        <v>สำนักงานศิลปวัฒนธรรมร่วมสมัย</v>
      </c>
      <c r="C142" s="24">
        <f>IF(ISERROR(VLOOKUP($U142,[1]BN2_1!$A:$AC,3,0)),0,VLOOKUP($U142,[1]BN2_1!$A:$AC,3,0))</f>
        <v>197.68549999999999</v>
      </c>
      <c r="D142" s="25">
        <f>IF(ISERROR(VLOOKUP($U142,[1]BN2_1!$A:$AC,6,0)),0,VLOOKUP($U142,[1]BN2_1!$A:$AC,6,0))</f>
        <v>0</v>
      </c>
      <c r="E142" s="25">
        <f>IF(ISERROR(VLOOKUP($U142,[1]BN2_1!$A:$AC,7,0)),0,VLOOKUP($U142,[1]BN2_1!$A:$AC,7,0))</f>
        <v>15.583937260000001</v>
      </c>
      <c r="F142" s="26">
        <f t="shared" si="13"/>
        <v>15.583937260000001</v>
      </c>
      <c r="G142" s="27">
        <f>IF(ISERROR(VLOOKUP($U142,[1]BN2_1!$A:$AC,8,0)),0,VLOOKUP($U142,[1]BN2_1!$A:$AC,8,0))</f>
        <v>179.68119077</v>
      </c>
      <c r="H142" s="28">
        <f t="shared" si="14"/>
        <v>90.892448242283834</v>
      </c>
      <c r="I142" s="35">
        <f>IF(ISERROR(VLOOKUP($U142,[1]BN2_1!$A:$AC,10,0)),0,VLOOKUP($U142,[1]BN2_1!$A:$AC,10,0))</f>
        <v>26.735499999999998</v>
      </c>
      <c r="J142" s="36">
        <f>IF(ISERROR(VLOOKUP($U142,[1]BN2_1!$A:$AC,13,0)),0,VLOOKUP($U142,[1]BN2_1!$A:$AC,13,0))</f>
        <v>0</v>
      </c>
      <c r="K142" s="36">
        <f>IF(ISERROR(VLOOKUP($U142,[1]BN2_1!$A:$AC,14,0)),0,VLOOKUP($U142,[1]BN2_1!$A:$AC,14,0))</f>
        <v>0.8834632</v>
      </c>
      <c r="L142" s="37">
        <f t="shared" si="15"/>
        <v>0.8834632</v>
      </c>
      <c r="M142" s="38">
        <f>IF(ISERROR(VLOOKUP($U142,[1]BN2_1!$A:$AC,15,0)),0,VLOOKUP($U142,[1]BN2_1!$A:$AC,15,0))</f>
        <v>25.721433999999999</v>
      </c>
      <c r="N142" s="39">
        <f t="shared" si="16"/>
        <v>96.207043070075372</v>
      </c>
      <c r="O142" s="24">
        <f t="shared" si="12"/>
        <v>224.42099999999999</v>
      </c>
      <c r="P142" s="25">
        <f t="shared" si="12"/>
        <v>0</v>
      </c>
      <c r="Q142" s="25">
        <f t="shared" si="12"/>
        <v>16.46740046</v>
      </c>
      <c r="R142" s="26">
        <f t="shared" si="12"/>
        <v>16.46740046</v>
      </c>
      <c r="S142" s="29">
        <f t="shared" si="12"/>
        <v>205.40262476999999</v>
      </c>
      <c r="T142" s="31">
        <f t="shared" si="17"/>
        <v>91.525581282500298</v>
      </c>
      <c r="U142" s="32" t="s">
        <v>150</v>
      </c>
      <c r="V142" s="32"/>
      <c r="W142" s="21"/>
    </row>
    <row r="143" spans="1:23" ht="21">
      <c r="A143" s="22">
        <v>138</v>
      </c>
      <c r="B143" s="23" t="str">
        <f>VLOOKUP($U143,[1]Name!$A:$B,2,0)</f>
        <v>กรมกิจการผู้สูงอายุ</v>
      </c>
      <c r="C143" s="24">
        <f>IF(ISERROR(VLOOKUP($U143,[1]BN2_1!$A:$AC,3,0)),0,VLOOKUP($U143,[1]BN2_1!$A:$AC,3,0))</f>
        <v>332.63889999999998</v>
      </c>
      <c r="D143" s="25">
        <f>IF(ISERROR(VLOOKUP($U143,[1]BN2_1!$A:$AC,6,0)),0,VLOOKUP($U143,[1]BN2_1!$A:$AC,6,0))</f>
        <v>1</v>
      </c>
      <c r="E143" s="25">
        <f>IF(ISERROR(VLOOKUP($U143,[1]BN2_1!$A:$AC,7,0)),0,VLOOKUP($U143,[1]BN2_1!$A:$AC,7,0))</f>
        <v>3.54496682</v>
      </c>
      <c r="F143" s="26">
        <f t="shared" si="13"/>
        <v>4.54496682</v>
      </c>
      <c r="G143" s="27">
        <f>IF(ISERROR(VLOOKUP($U143,[1]BN2_1!$A:$AC,8,0)),0,VLOOKUP($U143,[1]BN2_1!$A:$AC,8,0))</f>
        <v>325.36454682999999</v>
      </c>
      <c r="H143" s="28">
        <f t="shared" si="14"/>
        <v>97.813138159728169</v>
      </c>
      <c r="I143" s="35">
        <f>IF(ISERROR(VLOOKUP($U143,[1]BN2_1!$A:$AC,10,0)),0,VLOOKUP($U143,[1]BN2_1!$A:$AC,10,0))</f>
        <v>291.8227</v>
      </c>
      <c r="J143" s="36">
        <f>IF(ISERROR(VLOOKUP($U143,[1]BN2_1!$A:$AC,13,0)),0,VLOOKUP($U143,[1]BN2_1!$A:$AC,13,0))</f>
        <v>41.965614000000002</v>
      </c>
      <c r="K143" s="36">
        <f>IF(ISERROR(VLOOKUP($U143,[1]BN2_1!$A:$AC,14,0)),0,VLOOKUP($U143,[1]BN2_1!$A:$AC,14,0))</f>
        <v>2.203363</v>
      </c>
      <c r="L143" s="37">
        <f t="shared" si="15"/>
        <v>44.168977000000005</v>
      </c>
      <c r="M143" s="38">
        <f>IF(ISERROR(VLOOKUP($U143,[1]BN2_1!$A:$AC,15,0)),0,VLOOKUP($U143,[1]BN2_1!$A:$AC,15,0))</f>
        <v>246.45738299000001</v>
      </c>
      <c r="N143" s="39">
        <f t="shared" si="16"/>
        <v>84.454493427002092</v>
      </c>
      <c r="O143" s="24">
        <f t="shared" si="12"/>
        <v>624.46159999999998</v>
      </c>
      <c r="P143" s="25">
        <f t="shared" si="12"/>
        <v>42.965614000000002</v>
      </c>
      <c r="Q143" s="25">
        <f t="shared" si="12"/>
        <v>5.7483298200000004</v>
      </c>
      <c r="R143" s="26">
        <f t="shared" si="12"/>
        <v>48.713943820000004</v>
      </c>
      <c r="S143" s="29">
        <f t="shared" si="12"/>
        <v>571.82192982000004</v>
      </c>
      <c r="T143" s="31">
        <f t="shared" si="17"/>
        <v>91.570391168968598</v>
      </c>
      <c r="U143" s="32" t="s">
        <v>151</v>
      </c>
      <c r="V143" s="32"/>
      <c r="W143" s="21"/>
    </row>
    <row r="144" spans="1:23" ht="21">
      <c r="A144" s="22">
        <v>139</v>
      </c>
      <c r="B144" s="23" t="str">
        <f>VLOOKUP($U144,[1]Name!$A:$B,2,0)</f>
        <v>กรมส่งเสริมและพัฒนาคุณภาพชีวิตคนพิการ</v>
      </c>
      <c r="C144" s="24">
        <f>IF(ISERROR(VLOOKUP($U144,[1]BN2_1!$A:$AC,3,0)),0,VLOOKUP($U144,[1]BN2_1!$A:$AC,3,0))</f>
        <v>670.237257</v>
      </c>
      <c r="D144" s="25">
        <f>IF(ISERROR(VLOOKUP($U144,[1]BN2_1!$A:$AC,6,0)),0,VLOOKUP($U144,[1]BN2_1!$A:$AC,6,0))</f>
        <v>3.8</v>
      </c>
      <c r="E144" s="25">
        <f>IF(ISERROR(VLOOKUP($U144,[1]BN2_1!$A:$AC,7,0)),0,VLOOKUP($U144,[1]BN2_1!$A:$AC,7,0))</f>
        <v>6.6102971300000002</v>
      </c>
      <c r="F144" s="26">
        <f t="shared" si="13"/>
        <v>10.41029713</v>
      </c>
      <c r="G144" s="27">
        <f>IF(ISERROR(VLOOKUP($U144,[1]BN2_1!$A:$AC,8,0)),0,VLOOKUP($U144,[1]BN2_1!$A:$AC,8,0))</f>
        <v>655.65958649000004</v>
      </c>
      <c r="H144" s="28">
        <f t="shared" si="14"/>
        <v>97.824998482589592</v>
      </c>
      <c r="I144" s="35">
        <f>IF(ISERROR(VLOOKUP($U144,[1]BN2_1!$A:$AC,10,0)),0,VLOOKUP($U144,[1]BN2_1!$A:$AC,10,0))</f>
        <v>151.79414299999999</v>
      </c>
      <c r="J144" s="36">
        <f>IF(ISERROR(VLOOKUP($U144,[1]BN2_1!$A:$AC,13,0)),0,VLOOKUP($U144,[1]BN2_1!$A:$AC,13,0))</f>
        <v>32.505200000000002</v>
      </c>
      <c r="K144" s="36">
        <f>IF(ISERROR(VLOOKUP($U144,[1]BN2_1!$A:$AC,14,0)),0,VLOOKUP($U144,[1]BN2_1!$A:$AC,14,0))</f>
        <v>21.807727199999999</v>
      </c>
      <c r="L144" s="37">
        <f t="shared" si="15"/>
        <v>54.312927200000004</v>
      </c>
      <c r="M144" s="38">
        <f>IF(ISERROR(VLOOKUP($U144,[1]BN2_1!$A:$AC,15,0)),0,VLOOKUP($U144,[1]BN2_1!$A:$AC,15,0))</f>
        <v>97.341738989999996</v>
      </c>
      <c r="N144" s="39">
        <f t="shared" si="16"/>
        <v>64.127467019593766</v>
      </c>
      <c r="O144" s="24">
        <f t="shared" si="12"/>
        <v>822.03139999999996</v>
      </c>
      <c r="P144" s="25">
        <f t="shared" si="12"/>
        <v>36.305199999999999</v>
      </c>
      <c r="Q144" s="25">
        <f t="shared" si="12"/>
        <v>28.418024329999998</v>
      </c>
      <c r="R144" s="26">
        <f t="shared" si="12"/>
        <v>64.723224330000008</v>
      </c>
      <c r="S144" s="29">
        <f t="shared" si="12"/>
        <v>753.00132547999999</v>
      </c>
      <c r="T144" s="31">
        <f t="shared" si="17"/>
        <v>91.602501495684962</v>
      </c>
      <c r="U144" s="32" t="s">
        <v>152</v>
      </c>
      <c r="V144" s="32"/>
      <c r="W144" s="21"/>
    </row>
    <row r="145" spans="1:23" ht="21">
      <c r="A145" s="22">
        <v>140</v>
      </c>
      <c r="B145" s="23" t="str">
        <f>VLOOKUP($U145,[1]Name!$A:$B,2,0)</f>
        <v>มหาวิทยาลัยราชภัฏสกลนคร</v>
      </c>
      <c r="C145" s="24">
        <f>IF(ISERROR(VLOOKUP($U145,[1]BN2_1!$A:$AC,3,0)),0,VLOOKUP($U145,[1]BN2_1!$A:$AC,3,0))</f>
        <v>399.69750290000002</v>
      </c>
      <c r="D145" s="25">
        <f>IF(ISERROR(VLOOKUP($U145,[1]BN2_1!$A:$AC,6,0)),0,VLOOKUP($U145,[1]BN2_1!$A:$AC,6,0))</f>
        <v>0</v>
      </c>
      <c r="E145" s="25">
        <f>IF(ISERROR(VLOOKUP($U145,[1]BN2_1!$A:$AC,7,0)),0,VLOOKUP($U145,[1]BN2_1!$A:$AC,7,0))</f>
        <v>1.6962200000000001</v>
      </c>
      <c r="F145" s="26">
        <f t="shared" si="13"/>
        <v>1.6962200000000001</v>
      </c>
      <c r="G145" s="27">
        <f>IF(ISERROR(VLOOKUP($U145,[1]BN2_1!$A:$AC,8,0)),0,VLOOKUP($U145,[1]BN2_1!$A:$AC,8,0))</f>
        <v>386.09831988000002</v>
      </c>
      <c r="H145" s="28">
        <f t="shared" si="14"/>
        <v>96.597631228283561</v>
      </c>
      <c r="I145" s="35">
        <f>IF(ISERROR(VLOOKUP($U145,[1]BN2_1!$A:$AC,10,0)),0,VLOOKUP($U145,[1]BN2_1!$A:$AC,10,0))</f>
        <v>71.873617300000006</v>
      </c>
      <c r="J145" s="36">
        <f>IF(ISERROR(VLOOKUP($U145,[1]BN2_1!$A:$AC,13,0)),0,VLOOKUP($U145,[1]BN2_1!$A:$AC,13,0))</f>
        <v>0</v>
      </c>
      <c r="K145" s="36">
        <f>IF(ISERROR(VLOOKUP($U145,[1]BN2_1!$A:$AC,14,0)),0,VLOOKUP($U145,[1]BN2_1!$A:$AC,14,0))</f>
        <v>25.324249999999999</v>
      </c>
      <c r="L145" s="37">
        <f t="shared" si="15"/>
        <v>25.324249999999999</v>
      </c>
      <c r="M145" s="38">
        <f>IF(ISERROR(VLOOKUP($U145,[1]BN2_1!$A:$AC,15,0)),0,VLOOKUP($U145,[1]BN2_1!$A:$AC,15,0))</f>
        <v>46.548303500000003</v>
      </c>
      <c r="N145" s="39">
        <f t="shared" si="16"/>
        <v>64.764102947132457</v>
      </c>
      <c r="O145" s="24">
        <f t="shared" si="12"/>
        <v>471.5711202</v>
      </c>
      <c r="P145" s="25">
        <f t="shared" si="12"/>
        <v>0</v>
      </c>
      <c r="Q145" s="25">
        <f t="shared" si="12"/>
        <v>27.02047</v>
      </c>
      <c r="R145" s="26">
        <f t="shared" si="12"/>
        <v>27.02047</v>
      </c>
      <c r="S145" s="29">
        <f t="shared" si="12"/>
        <v>432.64662338000005</v>
      </c>
      <c r="T145" s="31">
        <f t="shared" si="17"/>
        <v>91.745784431520846</v>
      </c>
      <c r="U145" s="32" t="s">
        <v>153</v>
      </c>
      <c r="V145" s="32"/>
      <c r="W145" s="21"/>
    </row>
    <row r="146" spans="1:23" ht="21">
      <c r="A146" s="22">
        <v>141</v>
      </c>
      <c r="B146" s="23" t="str">
        <f>VLOOKUP($U146,[1]Name!$A:$B,2,0)</f>
        <v>กรมสอบสวนคดีพิเศษ</v>
      </c>
      <c r="C146" s="24">
        <f>IF(ISERROR(VLOOKUP($U146,[1]BN2_1!$A:$AC,3,0)),0,VLOOKUP($U146,[1]BN2_1!$A:$AC,3,0))</f>
        <v>1067.9232337000001</v>
      </c>
      <c r="D146" s="25">
        <f>IF(ISERROR(VLOOKUP($U146,[1]BN2_1!$A:$AC,6,0)),0,VLOOKUP($U146,[1]BN2_1!$A:$AC,6,0))</f>
        <v>1.2</v>
      </c>
      <c r="E146" s="25">
        <f>IF(ISERROR(VLOOKUP($U146,[1]BN2_1!$A:$AC,7,0)),0,VLOOKUP($U146,[1]BN2_1!$A:$AC,7,0))</f>
        <v>26.071282570000001</v>
      </c>
      <c r="F146" s="26">
        <f t="shared" si="13"/>
        <v>27.27128257</v>
      </c>
      <c r="G146" s="27">
        <f>IF(ISERROR(VLOOKUP($U146,[1]BN2_1!$A:$AC,8,0)),0,VLOOKUP($U146,[1]BN2_1!$A:$AC,8,0))</f>
        <v>1029.6656980299999</v>
      </c>
      <c r="H146" s="28">
        <f t="shared" si="14"/>
        <v>96.417576239309781</v>
      </c>
      <c r="I146" s="35">
        <f>IF(ISERROR(VLOOKUP($U146,[1]BN2_1!$A:$AC,10,0)),0,VLOOKUP($U146,[1]BN2_1!$A:$AC,10,0))</f>
        <v>191.41366629999999</v>
      </c>
      <c r="J146" s="36">
        <f>IF(ISERROR(VLOOKUP($U146,[1]BN2_1!$A:$AC,13,0)),0,VLOOKUP($U146,[1]BN2_1!$A:$AC,13,0))</f>
        <v>4.1928169999999998</v>
      </c>
      <c r="K146" s="36">
        <f>IF(ISERROR(VLOOKUP($U146,[1]BN2_1!$A:$AC,14,0)),0,VLOOKUP($U146,[1]BN2_1!$A:$AC,14,0))</f>
        <v>60.449664499999997</v>
      </c>
      <c r="L146" s="37">
        <f t="shared" si="15"/>
        <v>64.642481500000002</v>
      </c>
      <c r="M146" s="38">
        <f>IF(ISERROR(VLOOKUP($U146,[1]BN2_1!$A:$AC,15,0)),0,VLOOKUP($U146,[1]BN2_1!$A:$AC,15,0))</f>
        <v>126.43539852000001</v>
      </c>
      <c r="N146" s="39">
        <f t="shared" si="16"/>
        <v>66.053485607364919</v>
      </c>
      <c r="O146" s="24">
        <f t="shared" si="12"/>
        <v>1259.3369</v>
      </c>
      <c r="P146" s="25">
        <f t="shared" si="12"/>
        <v>5.392817</v>
      </c>
      <c r="Q146" s="25">
        <f t="shared" si="12"/>
        <v>86.520947070000005</v>
      </c>
      <c r="R146" s="26">
        <f t="shared" si="12"/>
        <v>91.913764069999999</v>
      </c>
      <c r="S146" s="29">
        <f t="shared" si="12"/>
        <v>1156.10109655</v>
      </c>
      <c r="T146" s="31">
        <f t="shared" si="17"/>
        <v>91.80236809943392</v>
      </c>
      <c r="U146" s="32" t="s">
        <v>154</v>
      </c>
      <c r="V146" s="32"/>
      <c r="W146" s="21"/>
    </row>
    <row r="147" spans="1:23" ht="21">
      <c r="A147" s="22">
        <v>142</v>
      </c>
      <c r="B147" s="23" t="str">
        <f>VLOOKUP($U147,[1]Name!$A:$B,2,0)</f>
        <v>สำนักงานนโยบายและยุทธศาสตร์การค้า</v>
      </c>
      <c r="C147" s="24">
        <f>IF(ISERROR(VLOOKUP($U147,[1]BN2_1!$A:$AC,3,0)),0,VLOOKUP($U147,[1]BN2_1!$A:$AC,3,0))</f>
        <v>141.71730345</v>
      </c>
      <c r="D147" s="25">
        <f>IF(ISERROR(VLOOKUP($U147,[1]BN2_1!$A:$AC,6,0)),0,VLOOKUP($U147,[1]BN2_1!$A:$AC,6,0))</f>
        <v>0</v>
      </c>
      <c r="E147" s="25">
        <f>IF(ISERROR(VLOOKUP($U147,[1]BN2_1!$A:$AC,7,0)),0,VLOOKUP($U147,[1]BN2_1!$A:$AC,7,0))</f>
        <v>1.231225</v>
      </c>
      <c r="F147" s="26">
        <f t="shared" si="13"/>
        <v>1.231225</v>
      </c>
      <c r="G147" s="27">
        <f>IF(ISERROR(VLOOKUP($U147,[1]BN2_1!$A:$AC,8,0)),0,VLOOKUP($U147,[1]BN2_1!$A:$AC,8,0))</f>
        <v>132.30809594999999</v>
      </c>
      <c r="H147" s="28">
        <f t="shared" si="14"/>
        <v>93.360579639225421</v>
      </c>
      <c r="I147" s="35">
        <f>IF(ISERROR(VLOOKUP($U147,[1]BN2_1!$A:$AC,10,0)),0,VLOOKUP($U147,[1]BN2_1!$A:$AC,10,0))</f>
        <v>17.39496793</v>
      </c>
      <c r="J147" s="36">
        <f>IF(ISERROR(VLOOKUP($U147,[1]BN2_1!$A:$AC,13,0)),0,VLOOKUP($U147,[1]BN2_1!$A:$AC,13,0))</f>
        <v>0</v>
      </c>
      <c r="K147" s="36">
        <f>IF(ISERROR(VLOOKUP($U147,[1]BN2_1!$A:$AC,14,0)),0,VLOOKUP($U147,[1]BN2_1!$A:$AC,14,0))</f>
        <v>2.5769319999999998</v>
      </c>
      <c r="L147" s="37">
        <f t="shared" si="15"/>
        <v>2.5769319999999998</v>
      </c>
      <c r="M147" s="38">
        <f>IF(ISERROR(VLOOKUP($U147,[1]BN2_1!$A:$AC,15,0)),0,VLOOKUP($U147,[1]BN2_1!$A:$AC,15,0))</f>
        <v>13.77523461</v>
      </c>
      <c r="N147" s="39">
        <f t="shared" si="16"/>
        <v>79.190916967675022</v>
      </c>
      <c r="O147" s="24">
        <f t="shared" si="12"/>
        <v>159.11227138000001</v>
      </c>
      <c r="P147" s="25">
        <f t="shared" si="12"/>
        <v>0</v>
      </c>
      <c r="Q147" s="25">
        <f t="shared" si="12"/>
        <v>3.8081569999999996</v>
      </c>
      <c r="R147" s="26">
        <f t="shared" si="12"/>
        <v>3.8081569999999996</v>
      </c>
      <c r="S147" s="29">
        <f t="shared" si="12"/>
        <v>146.08333056000001</v>
      </c>
      <c r="T147" s="31">
        <f t="shared" si="17"/>
        <v>91.811479587967398</v>
      </c>
      <c r="U147" s="32" t="s">
        <v>155</v>
      </c>
      <c r="V147" s="32"/>
      <c r="W147" s="21"/>
    </row>
    <row r="148" spans="1:23" ht="21">
      <c r="A148" s="22">
        <v>143</v>
      </c>
      <c r="B148" s="23" t="str">
        <f>VLOOKUP($U148,[1]Name!$A:$B,2,0)</f>
        <v>มหาวิทยาลัยราชภัฏเทพสตรี</v>
      </c>
      <c r="C148" s="24">
        <f>IF(ISERROR(VLOOKUP($U148,[1]BN2_1!$A:$AC,3,0)),0,VLOOKUP($U148,[1]BN2_1!$A:$AC,3,0))</f>
        <v>319.81473878999998</v>
      </c>
      <c r="D148" s="25">
        <f>IF(ISERROR(VLOOKUP($U148,[1]BN2_1!$A:$AC,6,0)),0,VLOOKUP($U148,[1]BN2_1!$A:$AC,6,0))</f>
        <v>0</v>
      </c>
      <c r="E148" s="25">
        <f>IF(ISERROR(VLOOKUP($U148,[1]BN2_1!$A:$AC,7,0)),0,VLOOKUP($U148,[1]BN2_1!$A:$AC,7,0))</f>
        <v>0</v>
      </c>
      <c r="F148" s="26">
        <f t="shared" si="13"/>
        <v>0</v>
      </c>
      <c r="G148" s="27">
        <f>IF(ISERROR(VLOOKUP($U148,[1]BN2_1!$A:$AC,8,0)),0,VLOOKUP($U148,[1]BN2_1!$A:$AC,8,0))</f>
        <v>319.21421629999998</v>
      </c>
      <c r="H148" s="28">
        <f t="shared" si="14"/>
        <v>99.812228012920215</v>
      </c>
      <c r="I148" s="35">
        <f>IF(ISERROR(VLOOKUP($U148,[1]BN2_1!$A:$AC,10,0)),0,VLOOKUP($U148,[1]BN2_1!$A:$AC,10,0))</f>
        <v>97.631461209999998</v>
      </c>
      <c r="J148" s="36">
        <f>IF(ISERROR(VLOOKUP($U148,[1]BN2_1!$A:$AC,13,0)),0,VLOOKUP($U148,[1]BN2_1!$A:$AC,13,0))</f>
        <v>0</v>
      </c>
      <c r="K148" s="36">
        <f>IF(ISERROR(VLOOKUP($U148,[1]BN2_1!$A:$AC,14,0)),0,VLOOKUP($U148,[1]BN2_1!$A:$AC,14,0))</f>
        <v>33.285798</v>
      </c>
      <c r="L148" s="37">
        <f t="shared" si="15"/>
        <v>33.285798</v>
      </c>
      <c r="M148" s="38">
        <f>IF(ISERROR(VLOOKUP($U148,[1]BN2_1!$A:$AC,15,0)),0,VLOOKUP($U148,[1]BN2_1!$A:$AC,15,0))</f>
        <v>64.345663209999998</v>
      </c>
      <c r="N148" s="39">
        <f t="shared" si="16"/>
        <v>65.906688696992816</v>
      </c>
      <c r="O148" s="24">
        <f t="shared" si="12"/>
        <v>417.44619999999998</v>
      </c>
      <c r="P148" s="25">
        <f t="shared" si="12"/>
        <v>0</v>
      </c>
      <c r="Q148" s="25">
        <f t="shared" si="12"/>
        <v>33.285798</v>
      </c>
      <c r="R148" s="26">
        <f t="shared" si="12"/>
        <v>33.285798</v>
      </c>
      <c r="S148" s="29">
        <f t="shared" si="12"/>
        <v>383.55987950999997</v>
      </c>
      <c r="T148" s="31">
        <f t="shared" si="17"/>
        <v>91.882470006913465</v>
      </c>
      <c r="U148" s="32" t="s">
        <v>156</v>
      </c>
      <c r="V148" s="32"/>
      <c r="W148" s="21"/>
    </row>
    <row r="149" spans="1:23" ht="21">
      <c r="A149" s="22">
        <v>144</v>
      </c>
      <c r="B149" s="23" t="str">
        <f>VLOOKUP($U149,[1]Name!$A:$B,2,0)</f>
        <v>มหาวิทยาลัยนครพนม</v>
      </c>
      <c r="C149" s="24">
        <f>IF(ISERROR(VLOOKUP($U149,[1]BN2_1!$A:$AC,3,0)),0,VLOOKUP($U149,[1]BN2_1!$A:$AC,3,0))</f>
        <v>466.08942209999998</v>
      </c>
      <c r="D149" s="25">
        <f>IF(ISERROR(VLOOKUP($U149,[1]BN2_1!$A:$AC,6,0)),0,VLOOKUP($U149,[1]BN2_1!$A:$AC,6,0))</f>
        <v>0</v>
      </c>
      <c r="E149" s="25">
        <f>IF(ISERROR(VLOOKUP($U149,[1]BN2_1!$A:$AC,7,0)),0,VLOOKUP($U149,[1]BN2_1!$A:$AC,7,0))</f>
        <v>4.41683205</v>
      </c>
      <c r="F149" s="26">
        <f t="shared" si="13"/>
        <v>4.41683205</v>
      </c>
      <c r="G149" s="27">
        <f>IF(ISERROR(VLOOKUP($U149,[1]BN2_1!$A:$AC,8,0)),0,VLOOKUP($U149,[1]BN2_1!$A:$AC,8,0))</f>
        <v>461.19558776000002</v>
      </c>
      <c r="H149" s="28">
        <f t="shared" si="14"/>
        <v>98.950022440339794</v>
      </c>
      <c r="I149" s="35">
        <f>IF(ISERROR(VLOOKUP($U149,[1]BN2_1!$A:$AC,10,0)),0,VLOOKUP($U149,[1]BN2_1!$A:$AC,10,0))</f>
        <v>273.69606199999998</v>
      </c>
      <c r="J149" s="36">
        <f>IF(ISERROR(VLOOKUP($U149,[1]BN2_1!$A:$AC,13,0)),0,VLOOKUP($U149,[1]BN2_1!$A:$AC,13,0))</f>
        <v>38.255299999999998</v>
      </c>
      <c r="K149" s="36">
        <f>IF(ISERROR(VLOOKUP($U149,[1]BN2_1!$A:$AC,14,0)),0,VLOOKUP($U149,[1]BN2_1!$A:$AC,14,0))</f>
        <v>16.67174</v>
      </c>
      <c r="L149" s="37">
        <f t="shared" si="15"/>
        <v>54.927039999999998</v>
      </c>
      <c r="M149" s="38">
        <f>IF(ISERROR(VLOOKUP($U149,[1]BN2_1!$A:$AC,15,0)),0,VLOOKUP($U149,[1]BN2_1!$A:$AC,15,0))</f>
        <v>218.76902200000001</v>
      </c>
      <c r="N149" s="39">
        <f t="shared" si="16"/>
        <v>79.931373656373623</v>
      </c>
      <c r="O149" s="24">
        <f t="shared" si="12"/>
        <v>739.78548409999996</v>
      </c>
      <c r="P149" s="25">
        <f t="shared" si="12"/>
        <v>38.255299999999998</v>
      </c>
      <c r="Q149" s="25">
        <f t="shared" si="12"/>
        <v>21.08857205</v>
      </c>
      <c r="R149" s="26">
        <f t="shared" si="12"/>
        <v>59.343872050000002</v>
      </c>
      <c r="S149" s="29">
        <f t="shared" si="12"/>
        <v>679.96460976000003</v>
      </c>
      <c r="T149" s="31">
        <f t="shared" si="17"/>
        <v>91.913753969804347</v>
      </c>
      <c r="U149" s="32" t="s">
        <v>157</v>
      </c>
      <c r="V149" s="32"/>
      <c r="W149" s="21"/>
    </row>
    <row r="150" spans="1:23" ht="21">
      <c r="A150" s="22">
        <v>145</v>
      </c>
      <c r="B150" s="23" t="str">
        <f>VLOOKUP($U150,[1]Name!$A:$B,2,0)</f>
        <v>มหาวิทยาลัยนราธิวาสราชนครินทร์</v>
      </c>
      <c r="C150" s="24">
        <f>IF(ISERROR(VLOOKUP($U150,[1]BN2_1!$A:$AC,3,0)),0,VLOOKUP($U150,[1]BN2_1!$A:$AC,3,0))</f>
        <v>379.46239790999999</v>
      </c>
      <c r="D150" s="25">
        <f>IF(ISERROR(VLOOKUP($U150,[1]BN2_1!$A:$AC,6,0)),0,VLOOKUP($U150,[1]BN2_1!$A:$AC,6,0))</f>
        <v>0</v>
      </c>
      <c r="E150" s="25">
        <f>IF(ISERROR(VLOOKUP($U150,[1]BN2_1!$A:$AC,7,0)),0,VLOOKUP($U150,[1]BN2_1!$A:$AC,7,0))</f>
        <v>0</v>
      </c>
      <c r="F150" s="26">
        <f t="shared" si="13"/>
        <v>0</v>
      </c>
      <c r="G150" s="27">
        <f>IF(ISERROR(VLOOKUP($U150,[1]BN2_1!$A:$AC,8,0)),0,VLOOKUP($U150,[1]BN2_1!$A:$AC,8,0))</f>
        <v>379.46239238999999</v>
      </c>
      <c r="H150" s="28">
        <f t="shared" si="14"/>
        <v>99.999998545310405</v>
      </c>
      <c r="I150" s="35">
        <f>IF(ISERROR(VLOOKUP($U150,[1]BN2_1!$A:$AC,10,0)),0,VLOOKUP($U150,[1]BN2_1!$A:$AC,10,0))</f>
        <v>288.06040000000002</v>
      </c>
      <c r="J150" s="36">
        <f>IF(ISERROR(VLOOKUP($U150,[1]BN2_1!$A:$AC,13,0)),0,VLOOKUP($U150,[1]BN2_1!$A:$AC,13,0))</f>
        <v>0</v>
      </c>
      <c r="K150" s="36">
        <f>IF(ISERROR(VLOOKUP($U150,[1]BN2_1!$A:$AC,14,0)),0,VLOOKUP($U150,[1]BN2_1!$A:$AC,14,0))</f>
        <v>53.898989999999998</v>
      </c>
      <c r="L150" s="37">
        <f t="shared" si="15"/>
        <v>53.898989999999998</v>
      </c>
      <c r="M150" s="38">
        <f>IF(ISERROR(VLOOKUP($U150,[1]BN2_1!$A:$AC,15,0)),0,VLOOKUP($U150,[1]BN2_1!$A:$AC,15,0))</f>
        <v>234.16140999999999</v>
      </c>
      <c r="N150" s="39">
        <f t="shared" si="16"/>
        <v>81.288997029789584</v>
      </c>
      <c r="O150" s="24">
        <f t="shared" si="12"/>
        <v>667.52279791000001</v>
      </c>
      <c r="P150" s="25">
        <f t="shared" si="12"/>
        <v>0</v>
      </c>
      <c r="Q150" s="25">
        <f t="shared" si="12"/>
        <v>53.898989999999998</v>
      </c>
      <c r="R150" s="26">
        <f t="shared" si="12"/>
        <v>53.898989999999998</v>
      </c>
      <c r="S150" s="29">
        <f t="shared" si="12"/>
        <v>613.62380239000004</v>
      </c>
      <c r="T150" s="31">
        <f t="shared" si="17"/>
        <v>91.925519894038587</v>
      </c>
      <c r="U150" s="32" t="s">
        <v>158</v>
      </c>
      <c r="V150" s="32"/>
      <c r="W150" s="21"/>
    </row>
    <row r="151" spans="1:23" ht="21">
      <c r="A151" s="22">
        <v>146</v>
      </c>
      <c r="B151" s="23" t="str">
        <f>VLOOKUP($U151,[1]Name!$A:$B,2,0)</f>
        <v>สำนักงานเศรษฐกิจอุตสาหกรรม</v>
      </c>
      <c r="C151" s="24">
        <f>IF(ISERROR(VLOOKUP($U151,[1]BN2_1!$A:$AC,3,0)),0,VLOOKUP($U151,[1]BN2_1!$A:$AC,3,0))</f>
        <v>227.89636288</v>
      </c>
      <c r="D151" s="25">
        <f>IF(ISERROR(VLOOKUP($U151,[1]BN2_1!$A:$AC,6,0)),0,VLOOKUP($U151,[1]BN2_1!$A:$AC,6,0))</f>
        <v>1.5125</v>
      </c>
      <c r="E151" s="25">
        <f>IF(ISERROR(VLOOKUP($U151,[1]BN2_1!$A:$AC,7,0)),0,VLOOKUP($U151,[1]BN2_1!$A:$AC,7,0))</f>
        <v>9.7122083000000003</v>
      </c>
      <c r="F151" s="26">
        <f t="shared" si="13"/>
        <v>11.2247083</v>
      </c>
      <c r="G151" s="27">
        <f>IF(ISERROR(VLOOKUP($U151,[1]BN2_1!$A:$AC,8,0)),0,VLOOKUP($U151,[1]BN2_1!$A:$AC,8,0))</f>
        <v>213.07149833</v>
      </c>
      <c r="H151" s="28">
        <f t="shared" si="14"/>
        <v>93.494909544560784</v>
      </c>
      <c r="I151" s="35">
        <f>IF(ISERROR(VLOOKUP($U151,[1]BN2_1!$A:$AC,10,0)),0,VLOOKUP($U151,[1]BN2_1!$A:$AC,10,0))</f>
        <v>16.638114999999999</v>
      </c>
      <c r="J151" s="36">
        <f>IF(ISERROR(VLOOKUP($U151,[1]BN2_1!$A:$AC,13,0)),0,VLOOKUP($U151,[1]BN2_1!$A:$AC,13,0))</f>
        <v>0</v>
      </c>
      <c r="K151" s="36">
        <f>IF(ISERROR(VLOOKUP($U151,[1]BN2_1!$A:$AC,14,0)),0,VLOOKUP($U151,[1]BN2_1!$A:$AC,14,0))</f>
        <v>4.5274523000000002</v>
      </c>
      <c r="L151" s="37">
        <f t="shared" si="15"/>
        <v>4.5274523000000002</v>
      </c>
      <c r="M151" s="38">
        <f>IF(ISERROR(VLOOKUP($U151,[1]BN2_1!$A:$AC,15,0)),0,VLOOKUP($U151,[1]BN2_1!$A:$AC,15,0))</f>
        <v>12.094204899999999</v>
      </c>
      <c r="N151" s="39">
        <f t="shared" si="16"/>
        <v>72.689754217950778</v>
      </c>
      <c r="O151" s="24">
        <f t="shared" si="12"/>
        <v>244.53447788</v>
      </c>
      <c r="P151" s="25">
        <f t="shared" si="12"/>
        <v>1.5125</v>
      </c>
      <c r="Q151" s="25">
        <f t="shared" si="12"/>
        <v>14.239660600000001</v>
      </c>
      <c r="R151" s="26">
        <f t="shared" si="12"/>
        <v>15.7521606</v>
      </c>
      <c r="S151" s="29">
        <f t="shared" si="12"/>
        <v>225.16570322999999</v>
      </c>
      <c r="T151" s="31">
        <f t="shared" si="17"/>
        <v>92.079327701386632</v>
      </c>
      <c r="U151" s="32" t="s">
        <v>159</v>
      </c>
      <c r="V151" s="32"/>
      <c r="W151" s="21"/>
    </row>
    <row r="152" spans="1:23" ht="21">
      <c r="A152" s="22">
        <v>147</v>
      </c>
      <c r="B152" s="23" t="str">
        <f>VLOOKUP($U152,[1]Name!$A:$B,2,0)</f>
        <v>มหาวิทยาลัยราชภัฏหมู่บ้านจอมบึง</v>
      </c>
      <c r="C152" s="24">
        <f>IF(ISERROR(VLOOKUP($U152,[1]BN2_1!$A:$AC,3,0)),0,VLOOKUP($U152,[1]BN2_1!$A:$AC,3,0))</f>
        <v>243.17998015000001</v>
      </c>
      <c r="D152" s="25">
        <f>IF(ISERROR(VLOOKUP($U152,[1]BN2_1!$A:$AC,6,0)),0,VLOOKUP($U152,[1]BN2_1!$A:$AC,6,0))</f>
        <v>1.5</v>
      </c>
      <c r="E152" s="25">
        <f>IF(ISERROR(VLOOKUP($U152,[1]BN2_1!$A:$AC,7,0)),0,VLOOKUP($U152,[1]BN2_1!$A:$AC,7,0))</f>
        <v>1.28361349</v>
      </c>
      <c r="F152" s="26">
        <f t="shared" si="13"/>
        <v>2.78361349</v>
      </c>
      <c r="G152" s="27">
        <f>IF(ISERROR(VLOOKUP($U152,[1]BN2_1!$A:$AC,8,0)),0,VLOOKUP($U152,[1]BN2_1!$A:$AC,8,0))</f>
        <v>237.49672441999999</v>
      </c>
      <c r="H152" s="28">
        <f t="shared" si="14"/>
        <v>97.662942596469321</v>
      </c>
      <c r="I152" s="35">
        <f>IF(ISERROR(VLOOKUP($U152,[1]BN2_1!$A:$AC,10,0)),0,VLOOKUP($U152,[1]BN2_1!$A:$AC,10,0))</f>
        <v>72.104919850000002</v>
      </c>
      <c r="J152" s="36">
        <f>IF(ISERROR(VLOOKUP($U152,[1]BN2_1!$A:$AC,13,0)),0,VLOOKUP($U152,[1]BN2_1!$A:$AC,13,0))</f>
        <v>1.8909400000000001</v>
      </c>
      <c r="K152" s="36">
        <f>IF(ISERROR(VLOOKUP($U152,[1]BN2_1!$A:$AC,14,0)),0,VLOOKUP($U152,[1]BN2_1!$A:$AC,14,0))</f>
        <v>16.956235</v>
      </c>
      <c r="L152" s="37">
        <f t="shared" si="15"/>
        <v>18.847175</v>
      </c>
      <c r="M152" s="38">
        <f>IF(ISERROR(VLOOKUP($U152,[1]BN2_1!$A:$AC,15,0)),0,VLOOKUP($U152,[1]BN2_1!$A:$AC,15,0))</f>
        <v>53.247579850000001</v>
      </c>
      <c r="N152" s="39">
        <f t="shared" si="16"/>
        <v>73.847360153469481</v>
      </c>
      <c r="O152" s="24">
        <f t="shared" si="12"/>
        <v>315.28489999999999</v>
      </c>
      <c r="P152" s="25">
        <f t="shared" si="12"/>
        <v>3.3909400000000001</v>
      </c>
      <c r="Q152" s="25">
        <f t="shared" si="12"/>
        <v>18.23984849</v>
      </c>
      <c r="R152" s="26">
        <f t="shared" si="12"/>
        <v>21.63078849</v>
      </c>
      <c r="S152" s="29">
        <f t="shared" si="12"/>
        <v>290.74430426999999</v>
      </c>
      <c r="T152" s="31">
        <f t="shared" si="17"/>
        <v>92.216374545688666</v>
      </c>
      <c r="U152" s="32" t="s">
        <v>160</v>
      </c>
      <c r="V152" s="32"/>
      <c r="W152" s="21"/>
    </row>
    <row r="153" spans="1:23" ht="21">
      <c r="A153" s="22">
        <v>148</v>
      </c>
      <c r="B153" s="23" t="str">
        <f>VLOOKUP($U153,[1]Name!$A:$B,2,0)</f>
        <v>กรมคุมประพฤติ</v>
      </c>
      <c r="C153" s="24">
        <f>IF(ISERROR(VLOOKUP($U153,[1]BN2_1!$A:$AC,3,0)),0,VLOOKUP($U153,[1]BN2_1!$A:$AC,3,0))</f>
        <v>2152.0605417000002</v>
      </c>
      <c r="D153" s="25">
        <f>IF(ISERROR(VLOOKUP($U153,[1]BN2_1!$A:$AC,6,0)),0,VLOOKUP($U153,[1]BN2_1!$A:$AC,6,0))</f>
        <v>0</v>
      </c>
      <c r="E153" s="25">
        <f>IF(ISERROR(VLOOKUP($U153,[1]BN2_1!$A:$AC,7,0)),0,VLOOKUP($U153,[1]BN2_1!$A:$AC,7,0))</f>
        <v>66.665427660000006</v>
      </c>
      <c r="F153" s="26">
        <f t="shared" si="13"/>
        <v>66.665427660000006</v>
      </c>
      <c r="G153" s="27">
        <f>IF(ISERROR(VLOOKUP($U153,[1]BN2_1!$A:$AC,8,0)),0,VLOOKUP($U153,[1]BN2_1!$A:$AC,8,0))</f>
        <v>2002.90749119</v>
      </c>
      <c r="H153" s="28">
        <f t="shared" si="14"/>
        <v>93.06929114586255</v>
      </c>
      <c r="I153" s="35">
        <f>IF(ISERROR(VLOOKUP($U153,[1]BN2_1!$A:$AC,10,0)),0,VLOOKUP($U153,[1]BN2_1!$A:$AC,10,0))</f>
        <v>26.8031583</v>
      </c>
      <c r="J153" s="36">
        <f>IF(ISERROR(VLOOKUP($U153,[1]BN2_1!$A:$AC,13,0)),0,VLOOKUP($U153,[1]BN2_1!$A:$AC,13,0))</f>
        <v>0.5</v>
      </c>
      <c r="K153" s="36">
        <f>IF(ISERROR(VLOOKUP($U153,[1]BN2_1!$A:$AC,14,0)),0,VLOOKUP($U153,[1]BN2_1!$A:$AC,14,0))</f>
        <v>18.88884397</v>
      </c>
      <c r="L153" s="37">
        <f t="shared" si="15"/>
        <v>19.38884397</v>
      </c>
      <c r="M153" s="38">
        <f>IF(ISERROR(VLOOKUP($U153,[1]BN2_1!$A:$AC,15,0)),0,VLOOKUP($U153,[1]BN2_1!$A:$AC,15,0))</f>
        <v>7.4138961600000002</v>
      </c>
      <c r="N153" s="39">
        <f t="shared" si="16"/>
        <v>27.660531930671766</v>
      </c>
      <c r="O153" s="24">
        <f t="shared" si="12"/>
        <v>2178.8637000000003</v>
      </c>
      <c r="P153" s="25">
        <f t="shared" si="12"/>
        <v>0.5</v>
      </c>
      <c r="Q153" s="25">
        <f t="shared" si="12"/>
        <v>85.554271630000002</v>
      </c>
      <c r="R153" s="26">
        <f t="shared" si="12"/>
        <v>86.054271630000002</v>
      </c>
      <c r="S153" s="29">
        <f t="shared" si="12"/>
        <v>2010.3213873499999</v>
      </c>
      <c r="T153" s="31">
        <f t="shared" si="17"/>
        <v>92.264669302168812</v>
      </c>
      <c r="U153" s="32" t="s">
        <v>161</v>
      </c>
      <c r="V153" s="32"/>
      <c r="W153" s="21"/>
    </row>
    <row r="154" spans="1:23" ht="21">
      <c r="A154" s="22">
        <v>149</v>
      </c>
      <c r="B154" s="23" t="str">
        <f>VLOOKUP($U154,[1]Name!$A:$B,2,0)</f>
        <v>สำนักงานปลัดกระทรวงแรงงาน</v>
      </c>
      <c r="C154" s="24">
        <f>IF(ISERROR(VLOOKUP($U154,[1]BN2_1!$A:$AC,3,0)),0,VLOOKUP($U154,[1]BN2_1!$A:$AC,3,0))</f>
        <v>1072.4918937299999</v>
      </c>
      <c r="D154" s="25">
        <f>IF(ISERROR(VLOOKUP($U154,[1]BN2_1!$A:$AC,6,0)),0,VLOOKUP($U154,[1]BN2_1!$A:$AC,6,0))</f>
        <v>0</v>
      </c>
      <c r="E154" s="25">
        <f>IF(ISERROR(VLOOKUP($U154,[1]BN2_1!$A:$AC,7,0)),0,VLOOKUP($U154,[1]BN2_1!$A:$AC,7,0))</f>
        <v>18.393589859999999</v>
      </c>
      <c r="F154" s="26">
        <f t="shared" si="13"/>
        <v>18.393589859999999</v>
      </c>
      <c r="G154" s="27">
        <f>IF(ISERROR(VLOOKUP($U154,[1]BN2_1!$A:$AC,8,0)),0,VLOOKUP($U154,[1]BN2_1!$A:$AC,8,0))</f>
        <v>1037.3445548499999</v>
      </c>
      <c r="H154" s="28">
        <f t="shared" si="14"/>
        <v>96.722834075905055</v>
      </c>
      <c r="I154" s="35">
        <f>IF(ISERROR(VLOOKUP($U154,[1]BN2_1!$A:$AC,10,0)),0,VLOOKUP($U154,[1]BN2_1!$A:$AC,10,0))</f>
        <v>67.535206270000003</v>
      </c>
      <c r="J154" s="36">
        <f>IF(ISERROR(VLOOKUP($U154,[1]BN2_1!$A:$AC,13,0)),0,VLOOKUP($U154,[1]BN2_1!$A:$AC,13,0))</f>
        <v>0</v>
      </c>
      <c r="K154" s="36">
        <f>IF(ISERROR(VLOOKUP($U154,[1]BN2_1!$A:$AC,14,0)),0,VLOOKUP($U154,[1]BN2_1!$A:$AC,14,0))</f>
        <v>49.730163320000003</v>
      </c>
      <c r="L154" s="37">
        <f t="shared" si="15"/>
        <v>49.730163320000003</v>
      </c>
      <c r="M154" s="38">
        <f>IF(ISERROR(VLOOKUP($U154,[1]BN2_1!$A:$AC,15,0)),0,VLOOKUP($U154,[1]BN2_1!$A:$AC,15,0))</f>
        <v>17.766384460000001</v>
      </c>
      <c r="N154" s="39">
        <f t="shared" si="16"/>
        <v>26.306848592379374</v>
      </c>
      <c r="O154" s="24">
        <f t="shared" si="12"/>
        <v>1140.0270999999998</v>
      </c>
      <c r="P154" s="25">
        <f t="shared" si="12"/>
        <v>0</v>
      </c>
      <c r="Q154" s="25">
        <f t="shared" si="12"/>
        <v>68.123753179999994</v>
      </c>
      <c r="R154" s="26">
        <f t="shared" si="12"/>
        <v>68.123753179999994</v>
      </c>
      <c r="S154" s="29">
        <f t="shared" si="12"/>
        <v>1055.1109393099998</v>
      </c>
      <c r="T154" s="31">
        <f t="shared" si="17"/>
        <v>92.551391042370838</v>
      </c>
      <c r="U154" s="32" t="s">
        <v>162</v>
      </c>
      <c r="V154" s="32"/>
      <c r="W154" s="21"/>
    </row>
    <row r="155" spans="1:23" ht="21">
      <c r="A155" s="22">
        <v>150</v>
      </c>
      <c r="B155" s="23" t="str">
        <f>VLOOKUP($U155,[1]Name!$A:$B,2,0)</f>
        <v>สถาบันวิทยาลัยชุมชน</v>
      </c>
      <c r="C155" s="24">
        <f>IF(ISERROR(VLOOKUP($U155,[1]BN2_1!$A:$AC,3,0)),0,VLOOKUP($U155,[1]BN2_1!$A:$AC,3,0))</f>
        <v>575.80483667999999</v>
      </c>
      <c r="D155" s="25">
        <f>IF(ISERROR(VLOOKUP($U155,[1]BN2_1!$A:$AC,6,0)),0,VLOOKUP($U155,[1]BN2_1!$A:$AC,6,0))</f>
        <v>0</v>
      </c>
      <c r="E155" s="25">
        <f>IF(ISERROR(VLOOKUP($U155,[1]BN2_1!$A:$AC,7,0)),0,VLOOKUP($U155,[1]BN2_1!$A:$AC,7,0))</f>
        <v>8.7470998499999997</v>
      </c>
      <c r="F155" s="26">
        <f t="shared" si="13"/>
        <v>8.7470998499999997</v>
      </c>
      <c r="G155" s="27">
        <f>IF(ISERROR(VLOOKUP($U155,[1]BN2_1!$A:$AC,8,0)),0,VLOOKUP($U155,[1]BN2_1!$A:$AC,8,0))</f>
        <v>561.66965856000002</v>
      </c>
      <c r="H155" s="28">
        <f t="shared" si="14"/>
        <v>97.545144253823707</v>
      </c>
      <c r="I155" s="35">
        <f>IF(ISERROR(VLOOKUP($U155,[1]BN2_1!$A:$AC,10,0)),0,VLOOKUP($U155,[1]BN2_1!$A:$AC,10,0))</f>
        <v>77.6259905</v>
      </c>
      <c r="J155" s="36">
        <f>IF(ISERROR(VLOOKUP($U155,[1]BN2_1!$A:$AC,13,0)),0,VLOOKUP($U155,[1]BN2_1!$A:$AC,13,0))</f>
        <v>1.02</v>
      </c>
      <c r="K155" s="36">
        <f>IF(ISERROR(VLOOKUP($U155,[1]BN2_1!$A:$AC,14,0)),0,VLOOKUP($U155,[1]BN2_1!$A:$AC,14,0))</f>
        <v>33.326498999999998</v>
      </c>
      <c r="L155" s="37">
        <f t="shared" si="15"/>
        <v>34.346499000000001</v>
      </c>
      <c r="M155" s="38">
        <f>IF(ISERROR(VLOOKUP($U155,[1]BN2_1!$A:$AC,15,0)),0,VLOOKUP($U155,[1]BN2_1!$A:$AC,15,0))</f>
        <v>43.223188800000003</v>
      </c>
      <c r="N155" s="39">
        <f t="shared" si="16"/>
        <v>55.681336265847712</v>
      </c>
      <c r="O155" s="24">
        <f t="shared" si="12"/>
        <v>653.43082718000005</v>
      </c>
      <c r="P155" s="25">
        <f t="shared" si="12"/>
        <v>1.02</v>
      </c>
      <c r="Q155" s="25">
        <f t="shared" si="12"/>
        <v>42.073598849999996</v>
      </c>
      <c r="R155" s="26">
        <f t="shared" si="12"/>
        <v>43.093598849999999</v>
      </c>
      <c r="S155" s="29">
        <f t="shared" si="12"/>
        <v>604.89284736000002</v>
      </c>
      <c r="T155" s="31">
        <f t="shared" si="17"/>
        <v>92.571825845824492</v>
      </c>
      <c r="U155" s="32" t="s">
        <v>163</v>
      </c>
      <c r="V155" s="32"/>
      <c r="W155" s="21"/>
    </row>
    <row r="156" spans="1:23" ht="21">
      <c r="A156" s="22">
        <v>151</v>
      </c>
      <c r="B156" s="23" t="str">
        <f>VLOOKUP($U156,[1]Name!$A:$B,2,0)</f>
        <v>สำนักงานคณะกรรมการการป้องกันเเละปราบปรามการทุจริตในภาครัฐ</v>
      </c>
      <c r="C156" s="24">
        <f>IF(ISERROR(VLOOKUP($U156,[1]BN2_1!$A:$AC,3,0)),0,VLOOKUP($U156,[1]BN2_1!$A:$AC,3,0))</f>
        <v>504.89559335000001</v>
      </c>
      <c r="D156" s="25">
        <f>IF(ISERROR(VLOOKUP($U156,[1]BN2_1!$A:$AC,6,0)),0,VLOOKUP($U156,[1]BN2_1!$A:$AC,6,0))</f>
        <v>0</v>
      </c>
      <c r="E156" s="25">
        <f>IF(ISERROR(VLOOKUP($U156,[1]BN2_1!$A:$AC,7,0)),0,VLOOKUP($U156,[1]BN2_1!$A:$AC,7,0))</f>
        <v>8.8390099999999996E-3</v>
      </c>
      <c r="F156" s="26">
        <f t="shared" si="13"/>
        <v>8.8390099999999996E-3</v>
      </c>
      <c r="G156" s="27">
        <f>IF(ISERROR(VLOOKUP($U156,[1]BN2_1!$A:$AC,8,0)),0,VLOOKUP($U156,[1]BN2_1!$A:$AC,8,0))</f>
        <v>489.40720499999998</v>
      </c>
      <c r="H156" s="28">
        <f t="shared" si="14"/>
        <v>96.932358183751603</v>
      </c>
      <c r="I156" s="35">
        <f>IF(ISERROR(VLOOKUP($U156,[1]BN2_1!$A:$AC,10,0)),0,VLOOKUP($U156,[1]BN2_1!$A:$AC,10,0))</f>
        <v>37.061498999999998</v>
      </c>
      <c r="J156" s="36">
        <f>IF(ISERROR(VLOOKUP($U156,[1]BN2_1!$A:$AC,13,0)),0,VLOOKUP($U156,[1]BN2_1!$A:$AC,13,0))</f>
        <v>0</v>
      </c>
      <c r="K156" s="36">
        <f>IF(ISERROR(VLOOKUP($U156,[1]BN2_1!$A:$AC,14,0)),0,VLOOKUP($U156,[1]BN2_1!$A:$AC,14,0))</f>
        <v>24.7559</v>
      </c>
      <c r="L156" s="37">
        <f t="shared" si="15"/>
        <v>24.7559</v>
      </c>
      <c r="M156" s="38">
        <f>IF(ISERROR(VLOOKUP($U156,[1]BN2_1!$A:$AC,15,0)),0,VLOOKUP($U156,[1]BN2_1!$A:$AC,15,0))</f>
        <v>12.301549680000001</v>
      </c>
      <c r="N156" s="39">
        <f t="shared" si="16"/>
        <v>33.192261543441617</v>
      </c>
      <c r="O156" s="24">
        <f t="shared" si="12"/>
        <v>541.95709235000004</v>
      </c>
      <c r="P156" s="25">
        <f t="shared" si="12"/>
        <v>0</v>
      </c>
      <c r="Q156" s="25">
        <f t="shared" si="12"/>
        <v>24.76473901</v>
      </c>
      <c r="R156" s="26">
        <f t="shared" si="12"/>
        <v>24.76473901</v>
      </c>
      <c r="S156" s="29">
        <f t="shared" si="12"/>
        <v>501.70875467999997</v>
      </c>
      <c r="T156" s="31">
        <f t="shared" si="17"/>
        <v>92.573519520617808</v>
      </c>
      <c r="U156" s="32" t="s">
        <v>164</v>
      </c>
      <c r="V156" s="32"/>
      <c r="W156" s="21"/>
    </row>
    <row r="157" spans="1:23" ht="21">
      <c r="A157" s="22">
        <v>152</v>
      </c>
      <c r="B157" s="23" t="str">
        <f>VLOOKUP($U157,[1]Name!$A:$B,2,0)</f>
        <v>มหาวิทยาลัยราชภัฏเพชรบุรี</v>
      </c>
      <c r="C157" s="24">
        <f>IF(ISERROR(VLOOKUP($U157,[1]BN2_1!$A:$AC,3,0)),0,VLOOKUP($U157,[1]BN2_1!$A:$AC,3,0))</f>
        <v>353.02152503000002</v>
      </c>
      <c r="D157" s="25">
        <f>IF(ISERROR(VLOOKUP($U157,[1]BN2_1!$A:$AC,6,0)),0,VLOOKUP($U157,[1]BN2_1!$A:$AC,6,0))</f>
        <v>0</v>
      </c>
      <c r="E157" s="25">
        <f>IF(ISERROR(VLOOKUP($U157,[1]BN2_1!$A:$AC,7,0)),0,VLOOKUP($U157,[1]BN2_1!$A:$AC,7,0))</f>
        <v>7.4869962699999997</v>
      </c>
      <c r="F157" s="26">
        <f t="shared" si="13"/>
        <v>7.4869962699999997</v>
      </c>
      <c r="G157" s="27">
        <f>IF(ISERROR(VLOOKUP($U157,[1]BN2_1!$A:$AC,8,0)),0,VLOOKUP($U157,[1]BN2_1!$A:$AC,8,0))</f>
        <v>344.2870107</v>
      </c>
      <c r="H157" s="28">
        <f t="shared" si="14"/>
        <v>97.525784205578475</v>
      </c>
      <c r="I157" s="35">
        <f>IF(ISERROR(VLOOKUP($U157,[1]BN2_1!$A:$AC,10,0)),0,VLOOKUP($U157,[1]BN2_1!$A:$AC,10,0))</f>
        <v>156.91317000000001</v>
      </c>
      <c r="J157" s="36">
        <f>IF(ISERROR(VLOOKUP($U157,[1]BN2_1!$A:$AC,13,0)),0,VLOOKUP($U157,[1]BN2_1!$A:$AC,13,0))</f>
        <v>0</v>
      </c>
      <c r="K157" s="36">
        <f>IF(ISERROR(VLOOKUP($U157,[1]BN2_1!$A:$AC,14,0)),0,VLOOKUP($U157,[1]BN2_1!$A:$AC,14,0))</f>
        <v>28.235749999999999</v>
      </c>
      <c r="L157" s="37">
        <f t="shared" si="15"/>
        <v>28.235749999999999</v>
      </c>
      <c r="M157" s="40">
        <f>IF(ISERROR(VLOOKUP($U157,[1]BN2_1!$A:$AC,15,0)),0,VLOOKUP($U157,[1]BN2_1!$A:$AC,15,0))</f>
        <v>128.67737061</v>
      </c>
      <c r="N157" s="39">
        <f t="shared" si="16"/>
        <v>82.005462390441792</v>
      </c>
      <c r="O157" s="24">
        <f t="shared" si="12"/>
        <v>509.93469503000006</v>
      </c>
      <c r="P157" s="25">
        <f t="shared" si="12"/>
        <v>0</v>
      </c>
      <c r="Q157" s="25">
        <f t="shared" si="12"/>
        <v>35.722746270000002</v>
      </c>
      <c r="R157" s="26">
        <f t="shared" si="12"/>
        <v>35.722746270000002</v>
      </c>
      <c r="S157" s="29">
        <f t="shared" si="12"/>
        <v>472.96438131000002</v>
      </c>
      <c r="T157" s="31">
        <f t="shared" si="17"/>
        <v>92.749990522252062</v>
      </c>
      <c r="U157" s="32" t="s">
        <v>165</v>
      </c>
      <c r="V157" s="32"/>
      <c r="W157" s="21"/>
    </row>
    <row r="158" spans="1:23" ht="21">
      <c r="A158" s="22">
        <v>153</v>
      </c>
      <c r="B158" s="23" t="str">
        <f>VLOOKUP($U158,[1]Name!$A:$B,2,0)</f>
        <v>กรมพัฒนาฝีมือแรงงาน</v>
      </c>
      <c r="C158" s="24">
        <f>IF(ISERROR(VLOOKUP($U158,[1]BN2_1!$A:$AC,3,0)),0,VLOOKUP($U158,[1]BN2_1!$A:$AC,3,0))</f>
        <v>1525.7548663699999</v>
      </c>
      <c r="D158" s="25">
        <f>IF(ISERROR(VLOOKUP($U158,[1]BN2_1!$A:$AC,6,0)),0,VLOOKUP($U158,[1]BN2_1!$A:$AC,6,0))</f>
        <v>7.0181416299999997</v>
      </c>
      <c r="E158" s="25">
        <f>IF(ISERROR(VLOOKUP($U158,[1]BN2_1!$A:$AC,7,0)),0,VLOOKUP($U158,[1]BN2_1!$A:$AC,7,0))</f>
        <v>9.8591710399999997</v>
      </c>
      <c r="F158" s="26">
        <f t="shared" si="13"/>
        <v>16.877312669999998</v>
      </c>
      <c r="G158" s="27">
        <f>IF(ISERROR(VLOOKUP($U158,[1]BN2_1!$A:$AC,8,0)),0,VLOOKUP($U158,[1]BN2_1!$A:$AC,8,0))</f>
        <v>1469.97524922</v>
      </c>
      <c r="H158" s="28">
        <f t="shared" si="14"/>
        <v>96.344129821934771</v>
      </c>
      <c r="I158" s="35">
        <f>IF(ISERROR(VLOOKUP($U158,[1]BN2_1!$A:$AC,10,0)),0,VLOOKUP($U158,[1]BN2_1!$A:$AC,10,0))</f>
        <v>216.33213362999999</v>
      </c>
      <c r="J158" s="36">
        <f>IF(ISERROR(VLOOKUP($U158,[1]BN2_1!$A:$AC,13,0)),0,VLOOKUP($U158,[1]BN2_1!$A:$AC,13,0))</f>
        <v>7.8294540000000001</v>
      </c>
      <c r="K158" s="36">
        <f>IF(ISERROR(VLOOKUP($U158,[1]BN2_1!$A:$AC,14,0)),0,VLOOKUP($U158,[1]BN2_1!$A:$AC,14,0))</f>
        <v>59.168521519999999</v>
      </c>
      <c r="L158" s="37">
        <f t="shared" si="15"/>
        <v>66.997975519999997</v>
      </c>
      <c r="M158" s="38">
        <f>IF(ISERROR(VLOOKUP($U158,[1]BN2_1!$A:$AC,15,0)),0,VLOOKUP($U158,[1]BN2_1!$A:$AC,15,0))</f>
        <v>147.03107790000001</v>
      </c>
      <c r="N158" s="39">
        <f t="shared" si="16"/>
        <v>67.965436032481492</v>
      </c>
      <c r="O158" s="24">
        <f t="shared" si="12"/>
        <v>1742.087</v>
      </c>
      <c r="P158" s="25">
        <f t="shared" si="12"/>
        <v>14.847595630000001</v>
      </c>
      <c r="Q158" s="25">
        <f t="shared" si="12"/>
        <v>69.027692559999991</v>
      </c>
      <c r="R158" s="26">
        <f t="shared" si="12"/>
        <v>83.875288189999992</v>
      </c>
      <c r="S158" s="29">
        <f t="shared" si="12"/>
        <v>1617.0063271200002</v>
      </c>
      <c r="T158" s="31">
        <f t="shared" si="17"/>
        <v>92.820067374361912</v>
      </c>
      <c r="U158" s="32" t="s">
        <v>166</v>
      </c>
      <c r="V158" s="32"/>
      <c r="W158" s="21"/>
    </row>
    <row r="159" spans="1:23" ht="21">
      <c r="A159" s="22">
        <v>154</v>
      </c>
      <c r="B159" s="23" t="str">
        <f>VLOOKUP($U159,[1]Name!$A:$B,2,0)</f>
        <v>กรมพินิจและคุ้มครองเด็กและเยาวชน</v>
      </c>
      <c r="C159" s="24">
        <f>IF(ISERROR(VLOOKUP($U159,[1]BN2_1!$A:$AC,3,0)),0,VLOOKUP($U159,[1]BN2_1!$A:$AC,3,0))</f>
        <v>1936.47065643</v>
      </c>
      <c r="D159" s="25">
        <f>IF(ISERROR(VLOOKUP($U159,[1]BN2_1!$A:$AC,6,0)),0,VLOOKUP($U159,[1]BN2_1!$A:$AC,6,0))</f>
        <v>0</v>
      </c>
      <c r="E159" s="25">
        <f>IF(ISERROR(VLOOKUP($U159,[1]BN2_1!$A:$AC,7,0)),0,VLOOKUP($U159,[1]BN2_1!$A:$AC,7,0))</f>
        <v>20.3693974</v>
      </c>
      <c r="F159" s="26">
        <f t="shared" si="13"/>
        <v>20.3693974</v>
      </c>
      <c r="G159" s="27">
        <f>IF(ISERROR(VLOOKUP($U159,[1]BN2_1!$A:$AC,8,0)),0,VLOOKUP($U159,[1]BN2_1!$A:$AC,8,0))</f>
        <v>1906.47338317</v>
      </c>
      <c r="H159" s="28">
        <f t="shared" si="14"/>
        <v>98.45093065777192</v>
      </c>
      <c r="I159" s="35">
        <f>IF(ISERROR(VLOOKUP($U159,[1]BN2_1!$A:$AC,10,0)),0,VLOOKUP($U159,[1]BN2_1!$A:$AC,10,0))</f>
        <v>224.00954357000001</v>
      </c>
      <c r="J159" s="36">
        <f>IF(ISERROR(VLOOKUP($U159,[1]BN2_1!$A:$AC,13,0)),0,VLOOKUP($U159,[1]BN2_1!$A:$AC,13,0))</f>
        <v>0</v>
      </c>
      <c r="K159" s="36">
        <f>IF(ISERROR(VLOOKUP($U159,[1]BN2_1!$A:$AC,14,0)),0,VLOOKUP($U159,[1]BN2_1!$A:$AC,14,0))</f>
        <v>121.07547532</v>
      </c>
      <c r="L159" s="37">
        <f t="shared" si="15"/>
        <v>121.07547532</v>
      </c>
      <c r="M159" s="38">
        <f>IF(ISERROR(VLOOKUP($U159,[1]BN2_1!$A:$AC,15,0)),0,VLOOKUP($U159,[1]BN2_1!$A:$AC,15,0))</f>
        <v>102.44362294</v>
      </c>
      <c r="N159" s="39">
        <f t="shared" si="16"/>
        <v>45.731811827020543</v>
      </c>
      <c r="O159" s="24">
        <f t="shared" ref="O159:S222" si="18">C159+I159</f>
        <v>2160.4802</v>
      </c>
      <c r="P159" s="25">
        <f t="shared" si="18"/>
        <v>0</v>
      </c>
      <c r="Q159" s="25">
        <f t="shared" si="18"/>
        <v>141.44487272000001</v>
      </c>
      <c r="R159" s="26">
        <f t="shared" si="18"/>
        <v>141.44487272000001</v>
      </c>
      <c r="S159" s="29">
        <f t="shared" si="18"/>
        <v>2008.9170061100001</v>
      </c>
      <c r="T159" s="31">
        <f t="shared" si="17"/>
        <v>92.984745063157732</v>
      </c>
      <c r="U159" s="32" t="s">
        <v>167</v>
      </c>
      <c r="V159" s="32"/>
      <c r="W159" s="21"/>
    </row>
    <row r="160" spans="1:23" ht="21">
      <c r="A160" s="22">
        <v>155</v>
      </c>
      <c r="B160" s="23" t="str">
        <f>VLOOKUP($U160,[1]Name!$A:$B,2,0)</f>
        <v>กรมสรรพากร</v>
      </c>
      <c r="C160" s="24">
        <f>IF(ISERROR(VLOOKUP($U160,[1]BN2_1!$A:$AC,3,0)),0,VLOOKUP($U160,[1]BN2_1!$A:$AC,3,0))</f>
        <v>9630.2558549200003</v>
      </c>
      <c r="D160" s="25">
        <f>IF(ISERROR(VLOOKUP($U160,[1]BN2_1!$A:$AC,6,0)),0,VLOOKUP($U160,[1]BN2_1!$A:$AC,6,0))</f>
        <v>17.559765720000001</v>
      </c>
      <c r="E160" s="25">
        <f>IF(ISERROR(VLOOKUP($U160,[1]BN2_1!$A:$AC,7,0)),0,VLOOKUP($U160,[1]BN2_1!$A:$AC,7,0))</f>
        <v>226.86635987</v>
      </c>
      <c r="F160" s="26">
        <f t="shared" si="13"/>
        <v>244.42612559</v>
      </c>
      <c r="G160" s="27">
        <f>IF(ISERROR(VLOOKUP($U160,[1]BN2_1!$A:$AC,8,0)),0,VLOOKUP($U160,[1]BN2_1!$A:$AC,8,0))</f>
        <v>9385.8290223299991</v>
      </c>
      <c r="H160" s="28">
        <f t="shared" si="14"/>
        <v>97.461886410160886</v>
      </c>
      <c r="I160" s="35">
        <f>IF(ISERROR(VLOOKUP($U160,[1]BN2_1!$A:$AC,10,0)),0,VLOOKUP($U160,[1]BN2_1!$A:$AC,10,0))</f>
        <v>594.14223877999996</v>
      </c>
      <c r="J160" s="36">
        <f>IF(ISERROR(VLOOKUP($U160,[1]BN2_1!$A:$AC,13,0)),0,VLOOKUP($U160,[1]BN2_1!$A:$AC,13,0))</f>
        <v>0</v>
      </c>
      <c r="K160" s="36">
        <f>IF(ISERROR(VLOOKUP($U160,[1]BN2_1!$A:$AC,14,0)),0,VLOOKUP($U160,[1]BN2_1!$A:$AC,14,0))</f>
        <v>461.01136200000002</v>
      </c>
      <c r="L160" s="37">
        <f t="shared" si="15"/>
        <v>461.01136200000002</v>
      </c>
      <c r="M160" s="38">
        <f>IF(ISERROR(VLOOKUP($U160,[1]BN2_1!$A:$AC,15,0)),0,VLOOKUP($U160,[1]BN2_1!$A:$AC,15,0))</f>
        <v>128.85427677999999</v>
      </c>
      <c r="N160" s="39">
        <f t="shared" si="16"/>
        <v>21.687445929544889</v>
      </c>
      <c r="O160" s="24">
        <f t="shared" si="18"/>
        <v>10224.3980937</v>
      </c>
      <c r="P160" s="25">
        <f t="shared" si="18"/>
        <v>17.559765720000001</v>
      </c>
      <c r="Q160" s="25">
        <f t="shared" si="18"/>
        <v>687.87772186999996</v>
      </c>
      <c r="R160" s="26">
        <f t="shared" si="18"/>
        <v>705.43748759000005</v>
      </c>
      <c r="S160" s="29">
        <f t="shared" si="18"/>
        <v>9514.68329911</v>
      </c>
      <c r="T160" s="31">
        <f t="shared" si="17"/>
        <v>93.058615401259587</v>
      </c>
      <c r="U160" s="32" t="s">
        <v>168</v>
      </c>
      <c r="V160" s="32"/>
      <c r="W160" s="21"/>
    </row>
    <row r="161" spans="1:23" ht="21">
      <c r="A161" s="22">
        <v>156</v>
      </c>
      <c r="B161" s="23" t="str">
        <f>VLOOKUP($U161,[1]Name!$A:$B,2,0)</f>
        <v>สำนักข่าวกรองแห่งชาติ</v>
      </c>
      <c r="C161" s="24">
        <f>IF(ISERROR(VLOOKUP($U161,[1]BN2_1!$A:$AC,3,0)),0,VLOOKUP($U161,[1]BN2_1!$A:$AC,3,0))</f>
        <v>513.84457909000002</v>
      </c>
      <c r="D161" s="25">
        <f>IF(ISERROR(VLOOKUP($U161,[1]BN2_1!$A:$AC,6,0)),0,VLOOKUP($U161,[1]BN2_1!$A:$AC,6,0))</f>
        <v>0</v>
      </c>
      <c r="E161" s="25">
        <f>IF(ISERROR(VLOOKUP($U161,[1]BN2_1!$A:$AC,7,0)),0,VLOOKUP($U161,[1]BN2_1!$A:$AC,7,0))</f>
        <v>2.8534109999999999</v>
      </c>
      <c r="F161" s="26">
        <f t="shared" si="13"/>
        <v>2.8534109999999999</v>
      </c>
      <c r="G161" s="27">
        <f>IF(ISERROR(VLOOKUP($U161,[1]BN2_1!$A:$AC,8,0)),0,VLOOKUP($U161,[1]BN2_1!$A:$AC,8,0))</f>
        <v>497.33480513000001</v>
      </c>
      <c r="H161" s="28">
        <f t="shared" si="14"/>
        <v>96.787010191050726</v>
      </c>
      <c r="I161" s="35">
        <f>IF(ISERROR(VLOOKUP($U161,[1]BN2_1!$A:$AC,10,0)),0,VLOOKUP($U161,[1]BN2_1!$A:$AC,10,0))</f>
        <v>114.33212091</v>
      </c>
      <c r="J161" s="36">
        <f>IF(ISERROR(VLOOKUP($U161,[1]BN2_1!$A:$AC,13,0)),0,VLOOKUP($U161,[1]BN2_1!$A:$AC,13,0))</f>
        <v>0</v>
      </c>
      <c r="K161" s="36">
        <f>IF(ISERROR(VLOOKUP($U161,[1]BN2_1!$A:$AC,14,0)),0,VLOOKUP($U161,[1]BN2_1!$A:$AC,14,0))</f>
        <v>26.598790749999999</v>
      </c>
      <c r="L161" s="37">
        <f t="shared" si="15"/>
        <v>26.598790749999999</v>
      </c>
      <c r="M161" s="38">
        <f>IF(ISERROR(VLOOKUP($U161,[1]BN2_1!$A:$AC,15,0)),0,VLOOKUP($U161,[1]BN2_1!$A:$AC,15,0))</f>
        <v>87.637223160000005</v>
      </c>
      <c r="N161" s="39">
        <f t="shared" si="16"/>
        <v>76.651445335284478</v>
      </c>
      <c r="O161" s="24">
        <f t="shared" si="18"/>
        <v>628.17669999999998</v>
      </c>
      <c r="P161" s="25">
        <f t="shared" si="18"/>
        <v>0</v>
      </c>
      <c r="Q161" s="25">
        <f t="shared" si="18"/>
        <v>29.45220175</v>
      </c>
      <c r="R161" s="26">
        <f t="shared" si="18"/>
        <v>29.45220175</v>
      </c>
      <c r="S161" s="29">
        <f t="shared" si="18"/>
        <v>584.97202829000003</v>
      </c>
      <c r="T161" s="31">
        <f t="shared" si="17"/>
        <v>93.12221040512965</v>
      </c>
      <c r="U161" s="32" t="s">
        <v>169</v>
      </c>
      <c r="V161" s="32"/>
      <c r="W161" s="21"/>
    </row>
    <row r="162" spans="1:23" ht="21">
      <c r="A162" s="22">
        <v>157</v>
      </c>
      <c r="B162" s="23" t="str">
        <f>VLOOKUP($U162,[1]Name!$A:$B,2,0)</f>
        <v>กรมส่งเสริมการปกครองท้องถิ่น</v>
      </c>
      <c r="C162" s="24">
        <f>IF(ISERROR(VLOOKUP($U162,[1]BN2_1!$A:$AC,3,0)),0,VLOOKUP($U162,[1]BN2_1!$A:$AC,3,0))</f>
        <v>196068.59259448</v>
      </c>
      <c r="D162" s="25">
        <f>IF(ISERROR(VLOOKUP($U162,[1]BN2_1!$A:$AC,6,0)),0,VLOOKUP($U162,[1]BN2_1!$A:$AC,6,0))</f>
        <v>59.609752</v>
      </c>
      <c r="E162" s="25">
        <f>IF(ISERROR(VLOOKUP($U162,[1]BN2_1!$A:$AC,7,0)),0,VLOOKUP($U162,[1]BN2_1!$A:$AC,7,0))</f>
        <v>96.465933460000002</v>
      </c>
      <c r="F162" s="26">
        <f t="shared" si="13"/>
        <v>156.07568545999999</v>
      </c>
      <c r="G162" s="27">
        <f>IF(ISERROR(VLOOKUP($U162,[1]BN2_1!$A:$AC,8,0)),0,VLOOKUP($U162,[1]BN2_1!$A:$AC,8,0))</f>
        <v>195489.85919168999</v>
      </c>
      <c r="H162" s="28">
        <f t="shared" si="14"/>
        <v>99.70483115366315</v>
      </c>
      <c r="I162" s="35">
        <f>IF(ISERROR(VLOOKUP($U162,[1]BN2_1!$A:$AC,10,0)),0,VLOOKUP($U162,[1]BN2_1!$A:$AC,10,0))</f>
        <v>39403.594919770003</v>
      </c>
      <c r="J162" s="36">
        <f>IF(ISERROR(VLOOKUP($U162,[1]BN2_1!$A:$AC,13,0)),0,VLOOKUP($U162,[1]BN2_1!$A:$AC,13,0))</f>
        <v>13893.46696621</v>
      </c>
      <c r="K162" s="36">
        <f>IF(ISERROR(VLOOKUP($U162,[1]BN2_1!$A:$AC,14,0)),0,VLOOKUP($U162,[1]BN2_1!$A:$AC,14,0))</f>
        <v>28.35903545</v>
      </c>
      <c r="L162" s="37">
        <f t="shared" si="15"/>
        <v>13921.82600166</v>
      </c>
      <c r="M162" s="38">
        <f>IF(ISERROR(VLOOKUP($U162,[1]BN2_1!$A:$AC,15,0)),0,VLOOKUP($U162,[1]BN2_1!$A:$AC,15,0))</f>
        <v>23798.427514309999</v>
      </c>
      <c r="N162" s="39">
        <f t="shared" si="16"/>
        <v>60.396589607537535</v>
      </c>
      <c r="O162" s="24">
        <f t="shared" si="18"/>
        <v>235472.18751424999</v>
      </c>
      <c r="P162" s="25">
        <f t="shared" si="18"/>
        <v>13953.076718210001</v>
      </c>
      <c r="Q162" s="25">
        <f t="shared" si="18"/>
        <v>124.82496891</v>
      </c>
      <c r="R162" s="26">
        <f t="shared" si="18"/>
        <v>14077.90168712</v>
      </c>
      <c r="S162" s="29">
        <f t="shared" si="18"/>
        <v>219288.28670599998</v>
      </c>
      <c r="T162" s="31">
        <f t="shared" si="17"/>
        <v>93.127043588843961</v>
      </c>
      <c r="U162" s="32" t="s">
        <v>170</v>
      </c>
      <c r="V162" s="32"/>
      <c r="W162" s="21"/>
    </row>
    <row r="163" spans="1:23" ht="21">
      <c r="A163" s="22">
        <v>158</v>
      </c>
      <c r="B163" s="23" t="str">
        <f>VLOOKUP($U163,[1]Name!$A:$B,2,0)</f>
        <v>กรมเชื้อเพลิงธรรมชาติ</v>
      </c>
      <c r="C163" s="24">
        <f>IF(ISERROR(VLOOKUP($U163,[1]BN2_1!$A:$AC,3,0)),0,VLOOKUP($U163,[1]BN2_1!$A:$AC,3,0))</f>
        <v>183.88812161999999</v>
      </c>
      <c r="D163" s="25">
        <f>IF(ISERROR(VLOOKUP($U163,[1]BN2_1!$A:$AC,6,0)),0,VLOOKUP($U163,[1]BN2_1!$A:$AC,6,0))</f>
        <v>0</v>
      </c>
      <c r="E163" s="25">
        <f>IF(ISERROR(VLOOKUP($U163,[1]BN2_1!$A:$AC,7,0)),0,VLOOKUP($U163,[1]BN2_1!$A:$AC,7,0))</f>
        <v>8.8040923499999995</v>
      </c>
      <c r="F163" s="26">
        <f t="shared" si="13"/>
        <v>8.8040923499999995</v>
      </c>
      <c r="G163" s="27">
        <f>IF(ISERROR(VLOOKUP($U163,[1]BN2_1!$A:$AC,8,0)),0,VLOOKUP($U163,[1]BN2_1!$A:$AC,8,0))</f>
        <v>171.44599411999999</v>
      </c>
      <c r="H163" s="28">
        <f t="shared" si="14"/>
        <v>93.233860137137441</v>
      </c>
      <c r="I163" s="35">
        <f>IF(ISERROR(VLOOKUP($U163,[1]BN2_1!$A:$AC,10,0)),0,VLOOKUP($U163,[1]BN2_1!$A:$AC,10,0))</f>
        <v>18.888252380000001</v>
      </c>
      <c r="J163" s="36">
        <f>IF(ISERROR(VLOOKUP($U163,[1]BN2_1!$A:$AC,13,0)),0,VLOOKUP($U163,[1]BN2_1!$A:$AC,13,0))</f>
        <v>0</v>
      </c>
      <c r="K163" s="36">
        <f>IF(ISERROR(VLOOKUP($U163,[1]BN2_1!$A:$AC,14,0)),0,VLOOKUP($U163,[1]BN2_1!$A:$AC,14,0))</f>
        <v>1.3147089999999999</v>
      </c>
      <c r="L163" s="37">
        <f t="shared" si="15"/>
        <v>1.3147089999999999</v>
      </c>
      <c r="M163" s="38">
        <f>IF(ISERROR(VLOOKUP($U163,[1]BN2_1!$A:$AC,15,0)),0,VLOOKUP($U163,[1]BN2_1!$A:$AC,15,0))</f>
        <v>17.568314269999998</v>
      </c>
      <c r="N163" s="39">
        <f t="shared" si="16"/>
        <v>93.01185687566506</v>
      </c>
      <c r="O163" s="24">
        <f t="shared" si="18"/>
        <v>202.776374</v>
      </c>
      <c r="P163" s="25">
        <f t="shared" si="18"/>
        <v>0</v>
      </c>
      <c r="Q163" s="25">
        <f t="shared" si="18"/>
        <v>10.11880135</v>
      </c>
      <c r="R163" s="26">
        <f t="shared" si="18"/>
        <v>10.11880135</v>
      </c>
      <c r="S163" s="29">
        <f t="shared" si="18"/>
        <v>189.01430839</v>
      </c>
      <c r="T163" s="31">
        <f t="shared" si="17"/>
        <v>93.213180934974204</v>
      </c>
      <c r="U163" s="32" t="s">
        <v>171</v>
      </c>
      <c r="V163" s="32"/>
      <c r="W163" s="21"/>
    </row>
    <row r="164" spans="1:23" ht="21">
      <c r="A164" s="22">
        <v>159</v>
      </c>
      <c r="B164" s="23" t="str">
        <f>VLOOKUP($U164,[1]Name!$A:$B,2,0)</f>
        <v>สำนักงานคณะกรรมการการอาชีวศึกษา</v>
      </c>
      <c r="C164" s="24">
        <f>IF(ISERROR(VLOOKUP($U164,[1]BN2_1!$A:$AC,3,0)),0,VLOOKUP($U164,[1]BN2_1!$A:$AC,3,0))</f>
        <v>22424.121774340001</v>
      </c>
      <c r="D164" s="25">
        <f>IF(ISERROR(VLOOKUP($U164,[1]BN2_1!$A:$AC,6,0)),0,VLOOKUP($U164,[1]BN2_1!$A:$AC,6,0))</f>
        <v>0</v>
      </c>
      <c r="E164" s="25">
        <f>IF(ISERROR(VLOOKUP($U164,[1]BN2_1!$A:$AC,7,0)),0,VLOOKUP($U164,[1]BN2_1!$A:$AC,7,0))</f>
        <v>104.9936829</v>
      </c>
      <c r="F164" s="26">
        <f t="shared" si="13"/>
        <v>104.9936829</v>
      </c>
      <c r="G164" s="27">
        <f>IF(ISERROR(VLOOKUP($U164,[1]BN2_1!$A:$AC,8,0)),0,VLOOKUP($U164,[1]BN2_1!$A:$AC,8,0))</f>
        <v>22143.9181546</v>
      </c>
      <c r="H164" s="28">
        <f t="shared" si="14"/>
        <v>98.750436594307828</v>
      </c>
      <c r="I164" s="35">
        <f>IF(ISERROR(VLOOKUP($U164,[1]BN2_1!$A:$AC,10,0)),0,VLOOKUP($U164,[1]BN2_1!$A:$AC,10,0))</f>
        <v>2675.9308550000001</v>
      </c>
      <c r="J164" s="36">
        <f>IF(ISERROR(VLOOKUP($U164,[1]BN2_1!$A:$AC,13,0)),0,VLOOKUP($U164,[1]BN2_1!$A:$AC,13,0))</f>
        <v>46.7149</v>
      </c>
      <c r="K164" s="36">
        <f>IF(ISERROR(VLOOKUP($U164,[1]BN2_1!$A:$AC,14,0)),0,VLOOKUP($U164,[1]BN2_1!$A:$AC,14,0))</f>
        <v>1343.2066868100001</v>
      </c>
      <c r="L164" s="37">
        <f t="shared" si="15"/>
        <v>1389.92158681</v>
      </c>
      <c r="M164" s="38">
        <f>IF(ISERROR(VLOOKUP($U164,[1]BN2_1!$A:$AC,15,0)),0,VLOOKUP($U164,[1]BN2_1!$A:$AC,15,0))</f>
        <v>1278.1210373700001</v>
      </c>
      <c r="N164" s="39">
        <f t="shared" si="16"/>
        <v>47.763604765116405</v>
      </c>
      <c r="O164" s="24">
        <f t="shared" si="18"/>
        <v>25100.05262934</v>
      </c>
      <c r="P164" s="25">
        <f t="shared" si="18"/>
        <v>46.7149</v>
      </c>
      <c r="Q164" s="25">
        <f t="shared" si="18"/>
        <v>1448.2003697100001</v>
      </c>
      <c r="R164" s="26">
        <f t="shared" si="18"/>
        <v>1494.9152697100001</v>
      </c>
      <c r="S164" s="29">
        <f t="shared" si="18"/>
        <v>23422.039191970001</v>
      </c>
      <c r="T164" s="31">
        <f t="shared" si="17"/>
        <v>93.314701518161229</v>
      </c>
      <c r="U164" s="32" t="s">
        <v>172</v>
      </c>
      <c r="V164" s="32"/>
      <c r="W164" s="21"/>
    </row>
    <row r="165" spans="1:23" ht="21">
      <c r="A165" s="22">
        <v>160</v>
      </c>
      <c r="B165" s="23" t="str">
        <f>VLOOKUP($U165,[1]Name!$A:$B,2,0)</f>
        <v>มหาวิทยาลัยเทคโนโลยีราชมงคลศรีวิชัย</v>
      </c>
      <c r="C165" s="24">
        <f>IF(ISERROR(VLOOKUP($U165,[1]BN2_1!$A:$AC,3,0)),0,VLOOKUP($U165,[1]BN2_1!$A:$AC,3,0))</f>
        <v>681.02571995000005</v>
      </c>
      <c r="D165" s="25">
        <f>IF(ISERROR(VLOOKUP($U165,[1]BN2_1!$A:$AC,6,0)),0,VLOOKUP($U165,[1]BN2_1!$A:$AC,6,0))</f>
        <v>0</v>
      </c>
      <c r="E165" s="25">
        <f>IF(ISERROR(VLOOKUP($U165,[1]BN2_1!$A:$AC,7,0)),0,VLOOKUP($U165,[1]BN2_1!$A:$AC,7,0))</f>
        <v>0.32439800000000002</v>
      </c>
      <c r="F165" s="26">
        <f t="shared" si="13"/>
        <v>0.32439800000000002</v>
      </c>
      <c r="G165" s="27">
        <f>IF(ISERROR(VLOOKUP($U165,[1]BN2_1!$A:$AC,8,0)),0,VLOOKUP($U165,[1]BN2_1!$A:$AC,8,0))</f>
        <v>674.42578765999997</v>
      </c>
      <c r="H165" s="28">
        <f t="shared" si="14"/>
        <v>99.030883548644141</v>
      </c>
      <c r="I165" s="35">
        <f>IF(ISERROR(VLOOKUP($U165,[1]BN2_1!$A:$AC,10,0)),0,VLOOKUP($U165,[1]BN2_1!$A:$AC,10,0))</f>
        <v>167.52828099999999</v>
      </c>
      <c r="J165" s="36">
        <f>IF(ISERROR(VLOOKUP($U165,[1]BN2_1!$A:$AC,13,0)),0,VLOOKUP($U165,[1]BN2_1!$A:$AC,13,0))</f>
        <v>0</v>
      </c>
      <c r="K165" s="36">
        <f>IF(ISERROR(VLOOKUP($U165,[1]BN2_1!$A:$AC,14,0)),0,VLOOKUP($U165,[1]BN2_1!$A:$AC,14,0))</f>
        <v>49.739400000000003</v>
      </c>
      <c r="L165" s="37">
        <f t="shared" si="15"/>
        <v>49.739400000000003</v>
      </c>
      <c r="M165" s="38">
        <f>IF(ISERROR(VLOOKUP($U165,[1]BN2_1!$A:$AC,15,0)),0,VLOOKUP($U165,[1]BN2_1!$A:$AC,15,0))</f>
        <v>117.788881</v>
      </c>
      <c r="N165" s="39">
        <f t="shared" si="16"/>
        <v>70.309848759207412</v>
      </c>
      <c r="O165" s="24">
        <f t="shared" si="18"/>
        <v>848.55400095000005</v>
      </c>
      <c r="P165" s="25">
        <f t="shared" si="18"/>
        <v>0</v>
      </c>
      <c r="Q165" s="25">
        <f t="shared" si="18"/>
        <v>50.063798000000006</v>
      </c>
      <c r="R165" s="26">
        <f t="shared" si="18"/>
        <v>50.063798000000006</v>
      </c>
      <c r="S165" s="29">
        <f t="shared" si="18"/>
        <v>792.21466865999992</v>
      </c>
      <c r="T165" s="31">
        <f t="shared" si="17"/>
        <v>93.360548388561554</v>
      </c>
      <c r="U165" s="32" t="s">
        <v>173</v>
      </c>
      <c r="V165" s="32"/>
      <c r="W165" s="21"/>
    </row>
    <row r="166" spans="1:23" ht="21">
      <c r="A166" s="22">
        <v>161</v>
      </c>
      <c r="B166" s="23" t="str">
        <f>VLOOKUP($U166,[1]Name!$A:$B,2,0)</f>
        <v>มหาวิทยาลัยราชภัฏลำปาง</v>
      </c>
      <c r="C166" s="24">
        <f>IF(ISERROR(VLOOKUP($U166,[1]BN2_1!$A:$AC,3,0)),0,VLOOKUP($U166,[1]BN2_1!$A:$AC,3,0))</f>
        <v>346.448261</v>
      </c>
      <c r="D166" s="25">
        <f>IF(ISERROR(VLOOKUP($U166,[1]BN2_1!$A:$AC,6,0)),0,VLOOKUP($U166,[1]BN2_1!$A:$AC,6,0))</f>
        <v>0</v>
      </c>
      <c r="E166" s="25">
        <f>IF(ISERROR(VLOOKUP($U166,[1]BN2_1!$A:$AC,7,0)),0,VLOOKUP($U166,[1]BN2_1!$A:$AC,7,0))</f>
        <v>3.233337E-2</v>
      </c>
      <c r="F166" s="26">
        <f t="shared" si="13"/>
        <v>3.233337E-2</v>
      </c>
      <c r="G166" s="27">
        <f>IF(ISERROR(VLOOKUP($U166,[1]BN2_1!$A:$AC,8,0)),0,VLOOKUP($U166,[1]BN2_1!$A:$AC,8,0))</f>
        <v>337.09825582000002</v>
      </c>
      <c r="H166" s="28">
        <f t="shared" si="14"/>
        <v>97.301182822216575</v>
      </c>
      <c r="I166" s="35">
        <f>IF(ISERROR(VLOOKUP($U166,[1]BN2_1!$A:$AC,10,0)),0,VLOOKUP($U166,[1]BN2_1!$A:$AC,10,0))</f>
        <v>78.615639000000002</v>
      </c>
      <c r="J166" s="36">
        <f>IF(ISERROR(VLOOKUP($U166,[1]BN2_1!$A:$AC,13,0)),0,VLOOKUP($U166,[1]BN2_1!$A:$AC,13,0))</f>
        <v>0</v>
      </c>
      <c r="K166" s="36">
        <f>IF(ISERROR(VLOOKUP($U166,[1]BN2_1!$A:$AC,14,0)),0,VLOOKUP($U166,[1]BN2_1!$A:$AC,14,0))</f>
        <v>18.018999000000001</v>
      </c>
      <c r="L166" s="37">
        <f t="shared" si="15"/>
        <v>18.018999000000001</v>
      </c>
      <c r="M166" s="38">
        <f>IF(ISERROR(VLOOKUP($U166,[1]BN2_1!$A:$AC,15,0)),0,VLOOKUP($U166,[1]BN2_1!$A:$AC,15,0))</f>
        <v>60.596640000000001</v>
      </c>
      <c r="N166" s="39">
        <f t="shared" si="16"/>
        <v>77.07962534019471</v>
      </c>
      <c r="O166" s="24">
        <f t="shared" si="18"/>
        <v>425.06389999999999</v>
      </c>
      <c r="P166" s="25">
        <f t="shared" si="18"/>
        <v>0</v>
      </c>
      <c r="Q166" s="25">
        <f t="shared" si="18"/>
        <v>18.051332370000001</v>
      </c>
      <c r="R166" s="26">
        <f t="shared" si="18"/>
        <v>18.051332370000001</v>
      </c>
      <c r="S166" s="29">
        <f t="shared" si="18"/>
        <v>397.69489582</v>
      </c>
      <c r="T166" s="31">
        <f t="shared" si="17"/>
        <v>93.561202402744627</v>
      </c>
      <c r="U166" s="32" t="s">
        <v>174</v>
      </c>
      <c r="V166" s="32"/>
      <c r="W166" s="21"/>
    </row>
    <row r="167" spans="1:23" ht="21">
      <c r="A167" s="22">
        <v>162</v>
      </c>
      <c r="B167" s="23" t="str">
        <f>VLOOKUP($U167,[1]Name!$A:$B,2,0)</f>
        <v>สำนักงานปลัดกระทรวงการพัฒนาสังคมและความมั่นคงของมนุษย์</v>
      </c>
      <c r="C167" s="24">
        <f>IF(ISERROR(VLOOKUP($U167,[1]BN2_1!$A:$AC,3,0)),0,VLOOKUP($U167,[1]BN2_1!$A:$AC,3,0))</f>
        <v>1530.6223396299999</v>
      </c>
      <c r="D167" s="25">
        <f>IF(ISERROR(VLOOKUP($U167,[1]BN2_1!$A:$AC,6,0)),0,VLOOKUP($U167,[1]BN2_1!$A:$AC,6,0))</f>
        <v>8.3368000000000002</v>
      </c>
      <c r="E167" s="25">
        <f>IF(ISERROR(VLOOKUP($U167,[1]BN2_1!$A:$AC,7,0)),0,VLOOKUP($U167,[1]BN2_1!$A:$AC,7,0))</f>
        <v>24.189511830000001</v>
      </c>
      <c r="F167" s="26">
        <f t="shared" si="13"/>
        <v>32.526311829999997</v>
      </c>
      <c r="G167" s="27">
        <f>IF(ISERROR(VLOOKUP($U167,[1]BN2_1!$A:$AC,8,0)),0,VLOOKUP($U167,[1]BN2_1!$A:$AC,8,0))</f>
        <v>1458.5871977700001</v>
      </c>
      <c r="H167" s="28">
        <f t="shared" si="14"/>
        <v>95.293735104022261</v>
      </c>
      <c r="I167" s="35">
        <f>IF(ISERROR(VLOOKUP($U167,[1]BN2_1!$A:$AC,10,0)),0,VLOOKUP($U167,[1]BN2_1!$A:$AC,10,0))</f>
        <v>170.54960967</v>
      </c>
      <c r="J167" s="36">
        <f>IF(ISERROR(VLOOKUP($U167,[1]BN2_1!$A:$AC,13,0)),0,VLOOKUP($U167,[1]BN2_1!$A:$AC,13,0))</f>
        <v>17.840969999999999</v>
      </c>
      <c r="K167" s="36">
        <f>IF(ISERROR(VLOOKUP($U167,[1]BN2_1!$A:$AC,14,0)),0,VLOOKUP($U167,[1]BN2_1!$A:$AC,14,0))</f>
        <v>19.160264260000002</v>
      </c>
      <c r="L167" s="37">
        <f t="shared" si="15"/>
        <v>37.001234260000004</v>
      </c>
      <c r="M167" s="38">
        <f>IF(ISERROR(VLOOKUP($U167,[1]BN2_1!$A:$AC,15,0)),0,VLOOKUP($U167,[1]BN2_1!$A:$AC,15,0))</f>
        <v>133.39846484</v>
      </c>
      <c r="N167" s="39">
        <f t="shared" si="16"/>
        <v>78.216810403797155</v>
      </c>
      <c r="O167" s="24">
        <f t="shared" si="18"/>
        <v>1701.1719493000001</v>
      </c>
      <c r="P167" s="25">
        <f t="shared" si="18"/>
        <v>26.177769999999999</v>
      </c>
      <c r="Q167" s="25">
        <f t="shared" si="18"/>
        <v>43.349776090000006</v>
      </c>
      <c r="R167" s="26">
        <f t="shared" si="18"/>
        <v>69.527546090000001</v>
      </c>
      <c r="S167" s="29">
        <f t="shared" si="18"/>
        <v>1591.9856626100002</v>
      </c>
      <c r="T167" s="31">
        <f t="shared" si="17"/>
        <v>93.581701912324149</v>
      </c>
      <c r="U167" s="32" t="s">
        <v>175</v>
      </c>
      <c r="V167" s="32"/>
      <c r="W167" s="21"/>
    </row>
    <row r="168" spans="1:23" ht="21">
      <c r="A168" s="22">
        <v>163</v>
      </c>
      <c r="B168" s="23" t="str">
        <f>VLOOKUP($U168,[1]Name!$A:$B,2,0)</f>
        <v>กรมพัฒนาธุรกิจการค้า</v>
      </c>
      <c r="C168" s="24">
        <f>IF(ISERROR(VLOOKUP($U168,[1]BN2_1!$A:$AC,3,0)),0,VLOOKUP($U168,[1]BN2_1!$A:$AC,3,0))</f>
        <v>399.84147149</v>
      </c>
      <c r="D168" s="25">
        <f>IF(ISERROR(VLOOKUP($U168,[1]BN2_1!$A:$AC,6,0)),0,VLOOKUP($U168,[1]BN2_1!$A:$AC,6,0))</f>
        <v>7.0039999999999996</v>
      </c>
      <c r="E168" s="25">
        <f>IF(ISERROR(VLOOKUP($U168,[1]BN2_1!$A:$AC,7,0)),0,VLOOKUP($U168,[1]BN2_1!$A:$AC,7,0))</f>
        <v>17.948655479999999</v>
      </c>
      <c r="F168" s="26">
        <f t="shared" si="13"/>
        <v>24.952655479999997</v>
      </c>
      <c r="G168" s="27">
        <f>IF(ISERROR(VLOOKUP($U168,[1]BN2_1!$A:$AC,8,0)),0,VLOOKUP($U168,[1]BN2_1!$A:$AC,8,0))</f>
        <v>370.68450403999998</v>
      </c>
      <c r="H168" s="28">
        <f t="shared" si="14"/>
        <v>92.707868110492072</v>
      </c>
      <c r="I168" s="35">
        <f>IF(ISERROR(VLOOKUP($U168,[1]BN2_1!$A:$AC,10,0)),0,VLOOKUP($U168,[1]BN2_1!$A:$AC,10,0))</f>
        <v>182.841038</v>
      </c>
      <c r="J168" s="36">
        <f>IF(ISERROR(VLOOKUP($U168,[1]BN2_1!$A:$AC,13,0)),0,VLOOKUP($U168,[1]BN2_1!$A:$AC,13,0))</f>
        <v>0</v>
      </c>
      <c r="K168" s="36">
        <f>IF(ISERROR(VLOOKUP($U168,[1]BN2_1!$A:$AC,14,0)),0,VLOOKUP($U168,[1]BN2_1!$A:$AC,14,0))</f>
        <v>8.1980000000000004</v>
      </c>
      <c r="L168" s="37">
        <f t="shared" si="15"/>
        <v>8.1980000000000004</v>
      </c>
      <c r="M168" s="38">
        <f>IF(ISERROR(VLOOKUP($U168,[1]BN2_1!$A:$AC,15,0)),0,VLOOKUP($U168,[1]BN2_1!$A:$AC,15,0))</f>
        <v>174.64203800000001</v>
      </c>
      <c r="N168" s="39">
        <f t="shared" si="16"/>
        <v>95.515776934060071</v>
      </c>
      <c r="O168" s="24">
        <f t="shared" si="18"/>
        <v>582.68250949000003</v>
      </c>
      <c r="P168" s="25">
        <f t="shared" si="18"/>
        <v>7.0039999999999996</v>
      </c>
      <c r="Q168" s="25">
        <f t="shared" si="18"/>
        <v>26.14665548</v>
      </c>
      <c r="R168" s="26">
        <f t="shared" si="18"/>
        <v>33.150655479999998</v>
      </c>
      <c r="S168" s="29">
        <f t="shared" si="18"/>
        <v>545.32654204000005</v>
      </c>
      <c r="T168" s="31">
        <f t="shared" si="17"/>
        <v>93.588967089007653</v>
      </c>
      <c r="U168" s="32" t="s">
        <v>176</v>
      </c>
      <c r="V168" s="32"/>
      <c r="W168" s="21"/>
    </row>
    <row r="169" spans="1:23" ht="21">
      <c r="A169" s="22">
        <v>164</v>
      </c>
      <c r="B169" s="23" t="str">
        <f>VLOOKUP($U169,[1]Name!$A:$B,2,0)</f>
        <v>กรมประมง</v>
      </c>
      <c r="C169" s="24">
        <f>IF(ISERROR(VLOOKUP($U169,[1]BN2_1!$A:$AC,3,0)),0,VLOOKUP($U169,[1]BN2_1!$A:$AC,3,0))</f>
        <v>3429.31807536</v>
      </c>
      <c r="D169" s="25">
        <f>IF(ISERROR(VLOOKUP($U169,[1]BN2_1!$A:$AC,6,0)),0,VLOOKUP($U169,[1]BN2_1!$A:$AC,6,0))</f>
        <v>25.424567</v>
      </c>
      <c r="E169" s="25">
        <f>IF(ISERROR(VLOOKUP($U169,[1]BN2_1!$A:$AC,7,0)),0,VLOOKUP($U169,[1]BN2_1!$A:$AC,7,0))</f>
        <v>32.121647510000003</v>
      </c>
      <c r="F169" s="26">
        <f t="shared" si="13"/>
        <v>57.546214509999999</v>
      </c>
      <c r="G169" s="27">
        <f>IF(ISERROR(VLOOKUP($U169,[1]BN2_1!$A:$AC,8,0)),0,VLOOKUP($U169,[1]BN2_1!$A:$AC,8,0))</f>
        <v>3368.8900556899998</v>
      </c>
      <c r="H169" s="28">
        <f t="shared" si="14"/>
        <v>98.237899829001535</v>
      </c>
      <c r="I169" s="35">
        <f>IF(ISERROR(VLOOKUP($U169,[1]BN2_1!$A:$AC,10,0)),0,VLOOKUP($U169,[1]BN2_1!$A:$AC,10,0))</f>
        <v>580.09927300000004</v>
      </c>
      <c r="J169" s="36">
        <f>IF(ISERROR(VLOOKUP($U169,[1]BN2_1!$A:$AC,13,0)),0,VLOOKUP($U169,[1]BN2_1!$A:$AC,13,0))</f>
        <v>6</v>
      </c>
      <c r="K169" s="36">
        <f>IF(ISERROR(VLOOKUP($U169,[1]BN2_1!$A:$AC,14,0)),0,VLOOKUP($U169,[1]BN2_1!$A:$AC,14,0))</f>
        <v>188.02916536999999</v>
      </c>
      <c r="L169" s="37">
        <f t="shared" si="15"/>
        <v>194.02916536999999</v>
      </c>
      <c r="M169" s="38">
        <f>IF(ISERROR(VLOOKUP($U169,[1]BN2_1!$A:$AC,15,0)),0,VLOOKUP($U169,[1]BN2_1!$A:$AC,15,0))</f>
        <v>386.03220019000003</v>
      </c>
      <c r="N169" s="39">
        <f t="shared" si="16"/>
        <v>66.545885878053852</v>
      </c>
      <c r="O169" s="24">
        <f t="shared" si="18"/>
        <v>4009.4173483599998</v>
      </c>
      <c r="P169" s="25">
        <f t="shared" si="18"/>
        <v>31.424567</v>
      </c>
      <c r="Q169" s="25">
        <f t="shared" si="18"/>
        <v>220.15081287999999</v>
      </c>
      <c r="R169" s="26">
        <f t="shared" si="18"/>
        <v>251.57537987999999</v>
      </c>
      <c r="S169" s="29">
        <f t="shared" si="18"/>
        <v>3754.9222558799997</v>
      </c>
      <c r="T169" s="31">
        <f t="shared" si="17"/>
        <v>93.65256668567821</v>
      </c>
      <c r="U169" s="32" t="s">
        <v>177</v>
      </c>
      <c r="V169" s="32"/>
      <c r="W169" s="21"/>
    </row>
    <row r="170" spans="1:23" ht="21">
      <c r="A170" s="22">
        <v>165</v>
      </c>
      <c r="B170" s="23" t="str">
        <f>VLOOKUP($U170,[1]Name!$A:$B,2,0)</f>
        <v>สำนักงานคณะกรรมการอ้อยและน้ำตาลทราย</v>
      </c>
      <c r="C170" s="24">
        <f>IF(ISERROR(VLOOKUP($U170,[1]BN2_1!$A:$AC,3,0)),0,VLOOKUP($U170,[1]BN2_1!$A:$AC,3,0))</f>
        <v>506.85202742000001</v>
      </c>
      <c r="D170" s="25">
        <f>IF(ISERROR(VLOOKUP($U170,[1]BN2_1!$A:$AC,6,0)),0,VLOOKUP($U170,[1]BN2_1!$A:$AC,6,0))</f>
        <v>0</v>
      </c>
      <c r="E170" s="25">
        <f>IF(ISERROR(VLOOKUP($U170,[1]BN2_1!$A:$AC,7,0)),0,VLOOKUP($U170,[1]BN2_1!$A:$AC,7,0))</f>
        <v>7.723541</v>
      </c>
      <c r="F170" s="26">
        <f t="shared" si="13"/>
        <v>7.723541</v>
      </c>
      <c r="G170" s="27">
        <f>IF(ISERROR(VLOOKUP($U170,[1]BN2_1!$A:$AC,8,0)),0,VLOOKUP($U170,[1]BN2_1!$A:$AC,8,0))</f>
        <v>498.30244070999998</v>
      </c>
      <c r="H170" s="28">
        <f t="shared" si="14"/>
        <v>98.313198675850316</v>
      </c>
      <c r="I170" s="35">
        <f>IF(ISERROR(VLOOKUP($U170,[1]BN2_1!$A:$AC,10,0)),0,VLOOKUP($U170,[1]BN2_1!$A:$AC,10,0))</f>
        <v>56.263672579999998</v>
      </c>
      <c r="J170" s="36">
        <f>IF(ISERROR(VLOOKUP($U170,[1]BN2_1!$A:$AC,13,0)),0,VLOOKUP($U170,[1]BN2_1!$A:$AC,13,0))</f>
        <v>0</v>
      </c>
      <c r="K170" s="36">
        <f>IF(ISERROR(VLOOKUP($U170,[1]BN2_1!$A:$AC,14,0)),0,VLOOKUP($U170,[1]BN2_1!$A:$AC,14,0))</f>
        <v>26.820156999999998</v>
      </c>
      <c r="L170" s="37">
        <f t="shared" si="15"/>
        <v>26.820156999999998</v>
      </c>
      <c r="M170" s="38">
        <f>IF(ISERROR(VLOOKUP($U170,[1]BN2_1!$A:$AC,15,0)),0,VLOOKUP($U170,[1]BN2_1!$A:$AC,15,0))</f>
        <v>29.249875979999999</v>
      </c>
      <c r="N170" s="39">
        <f t="shared" si="16"/>
        <v>51.987143104478804</v>
      </c>
      <c r="O170" s="24">
        <f t="shared" si="18"/>
        <v>563.11570000000006</v>
      </c>
      <c r="P170" s="25">
        <f t="shared" si="18"/>
        <v>0</v>
      </c>
      <c r="Q170" s="25">
        <f t="shared" si="18"/>
        <v>34.543697999999999</v>
      </c>
      <c r="R170" s="26">
        <f t="shared" si="18"/>
        <v>34.543697999999999</v>
      </c>
      <c r="S170" s="29">
        <f t="shared" si="18"/>
        <v>527.55231669</v>
      </c>
      <c r="T170" s="31">
        <f t="shared" si="17"/>
        <v>93.684533514160577</v>
      </c>
      <c r="U170" s="32" t="s">
        <v>178</v>
      </c>
      <c r="V170" s="32"/>
      <c r="W170" s="21"/>
    </row>
    <row r="171" spans="1:23" ht="21">
      <c r="A171" s="22">
        <v>166</v>
      </c>
      <c r="B171" s="23" t="str">
        <f>VLOOKUP($U171,[1]Name!$A:$B,2,0)</f>
        <v>สำนักงานปลัดกระทรวงดิจิทัลเพื่อเศรษฐกิจและสังคม</v>
      </c>
      <c r="C171" s="24">
        <f>IF(ISERROR(VLOOKUP($U171,[1]BN2_1!$A:$AC,3,0)),0,VLOOKUP($U171,[1]BN2_1!$A:$AC,3,0))</f>
        <v>805.57925040999999</v>
      </c>
      <c r="D171" s="25">
        <f>IF(ISERROR(VLOOKUP($U171,[1]BN2_1!$A:$AC,6,0)),0,VLOOKUP($U171,[1]BN2_1!$A:$AC,6,0))</f>
        <v>0</v>
      </c>
      <c r="E171" s="25">
        <f>IF(ISERROR(VLOOKUP($U171,[1]BN2_1!$A:$AC,7,0)),0,VLOOKUP($U171,[1]BN2_1!$A:$AC,7,0))</f>
        <v>94.567557109999996</v>
      </c>
      <c r="F171" s="26">
        <f t="shared" si="13"/>
        <v>94.567557109999996</v>
      </c>
      <c r="G171" s="27">
        <f>IF(ISERROR(VLOOKUP($U171,[1]BN2_1!$A:$AC,8,0)),0,VLOOKUP($U171,[1]BN2_1!$A:$AC,8,0))</f>
        <v>696.28917846000002</v>
      </c>
      <c r="H171" s="28">
        <f t="shared" si="14"/>
        <v>86.433355638892536</v>
      </c>
      <c r="I171" s="35">
        <f>IF(ISERROR(VLOOKUP($U171,[1]BN2_1!$A:$AC,10,0)),0,VLOOKUP($U171,[1]BN2_1!$A:$AC,10,0))</f>
        <v>1076.74224959</v>
      </c>
      <c r="J171" s="36">
        <f>IF(ISERROR(VLOOKUP($U171,[1]BN2_1!$A:$AC,13,0)),0,VLOOKUP($U171,[1]BN2_1!$A:$AC,13,0))</f>
        <v>0</v>
      </c>
      <c r="K171" s="36">
        <f>IF(ISERROR(VLOOKUP($U171,[1]BN2_1!$A:$AC,14,0)),0,VLOOKUP($U171,[1]BN2_1!$A:$AC,14,0))</f>
        <v>5.4377500000000003</v>
      </c>
      <c r="L171" s="37">
        <f t="shared" si="15"/>
        <v>5.4377500000000003</v>
      </c>
      <c r="M171" s="38">
        <f>IF(ISERROR(VLOOKUP($U171,[1]BN2_1!$A:$AC,15,0)),0,VLOOKUP($U171,[1]BN2_1!$A:$AC,15,0))</f>
        <v>1071.30449959</v>
      </c>
      <c r="N171" s="39">
        <f t="shared" si="16"/>
        <v>99.494981273181153</v>
      </c>
      <c r="O171" s="24">
        <f t="shared" si="18"/>
        <v>1882.3215</v>
      </c>
      <c r="P171" s="25">
        <f t="shared" si="18"/>
        <v>0</v>
      </c>
      <c r="Q171" s="25">
        <f t="shared" si="18"/>
        <v>100.00530710999999</v>
      </c>
      <c r="R171" s="26">
        <f t="shared" si="18"/>
        <v>100.00530710999999</v>
      </c>
      <c r="S171" s="29">
        <f t="shared" si="18"/>
        <v>1767.5936780500001</v>
      </c>
      <c r="T171" s="31">
        <f t="shared" si="17"/>
        <v>93.904982653069638</v>
      </c>
      <c r="U171" s="32" t="s">
        <v>179</v>
      </c>
      <c r="V171" s="32"/>
      <c r="W171" s="21"/>
    </row>
    <row r="172" spans="1:23" ht="21">
      <c r="A172" s="22">
        <v>167</v>
      </c>
      <c r="B172" s="23" t="str">
        <f>VLOOKUP($U172,[1]Name!$A:$B,2,0)</f>
        <v>มหาวิทยาลัยมหาสารคาม</v>
      </c>
      <c r="C172" s="24">
        <f>IF(ISERROR(VLOOKUP($U172,[1]BN2_1!$A:$AC,3,0)),0,VLOOKUP($U172,[1]BN2_1!$A:$AC,3,0))</f>
        <v>918.88306665000005</v>
      </c>
      <c r="D172" s="25">
        <f>IF(ISERROR(VLOOKUP($U172,[1]BN2_1!$A:$AC,6,0)),0,VLOOKUP($U172,[1]BN2_1!$A:$AC,6,0))</f>
        <v>1.2706</v>
      </c>
      <c r="E172" s="25">
        <f>IF(ISERROR(VLOOKUP($U172,[1]BN2_1!$A:$AC,7,0)),0,VLOOKUP($U172,[1]BN2_1!$A:$AC,7,0))</f>
        <v>1.2738799999999999</v>
      </c>
      <c r="F172" s="26">
        <f t="shared" si="13"/>
        <v>2.5444800000000001</v>
      </c>
      <c r="G172" s="27">
        <f>IF(ISERROR(VLOOKUP($U172,[1]BN2_1!$A:$AC,8,0)),0,VLOOKUP($U172,[1]BN2_1!$A:$AC,8,0))</f>
        <v>913.23475771000005</v>
      </c>
      <c r="H172" s="28">
        <f t="shared" si="14"/>
        <v>99.385307103264822</v>
      </c>
      <c r="I172" s="35">
        <f>IF(ISERROR(VLOOKUP($U172,[1]BN2_1!$A:$AC,10,0)),0,VLOOKUP($U172,[1]BN2_1!$A:$AC,10,0))</f>
        <v>173.63582199999999</v>
      </c>
      <c r="J172" s="36">
        <f>IF(ISERROR(VLOOKUP($U172,[1]BN2_1!$A:$AC,13,0)),0,VLOOKUP($U172,[1]BN2_1!$A:$AC,13,0))</f>
        <v>0</v>
      </c>
      <c r="K172" s="36">
        <f>IF(ISERROR(VLOOKUP($U172,[1]BN2_1!$A:$AC,14,0)),0,VLOOKUP($U172,[1]BN2_1!$A:$AC,14,0))</f>
        <v>60.292200000000001</v>
      </c>
      <c r="L172" s="37">
        <f t="shared" si="15"/>
        <v>60.292200000000001</v>
      </c>
      <c r="M172" s="38">
        <f>IF(ISERROR(VLOOKUP($U172,[1]BN2_1!$A:$AC,15,0)),0,VLOOKUP($U172,[1]BN2_1!$A:$AC,15,0))</f>
        <v>113.343622</v>
      </c>
      <c r="N172" s="39">
        <f t="shared" si="16"/>
        <v>65.276635140414754</v>
      </c>
      <c r="O172" s="24">
        <f t="shared" si="18"/>
        <v>1092.51888865</v>
      </c>
      <c r="P172" s="25">
        <f t="shared" si="18"/>
        <v>1.2706</v>
      </c>
      <c r="Q172" s="25">
        <f t="shared" si="18"/>
        <v>61.566079999999999</v>
      </c>
      <c r="R172" s="26">
        <f t="shared" si="18"/>
        <v>62.836680000000001</v>
      </c>
      <c r="S172" s="29">
        <f t="shared" si="18"/>
        <v>1026.57837971</v>
      </c>
      <c r="T172" s="31">
        <f t="shared" si="17"/>
        <v>93.964359827089012</v>
      </c>
      <c r="U172" s="32" t="s">
        <v>180</v>
      </c>
      <c r="V172" s="32"/>
      <c r="W172" s="21"/>
    </row>
    <row r="173" spans="1:23" ht="21">
      <c r="A173" s="22">
        <v>168</v>
      </c>
      <c r="B173" s="23" t="str">
        <f>VLOOKUP($U173,[1]Name!$A:$B,2,0)</f>
        <v>สำนักงานกิจการยุติธรรม</v>
      </c>
      <c r="C173" s="24">
        <f>IF(ISERROR(VLOOKUP($U173,[1]BN2_1!$A:$AC,3,0)),0,VLOOKUP($U173,[1]BN2_1!$A:$AC,3,0))</f>
        <v>94.237951600000002</v>
      </c>
      <c r="D173" s="25">
        <f>IF(ISERROR(VLOOKUP($U173,[1]BN2_1!$A:$AC,6,0)),0,VLOOKUP($U173,[1]BN2_1!$A:$AC,6,0))</f>
        <v>0</v>
      </c>
      <c r="E173" s="25">
        <f>IF(ISERROR(VLOOKUP($U173,[1]BN2_1!$A:$AC,7,0)),0,VLOOKUP($U173,[1]BN2_1!$A:$AC,7,0))</f>
        <v>5.9713988000000002</v>
      </c>
      <c r="F173" s="26">
        <f t="shared" si="13"/>
        <v>5.9713988000000002</v>
      </c>
      <c r="G173" s="27">
        <f>IF(ISERROR(VLOOKUP($U173,[1]BN2_1!$A:$AC,8,0)),0,VLOOKUP($U173,[1]BN2_1!$A:$AC,8,0))</f>
        <v>87.937218029999997</v>
      </c>
      <c r="H173" s="28">
        <f t="shared" si="14"/>
        <v>93.314016844568172</v>
      </c>
      <c r="I173" s="35">
        <f>IF(ISERROR(VLOOKUP($U173,[1]BN2_1!$A:$AC,10,0)),0,VLOOKUP($U173,[1]BN2_1!$A:$AC,10,0))</f>
        <v>18.8067484</v>
      </c>
      <c r="J173" s="36">
        <f>IF(ISERROR(VLOOKUP($U173,[1]BN2_1!$A:$AC,13,0)),0,VLOOKUP($U173,[1]BN2_1!$A:$AC,13,0))</f>
        <v>0</v>
      </c>
      <c r="K173" s="36">
        <f>IF(ISERROR(VLOOKUP($U173,[1]BN2_1!$A:$AC,14,0)),0,VLOOKUP($U173,[1]BN2_1!$A:$AC,14,0))</f>
        <v>0.38816679999999998</v>
      </c>
      <c r="L173" s="37">
        <f t="shared" si="15"/>
        <v>0.38816679999999998</v>
      </c>
      <c r="M173" s="38">
        <f>IF(ISERROR(VLOOKUP($U173,[1]BN2_1!$A:$AC,15,0)),0,VLOOKUP($U173,[1]BN2_1!$A:$AC,15,0))</f>
        <v>18.4185816</v>
      </c>
      <c r="N173" s="39">
        <f t="shared" si="16"/>
        <v>97.936023858329492</v>
      </c>
      <c r="O173" s="24">
        <f t="shared" si="18"/>
        <v>113.04470000000001</v>
      </c>
      <c r="P173" s="25">
        <f t="shared" si="18"/>
        <v>0</v>
      </c>
      <c r="Q173" s="25">
        <f t="shared" si="18"/>
        <v>6.3595655999999998</v>
      </c>
      <c r="R173" s="26">
        <f t="shared" si="18"/>
        <v>6.3595655999999998</v>
      </c>
      <c r="S173" s="29">
        <f t="shared" si="18"/>
        <v>106.35579962999999</v>
      </c>
      <c r="T173" s="31">
        <f t="shared" si="17"/>
        <v>94.082959776088558</v>
      </c>
      <c r="U173" s="32" t="s">
        <v>181</v>
      </c>
      <c r="V173" s="32"/>
      <c r="W173" s="21"/>
    </row>
    <row r="174" spans="1:23" ht="21">
      <c r="A174" s="22">
        <v>169</v>
      </c>
      <c r="B174" s="23" t="str">
        <f>VLOOKUP($U174,[1]Name!$A:$B,2,0)</f>
        <v>สำนักงานปลัดกระทรวงกลาโหม</v>
      </c>
      <c r="C174" s="24">
        <f>IF(ISERROR(VLOOKUP($U174,[1]BN2_1!$A:$AC,3,0)),0,VLOOKUP($U174,[1]BN2_1!$A:$AC,3,0))</f>
        <v>7218.1103573999999</v>
      </c>
      <c r="D174" s="25">
        <f>IF(ISERROR(VLOOKUP($U174,[1]BN2_1!$A:$AC,6,0)),0,VLOOKUP($U174,[1]BN2_1!$A:$AC,6,0))</f>
        <v>0</v>
      </c>
      <c r="E174" s="25">
        <f>IF(ISERROR(VLOOKUP($U174,[1]BN2_1!$A:$AC,7,0)),0,VLOOKUP($U174,[1]BN2_1!$A:$AC,7,0))</f>
        <v>40.151035569999998</v>
      </c>
      <c r="F174" s="26">
        <f t="shared" si="13"/>
        <v>40.151035569999998</v>
      </c>
      <c r="G174" s="27">
        <f>IF(ISERROR(VLOOKUP($U174,[1]BN2_1!$A:$AC,8,0)),0,VLOOKUP($U174,[1]BN2_1!$A:$AC,8,0))</f>
        <v>7151.7593542000004</v>
      </c>
      <c r="H174" s="28">
        <f t="shared" si="14"/>
        <v>99.080770452172757</v>
      </c>
      <c r="I174" s="35">
        <f>IF(ISERROR(VLOOKUP($U174,[1]BN2_1!$A:$AC,10,0)),0,VLOOKUP($U174,[1]BN2_1!$A:$AC,10,0))</f>
        <v>2381.6965426000002</v>
      </c>
      <c r="J174" s="36">
        <f>IF(ISERROR(VLOOKUP($U174,[1]BN2_1!$A:$AC,13,0)),0,VLOOKUP($U174,[1]BN2_1!$A:$AC,13,0))</f>
        <v>29.09862</v>
      </c>
      <c r="K174" s="36">
        <f>IF(ISERROR(VLOOKUP($U174,[1]BN2_1!$A:$AC,14,0)),0,VLOOKUP($U174,[1]BN2_1!$A:$AC,14,0))</f>
        <v>460.82818972000001</v>
      </c>
      <c r="L174" s="37">
        <f t="shared" si="15"/>
        <v>489.92680971999999</v>
      </c>
      <c r="M174" s="38">
        <f>IF(ISERROR(VLOOKUP($U174,[1]BN2_1!$A:$AC,15,0)),0,VLOOKUP($U174,[1]BN2_1!$A:$AC,15,0))</f>
        <v>1891.42879578</v>
      </c>
      <c r="N174" s="39">
        <f t="shared" si="16"/>
        <v>79.415188373041218</v>
      </c>
      <c r="O174" s="24">
        <f t="shared" si="18"/>
        <v>9599.8068999999996</v>
      </c>
      <c r="P174" s="25">
        <f t="shared" si="18"/>
        <v>29.09862</v>
      </c>
      <c r="Q174" s="25">
        <f t="shared" si="18"/>
        <v>500.97922528999999</v>
      </c>
      <c r="R174" s="26">
        <f t="shared" si="18"/>
        <v>530.07784529000003</v>
      </c>
      <c r="S174" s="29">
        <f t="shared" si="18"/>
        <v>9043.1881499800002</v>
      </c>
      <c r="T174" s="31">
        <f t="shared" si="17"/>
        <v>94.20177139167248</v>
      </c>
      <c r="U174" s="32" t="s">
        <v>182</v>
      </c>
      <c r="V174" s="32"/>
      <c r="W174" s="21"/>
    </row>
    <row r="175" spans="1:23" ht="21">
      <c r="A175" s="22">
        <v>170</v>
      </c>
      <c r="B175" s="23" t="str">
        <f>VLOOKUP($U175,[1]Name!$A:$B,2,0)</f>
        <v>มหาวิทยาลัยนเรศวร</v>
      </c>
      <c r="C175" s="24">
        <f>IF(ISERROR(VLOOKUP($U175,[1]BN2_1!$A:$AC,3,0)),0,VLOOKUP($U175,[1]BN2_1!$A:$AC,3,0))</f>
        <v>1922.1680242</v>
      </c>
      <c r="D175" s="25">
        <f>IF(ISERROR(VLOOKUP($U175,[1]BN2_1!$A:$AC,6,0)),0,VLOOKUP($U175,[1]BN2_1!$A:$AC,6,0))</f>
        <v>0</v>
      </c>
      <c r="E175" s="25">
        <f>IF(ISERROR(VLOOKUP($U175,[1]BN2_1!$A:$AC,7,0)),0,VLOOKUP($U175,[1]BN2_1!$A:$AC,7,0))</f>
        <v>6.2610000000000001</v>
      </c>
      <c r="F175" s="26">
        <f t="shared" si="13"/>
        <v>6.2610000000000001</v>
      </c>
      <c r="G175" s="27">
        <f>IF(ISERROR(VLOOKUP($U175,[1]BN2_1!$A:$AC,8,0)),0,VLOOKUP($U175,[1]BN2_1!$A:$AC,8,0))</f>
        <v>1914.00578754</v>
      </c>
      <c r="H175" s="28">
        <f t="shared" si="14"/>
        <v>99.575362998591288</v>
      </c>
      <c r="I175" s="35">
        <f>IF(ISERROR(VLOOKUP($U175,[1]BN2_1!$A:$AC,10,0)),0,VLOOKUP($U175,[1]BN2_1!$A:$AC,10,0))</f>
        <v>424.35437580000001</v>
      </c>
      <c r="J175" s="36">
        <f>IF(ISERROR(VLOOKUP($U175,[1]BN2_1!$A:$AC,13,0)),0,VLOOKUP($U175,[1]BN2_1!$A:$AC,13,0))</f>
        <v>0</v>
      </c>
      <c r="K175" s="36">
        <f>IF(ISERROR(VLOOKUP($U175,[1]BN2_1!$A:$AC,14,0)),0,VLOOKUP($U175,[1]BN2_1!$A:$AC,14,0))</f>
        <v>121.379689</v>
      </c>
      <c r="L175" s="37">
        <f t="shared" si="15"/>
        <v>121.379689</v>
      </c>
      <c r="M175" s="38">
        <f>IF(ISERROR(VLOOKUP($U175,[1]BN2_1!$A:$AC,15,0)),0,VLOOKUP($U175,[1]BN2_1!$A:$AC,15,0))</f>
        <v>302.97468679999997</v>
      </c>
      <c r="N175" s="39">
        <f t="shared" si="16"/>
        <v>71.396621333013712</v>
      </c>
      <c r="O175" s="24">
        <f t="shared" si="18"/>
        <v>2346.5223999999998</v>
      </c>
      <c r="P175" s="25">
        <f t="shared" si="18"/>
        <v>0</v>
      </c>
      <c r="Q175" s="25">
        <f t="shared" si="18"/>
        <v>127.64068899999999</v>
      </c>
      <c r="R175" s="26">
        <f t="shared" si="18"/>
        <v>127.64068899999999</v>
      </c>
      <c r="S175" s="29">
        <f t="shared" si="18"/>
        <v>2216.98047434</v>
      </c>
      <c r="T175" s="31">
        <f t="shared" si="17"/>
        <v>94.479408095145402</v>
      </c>
      <c r="U175" s="32" t="s">
        <v>183</v>
      </c>
      <c r="V175" s="32"/>
      <c r="W175" s="21"/>
    </row>
    <row r="176" spans="1:23" ht="21">
      <c r="A176" s="22">
        <v>171</v>
      </c>
      <c r="B176" s="23" t="str">
        <f>VLOOKUP($U176,[1]Name!$A:$B,2,0)</f>
        <v>สำนักงานปลัดกระทรวงอุตสาหกรรม</v>
      </c>
      <c r="C176" s="24">
        <f>IF(ISERROR(VLOOKUP($U176,[1]BN2_1!$A:$AC,3,0)),0,VLOOKUP($U176,[1]BN2_1!$A:$AC,3,0))</f>
        <v>959.82312101000002</v>
      </c>
      <c r="D176" s="25">
        <f>IF(ISERROR(VLOOKUP($U176,[1]BN2_1!$A:$AC,6,0)),0,VLOOKUP($U176,[1]BN2_1!$A:$AC,6,0))</f>
        <v>0</v>
      </c>
      <c r="E176" s="25">
        <f>IF(ISERROR(VLOOKUP($U176,[1]BN2_1!$A:$AC,7,0)),0,VLOOKUP($U176,[1]BN2_1!$A:$AC,7,0))</f>
        <v>26.05171782</v>
      </c>
      <c r="F176" s="26">
        <f t="shared" si="13"/>
        <v>26.05171782</v>
      </c>
      <c r="G176" s="27">
        <f>IF(ISERROR(VLOOKUP($U176,[1]BN2_1!$A:$AC,8,0)),0,VLOOKUP($U176,[1]BN2_1!$A:$AC,8,0))</f>
        <v>923.50204373999998</v>
      </c>
      <c r="H176" s="28">
        <f t="shared" si="14"/>
        <v>96.215857226716921</v>
      </c>
      <c r="I176" s="35">
        <f>IF(ISERROR(VLOOKUP($U176,[1]BN2_1!$A:$AC,10,0)),0,VLOOKUP($U176,[1]BN2_1!$A:$AC,10,0))</f>
        <v>41.788863659999997</v>
      </c>
      <c r="J176" s="36">
        <f>IF(ISERROR(VLOOKUP($U176,[1]BN2_1!$A:$AC,13,0)),0,VLOOKUP($U176,[1]BN2_1!$A:$AC,13,0))</f>
        <v>0</v>
      </c>
      <c r="K176" s="36">
        <f>IF(ISERROR(VLOOKUP($U176,[1]BN2_1!$A:$AC,14,0)),0,VLOOKUP($U176,[1]BN2_1!$A:$AC,14,0))</f>
        <v>15.12873201</v>
      </c>
      <c r="L176" s="37">
        <f t="shared" si="15"/>
        <v>15.12873201</v>
      </c>
      <c r="M176" s="38">
        <f>IF(ISERROR(VLOOKUP($U176,[1]BN2_1!$A:$AC,15,0)),0,VLOOKUP($U176,[1]BN2_1!$A:$AC,15,0))</f>
        <v>26.270731349999998</v>
      </c>
      <c r="N176" s="39">
        <f t="shared" si="16"/>
        <v>62.865388165953306</v>
      </c>
      <c r="O176" s="24">
        <f t="shared" si="18"/>
        <v>1001.61198467</v>
      </c>
      <c r="P176" s="25">
        <f t="shared" si="18"/>
        <v>0</v>
      </c>
      <c r="Q176" s="25">
        <f t="shared" si="18"/>
        <v>41.180449830000001</v>
      </c>
      <c r="R176" s="26">
        <f t="shared" si="18"/>
        <v>41.180449830000001</v>
      </c>
      <c r="S176" s="29">
        <f t="shared" si="18"/>
        <v>949.77277508999998</v>
      </c>
      <c r="T176" s="31">
        <f t="shared" si="17"/>
        <v>94.824421994403409</v>
      </c>
      <c r="U176" s="32" t="s">
        <v>184</v>
      </c>
      <c r="V176" s="32"/>
      <c r="W176" s="21"/>
    </row>
    <row r="177" spans="1:23" ht="21">
      <c r="A177" s="22">
        <v>172</v>
      </c>
      <c r="B177" s="23" t="str">
        <f>VLOOKUP($U177,[1]Name!$A:$B,2,0)</f>
        <v>กรมอุทยานแห่งชาติ สัตว์ป่า และพันธุ์พืช</v>
      </c>
      <c r="C177" s="24">
        <f>IF(ISERROR(VLOOKUP($U177,[1]BN2_1!$A:$AC,3,0)),0,VLOOKUP($U177,[1]BN2_1!$A:$AC,3,0))</f>
        <v>8357.7437109999992</v>
      </c>
      <c r="D177" s="25">
        <f>IF(ISERROR(VLOOKUP($U177,[1]BN2_1!$A:$AC,6,0)),0,VLOOKUP($U177,[1]BN2_1!$A:$AC,6,0))</f>
        <v>0</v>
      </c>
      <c r="E177" s="25">
        <f>IF(ISERROR(VLOOKUP($U177,[1]BN2_1!$A:$AC,7,0)),0,VLOOKUP($U177,[1]BN2_1!$A:$AC,7,0))</f>
        <v>16.852126640000002</v>
      </c>
      <c r="F177" s="26">
        <f t="shared" si="13"/>
        <v>16.852126640000002</v>
      </c>
      <c r="G177" s="27">
        <f>IF(ISERROR(VLOOKUP($U177,[1]BN2_1!$A:$AC,8,0)),0,VLOOKUP($U177,[1]BN2_1!$A:$AC,8,0))</f>
        <v>8305.2721735499999</v>
      </c>
      <c r="H177" s="28">
        <f t="shared" si="14"/>
        <v>99.372180587675359</v>
      </c>
      <c r="I177" s="35">
        <f>IF(ISERROR(VLOOKUP($U177,[1]BN2_1!$A:$AC,10,0)),0,VLOOKUP($U177,[1]BN2_1!$A:$AC,10,0))</f>
        <v>2558.3985889999999</v>
      </c>
      <c r="J177" s="36">
        <f>IF(ISERROR(VLOOKUP($U177,[1]BN2_1!$A:$AC,13,0)),0,VLOOKUP($U177,[1]BN2_1!$A:$AC,13,0))</f>
        <v>6.9436970000000002</v>
      </c>
      <c r="K177" s="36">
        <f>IF(ISERROR(VLOOKUP($U177,[1]BN2_1!$A:$AC,14,0)),0,VLOOKUP($U177,[1]BN2_1!$A:$AC,14,0))</f>
        <v>447.48185641999999</v>
      </c>
      <c r="L177" s="37">
        <f t="shared" si="15"/>
        <v>454.42555341999997</v>
      </c>
      <c r="M177" s="38">
        <f>IF(ISERROR(VLOOKUP($U177,[1]BN2_1!$A:$AC,15,0)),0,VLOOKUP($U177,[1]BN2_1!$A:$AC,15,0))</f>
        <v>2052.2858300799999</v>
      </c>
      <c r="N177" s="39">
        <f t="shared" si="16"/>
        <v>80.217595448337704</v>
      </c>
      <c r="O177" s="24">
        <f t="shared" si="18"/>
        <v>10916.1423</v>
      </c>
      <c r="P177" s="25">
        <f t="shared" si="18"/>
        <v>6.9436970000000002</v>
      </c>
      <c r="Q177" s="25">
        <f t="shared" si="18"/>
        <v>464.33398305999998</v>
      </c>
      <c r="R177" s="26">
        <f t="shared" si="18"/>
        <v>471.27768005999997</v>
      </c>
      <c r="S177" s="29">
        <f t="shared" si="18"/>
        <v>10357.55800363</v>
      </c>
      <c r="T177" s="31">
        <f t="shared" si="17"/>
        <v>94.882951494961731</v>
      </c>
      <c r="U177" s="32" t="s">
        <v>185</v>
      </c>
      <c r="V177" s="32"/>
      <c r="W177" s="21"/>
    </row>
    <row r="178" spans="1:23" ht="21">
      <c r="A178" s="22">
        <v>173</v>
      </c>
      <c r="B178" s="23" t="str">
        <f>VLOOKUP($U178,[1]Name!$A:$B,2,0)</f>
        <v>มหาวิทยาลัยเทคโนโลยีราชมงคลสุวรรณภูมิ</v>
      </c>
      <c r="C178" s="24">
        <f>IF(ISERROR(VLOOKUP($U178,[1]BN2_1!$A:$AC,3,0)),0,VLOOKUP($U178,[1]BN2_1!$A:$AC,3,0))</f>
        <v>621.16539703000001</v>
      </c>
      <c r="D178" s="25">
        <f>IF(ISERROR(VLOOKUP($U178,[1]BN2_1!$A:$AC,6,0)),0,VLOOKUP($U178,[1]BN2_1!$A:$AC,6,0))</f>
        <v>0</v>
      </c>
      <c r="E178" s="25">
        <f>IF(ISERROR(VLOOKUP($U178,[1]BN2_1!$A:$AC,7,0)),0,VLOOKUP($U178,[1]BN2_1!$A:$AC,7,0))</f>
        <v>0</v>
      </c>
      <c r="F178" s="26">
        <f t="shared" si="13"/>
        <v>0</v>
      </c>
      <c r="G178" s="27">
        <f>IF(ISERROR(VLOOKUP($U178,[1]BN2_1!$A:$AC,8,0)),0,VLOOKUP($U178,[1]BN2_1!$A:$AC,8,0))</f>
        <v>612.82323430999998</v>
      </c>
      <c r="H178" s="28">
        <f t="shared" si="14"/>
        <v>98.657014257412484</v>
      </c>
      <c r="I178" s="35">
        <f>IF(ISERROR(VLOOKUP($U178,[1]BN2_1!$A:$AC,10,0)),0,VLOOKUP($U178,[1]BN2_1!$A:$AC,10,0))</f>
        <v>177.2042318</v>
      </c>
      <c r="J178" s="36">
        <f>IF(ISERROR(VLOOKUP($U178,[1]BN2_1!$A:$AC,13,0)),0,VLOOKUP($U178,[1]BN2_1!$A:$AC,13,0))</f>
        <v>0</v>
      </c>
      <c r="K178" s="36">
        <f>IF(ISERROR(VLOOKUP($U178,[1]BN2_1!$A:$AC,14,0)),0,VLOOKUP($U178,[1]BN2_1!$A:$AC,14,0))</f>
        <v>32.098999999999997</v>
      </c>
      <c r="L178" s="37">
        <f t="shared" si="15"/>
        <v>32.098999999999997</v>
      </c>
      <c r="M178" s="38">
        <f>IF(ISERROR(VLOOKUP($U178,[1]BN2_1!$A:$AC,15,0)),0,VLOOKUP($U178,[1]BN2_1!$A:$AC,15,0))</f>
        <v>145.10523180000001</v>
      </c>
      <c r="N178" s="39">
        <f t="shared" si="16"/>
        <v>81.885872772932274</v>
      </c>
      <c r="O178" s="24">
        <f t="shared" si="18"/>
        <v>798.36962883000001</v>
      </c>
      <c r="P178" s="25">
        <f t="shared" si="18"/>
        <v>0</v>
      </c>
      <c r="Q178" s="25">
        <f t="shared" si="18"/>
        <v>32.098999999999997</v>
      </c>
      <c r="R178" s="26">
        <f t="shared" si="18"/>
        <v>32.098999999999997</v>
      </c>
      <c r="S178" s="29">
        <f t="shared" si="18"/>
        <v>757.92846611000004</v>
      </c>
      <c r="T178" s="31">
        <f t="shared" si="17"/>
        <v>94.934531417575855</v>
      </c>
      <c r="U178" s="32" t="s">
        <v>186</v>
      </c>
      <c r="V178" s="32"/>
      <c r="W178" s="21"/>
    </row>
    <row r="179" spans="1:23" ht="21">
      <c r="A179" s="22">
        <v>174</v>
      </c>
      <c r="B179" s="23" t="str">
        <f>VLOOKUP($U179,[1]Name!$A:$B,2,0)</f>
        <v>กรมป่าไม้</v>
      </c>
      <c r="C179" s="24">
        <f>IF(ISERROR(VLOOKUP($U179,[1]BN2_1!$A:$AC,3,0)),0,VLOOKUP($U179,[1]BN2_1!$A:$AC,3,0))</f>
        <v>3425.7734197899999</v>
      </c>
      <c r="D179" s="25">
        <f>IF(ISERROR(VLOOKUP($U179,[1]BN2_1!$A:$AC,6,0)),0,VLOOKUP($U179,[1]BN2_1!$A:$AC,6,0))</f>
        <v>0</v>
      </c>
      <c r="E179" s="25">
        <f>IF(ISERROR(VLOOKUP($U179,[1]BN2_1!$A:$AC,7,0)),0,VLOOKUP($U179,[1]BN2_1!$A:$AC,7,0))</f>
        <v>21.615307789999999</v>
      </c>
      <c r="F179" s="26">
        <f t="shared" si="13"/>
        <v>21.615307789999999</v>
      </c>
      <c r="G179" s="27">
        <f>IF(ISERROR(VLOOKUP($U179,[1]BN2_1!$A:$AC,8,0)),0,VLOOKUP($U179,[1]BN2_1!$A:$AC,8,0))</f>
        <v>3355.9764182399999</v>
      </c>
      <c r="H179" s="28">
        <f t="shared" si="14"/>
        <v>97.962591421055549</v>
      </c>
      <c r="I179" s="35">
        <f>IF(ISERROR(VLOOKUP($U179,[1]BN2_1!$A:$AC,10,0)),0,VLOOKUP($U179,[1]BN2_1!$A:$AC,10,0))</f>
        <v>1723.11888021</v>
      </c>
      <c r="J179" s="36">
        <f>IF(ISERROR(VLOOKUP($U179,[1]BN2_1!$A:$AC,13,0)),0,VLOOKUP($U179,[1]BN2_1!$A:$AC,13,0))</f>
        <v>0</v>
      </c>
      <c r="K179" s="36">
        <f>IF(ISERROR(VLOOKUP($U179,[1]BN2_1!$A:$AC,14,0)),0,VLOOKUP($U179,[1]BN2_1!$A:$AC,14,0))</f>
        <v>171.60172944999999</v>
      </c>
      <c r="L179" s="37">
        <f t="shared" si="15"/>
        <v>171.60172944999999</v>
      </c>
      <c r="M179" s="38">
        <f>IF(ISERROR(VLOOKUP($U179,[1]BN2_1!$A:$AC,15,0)),0,VLOOKUP($U179,[1]BN2_1!$A:$AC,15,0))</f>
        <v>1537.23784946</v>
      </c>
      <c r="N179" s="39">
        <f t="shared" si="16"/>
        <v>89.212524284607326</v>
      </c>
      <c r="O179" s="24">
        <f t="shared" si="18"/>
        <v>5148.8922999999995</v>
      </c>
      <c r="P179" s="25">
        <f t="shared" si="18"/>
        <v>0</v>
      </c>
      <c r="Q179" s="25">
        <f t="shared" si="18"/>
        <v>193.21703724</v>
      </c>
      <c r="R179" s="26">
        <f t="shared" si="18"/>
        <v>193.21703724</v>
      </c>
      <c r="S179" s="29">
        <f t="shared" si="18"/>
        <v>4893.2142677000002</v>
      </c>
      <c r="T179" s="31">
        <f t="shared" si="17"/>
        <v>95.034309956337609</v>
      </c>
      <c r="U179" s="32" t="s">
        <v>187</v>
      </c>
      <c r="V179" s="32"/>
      <c r="W179" s="21"/>
    </row>
    <row r="180" spans="1:23" ht="21">
      <c r="A180" s="22">
        <v>175</v>
      </c>
      <c r="B180" s="23" t="str">
        <f>VLOOKUP($U180,[1]Name!$A:$B,2,0)</f>
        <v>สำนักงานการปฏิรูปที่ดินเพื่อเกษตรกรรม</v>
      </c>
      <c r="C180" s="24">
        <f>IF(ISERROR(VLOOKUP($U180,[1]BN2_1!$A:$AC,3,0)),0,VLOOKUP($U180,[1]BN2_1!$A:$AC,3,0))</f>
        <v>1300.54978433</v>
      </c>
      <c r="D180" s="25">
        <f>IF(ISERROR(VLOOKUP($U180,[1]BN2_1!$A:$AC,6,0)),0,VLOOKUP($U180,[1]BN2_1!$A:$AC,6,0))</f>
        <v>0</v>
      </c>
      <c r="E180" s="25">
        <f>IF(ISERROR(VLOOKUP($U180,[1]BN2_1!$A:$AC,7,0)),0,VLOOKUP($U180,[1]BN2_1!$A:$AC,7,0))</f>
        <v>15.26101658</v>
      </c>
      <c r="F180" s="26">
        <f t="shared" si="13"/>
        <v>15.26101658</v>
      </c>
      <c r="G180" s="27">
        <f>IF(ISERROR(VLOOKUP($U180,[1]BN2_1!$A:$AC,8,0)),0,VLOOKUP($U180,[1]BN2_1!$A:$AC,8,0))</f>
        <v>1255.63775685</v>
      </c>
      <c r="H180" s="28">
        <f t="shared" si="14"/>
        <v>96.546689098630907</v>
      </c>
      <c r="I180" s="35">
        <f>IF(ISERROR(VLOOKUP($U180,[1]BN2_1!$A:$AC,10,0)),0,VLOOKUP($U180,[1]BN2_1!$A:$AC,10,0))</f>
        <v>161.39374742000001</v>
      </c>
      <c r="J180" s="36">
        <f>IF(ISERROR(VLOOKUP($U180,[1]BN2_1!$A:$AC,13,0)),0,VLOOKUP($U180,[1]BN2_1!$A:$AC,13,0))</f>
        <v>0</v>
      </c>
      <c r="K180" s="36">
        <f>IF(ISERROR(VLOOKUP($U180,[1]BN2_1!$A:$AC,14,0)),0,VLOOKUP($U180,[1]BN2_1!$A:$AC,14,0))</f>
        <v>24.11592907</v>
      </c>
      <c r="L180" s="37">
        <f t="shared" si="15"/>
        <v>24.11592907</v>
      </c>
      <c r="M180" s="38">
        <f>IF(ISERROR(VLOOKUP($U180,[1]BN2_1!$A:$AC,15,0)),0,VLOOKUP($U180,[1]BN2_1!$A:$AC,15,0))</f>
        <v>136.02862329999999</v>
      </c>
      <c r="N180" s="39">
        <f t="shared" si="16"/>
        <v>84.283700871018524</v>
      </c>
      <c r="O180" s="24">
        <f t="shared" si="18"/>
        <v>1461.9435317499999</v>
      </c>
      <c r="P180" s="25">
        <f t="shared" si="18"/>
        <v>0</v>
      </c>
      <c r="Q180" s="25">
        <f t="shared" si="18"/>
        <v>39.376945649999996</v>
      </c>
      <c r="R180" s="26">
        <f t="shared" si="18"/>
        <v>39.376945649999996</v>
      </c>
      <c r="S180" s="29">
        <f t="shared" si="18"/>
        <v>1391.6663801499999</v>
      </c>
      <c r="T180" s="31">
        <f t="shared" si="17"/>
        <v>95.192895616434953</v>
      </c>
      <c r="U180" s="32" t="s">
        <v>188</v>
      </c>
      <c r="V180" s="32"/>
      <c r="W180" s="21"/>
    </row>
    <row r="181" spans="1:23" ht="21">
      <c r="A181" s="22">
        <v>176</v>
      </c>
      <c r="B181" s="23" t="str">
        <f>VLOOKUP($U181,[1]Name!$A:$B,2,0)</f>
        <v>กรมปศุสัตว์</v>
      </c>
      <c r="C181" s="24">
        <f>IF(ISERROR(VLOOKUP($U181,[1]BN2_1!$A:$AC,3,0)),0,VLOOKUP($U181,[1]BN2_1!$A:$AC,3,0))</f>
        <v>5256.9308046300002</v>
      </c>
      <c r="D181" s="25">
        <f>IF(ISERROR(VLOOKUP($U181,[1]BN2_1!$A:$AC,6,0)),0,VLOOKUP($U181,[1]BN2_1!$A:$AC,6,0))</f>
        <v>33.152480480000001</v>
      </c>
      <c r="E181" s="25">
        <f>IF(ISERROR(VLOOKUP($U181,[1]BN2_1!$A:$AC,7,0)),0,VLOOKUP($U181,[1]BN2_1!$A:$AC,7,0))</f>
        <v>56.446829839999999</v>
      </c>
      <c r="F181" s="26">
        <f t="shared" si="13"/>
        <v>89.599310320000001</v>
      </c>
      <c r="G181" s="27">
        <f>IF(ISERROR(VLOOKUP($U181,[1]BN2_1!$A:$AC,8,0)),0,VLOOKUP($U181,[1]BN2_1!$A:$AC,8,0))</f>
        <v>5131.7806261200003</v>
      </c>
      <c r="H181" s="28">
        <f t="shared" si="14"/>
        <v>97.619329925366813</v>
      </c>
      <c r="I181" s="35">
        <f>IF(ISERROR(VLOOKUP($U181,[1]BN2_1!$A:$AC,10,0)),0,VLOOKUP($U181,[1]BN2_1!$A:$AC,10,0))</f>
        <v>645.56978900000001</v>
      </c>
      <c r="J181" s="36">
        <f>IF(ISERROR(VLOOKUP($U181,[1]BN2_1!$A:$AC,13,0)),0,VLOOKUP($U181,[1]BN2_1!$A:$AC,13,0))</f>
        <v>1.9795</v>
      </c>
      <c r="K181" s="36">
        <f>IF(ISERROR(VLOOKUP($U181,[1]BN2_1!$A:$AC,14,0)),0,VLOOKUP($U181,[1]BN2_1!$A:$AC,14,0))</f>
        <v>128.86760149</v>
      </c>
      <c r="L181" s="37">
        <f t="shared" si="15"/>
        <v>130.84710149</v>
      </c>
      <c r="M181" s="38">
        <f>IF(ISERROR(VLOOKUP($U181,[1]BN2_1!$A:$AC,15,0)),0,VLOOKUP($U181,[1]BN2_1!$A:$AC,15,0))</f>
        <v>514.05520966999995</v>
      </c>
      <c r="N181" s="39">
        <f t="shared" si="16"/>
        <v>79.628139115103465</v>
      </c>
      <c r="O181" s="24">
        <f t="shared" si="18"/>
        <v>5902.5005936300004</v>
      </c>
      <c r="P181" s="25">
        <f t="shared" si="18"/>
        <v>35.131980480000003</v>
      </c>
      <c r="Q181" s="25">
        <f t="shared" si="18"/>
        <v>185.31443132999999</v>
      </c>
      <c r="R181" s="26">
        <f t="shared" si="18"/>
        <v>220.44641181</v>
      </c>
      <c r="S181" s="29">
        <f t="shared" si="18"/>
        <v>5645.8358357900006</v>
      </c>
      <c r="T181" s="31">
        <f t="shared" si="17"/>
        <v>95.651592850037275</v>
      </c>
      <c r="U181" s="32" t="s">
        <v>189</v>
      </c>
      <c r="V181" s="32"/>
      <c r="W181" s="21"/>
    </row>
    <row r="182" spans="1:23" ht="21">
      <c r="A182" s="22">
        <v>177</v>
      </c>
      <c r="B182" s="23" t="str">
        <f>VLOOKUP($U182,[1]Name!$A:$B,2,0)</f>
        <v>กรมวิชาการเกษตร</v>
      </c>
      <c r="C182" s="24">
        <f>IF(ISERROR(VLOOKUP($U182,[1]BN2_1!$A:$AC,3,0)),0,VLOOKUP($U182,[1]BN2_1!$A:$AC,3,0))</f>
        <v>3073.3947199999998</v>
      </c>
      <c r="D182" s="25">
        <f>IF(ISERROR(VLOOKUP($U182,[1]BN2_1!$A:$AC,6,0)),0,VLOOKUP($U182,[1]BN2_1!$A:$AC,6,0))</f>
        <v>0</v>
      </c>
      <c r="E182" s="25">
        <f>IF(ISERROR(VLOOKUP($U182,[1]BN2_1!$A:$AC,7,0)),0,VLOOKUP($U182,[1]BN2_1!$A:$AC,7,0))</f>
        <v>27.168967680000002</v>
      </c>
      <c r="F182" s="26">
        <f t="shared" si="13"/>
        <v>27.168967680000002</v>
      </c>
      <c r="G182" s="27">
        <f>IF(ISERROR(VLOOKUP($U182,[1]BN2_1!$A:$AC,8,0)),0,VLOOKUP($U182,[1]BN2_1!$A:$AC,8,0))</f>
        <v>3000.8429475299999</v>
      </c>
      <c r="H182" s="28">
        <f t="shared" si="14"/>
        <v>97.639360411538675</v>
      </c>
      <c r="I182" s="35">
        <f>IF(ISERROR(VLOOKUP($U182,[1]BN2_1!$A:$AC,10,0)),0,VLOOKUP($U182,[1]BN2_1!$A:$AC,10,0))</f>
        <v>255.05878000000001</v>
      </c>
      <c r="J182" s="36">
        <f>IF(ISERROR(VLOOKUP($U182,[1]BN2_1!$A:$AC,13,0)),0,VLOOKUP($U182,[1]BN2_1!$A:$AC,13,0))</f>
        <v>0.62470000000000003</v>
      </c>
      <c r="K182" s="36">
        <f>IF(ISERROR(VLOOKUP($U182,[1]BN2_1!$A:$AC,14,0)),0,VLOOKUP($U182,[1]BN2_1!$A:$AC,14,0))</f>
        <v>69.596755099999996</v>
      </c>
      <c r="L182" s="37">
        <f t="shared" si="15"/>
        <v>70.2214551</v>
      </c>
      <c r="M182" s="38">
        <f>IF(ISERROR(VLOOKUP($U182,[1]BN2_1!$A:$AC,15,0)),0,VLOOKUP($U182,[1]BN2_1!$A:$AC,15,0))</f>
        <v>184.81728864999999</v>
      </c>
      <c r="N182" s="39">
        <f t="shared" si="16"/>
        <v>72.460665204310942</v>
      </c>
      <c r="O182" s="24">
        <f t="shared" si="18"/>
        <v>3328.4534999999996</v>
      </c>
      <c r="P182" s="25">
        <f t="shared" si="18"/>
        <v>0.62470000000000003</v>
      </c>
      <c r="Q182" s="25">
        <f t="shared" si="18"/>
        <v>96.765722780000004</v>
      </c>
      <c r="R182" s="26">
        <f t="shared" si="18"/>
        <v>97.390422779999994</v>
      </c>
      <c r="S182" s="29">
        <f t="shared" si="18"/>
        <v>3185.6602361800001</v>
      </c>
      <c r="T182" s="31">
        <f t="shared" si="17"/>
        <v>95.709921625163176</v>
      </c>
      <c r="U182" s="32" t="s">
        <v>190</v>
      </c>
      <c r="V182" s="32"/>
      <c r="W182" s="21"/>
    </row>
    <row r="183" spans="1:23" ht="21">
      <c r="A183" s="22">
        <v>178</v>
      </c>
      <c r="B183" s="23" t="str">
        <f>VLOOKUP($U183,[1]Name!$A:$B,2,0)</f>
        <v>มหาวิทยาลัยราชภัฏเลย</v>
      </c>
      <c r="C183" s="24">
        <f>IF(ISERROR(VLOOKUP($U183,[1]BN2_1!$A:$AC,3,0)),0,VLOOKUP($U183,[1]BN2_1!$A:$AC,3,0))</f>
        <v>332.69850029000003</v>
      </c>
      <c r="D183" s="25">
        <f>IF(ISERROR(VLOOKUP($U183,[1]BN2_1!$A:$AC,6,0)),0,VLOOKUP($U183,[1]BN2_1!$A:$AC,6,0))</f>
        <v>0</v>
      </c>
      <c r="E183" s="25">
        <f>IF(ISERROR(VLOOKUP($U183,[1]BN2_1!$A:$AC,7,0)),0,VLOOKUP($U183,[1]BN2_1!$A:$AC,7,0))</f>
        <v>2.1349766200000002</v>
      </c>
      <c r="F183" s="26">
        <f t="shared" si="13"/>
        <v>2.1349766200000002</v>
      </c>
      <c r="G183" s="27">
        <f>IF(ISERROR(VLOOKUP($U183,[1]BN2_1!$A:$AC,8,0)),0,VLOOKUP($U183,[1]BN2_1!$A:$AC,8,0))</f>
        <v>327.03404463999999</v>
      </c>
      <c r="H183" s="28">
        <f t="shared" si="14"/>
        <v>98.297420744288729</v>
      </c>
      <c r="I183" s="35">
        <f>IF(ISERROR(VLOOKUP($U183,[1]BN2_1!$A:$AC,10,0)),0,VLOOKUP($U183,[1]BN2_1!$A:$AC,10,0))</f>
        <v>46.697704999999999</v>
      </c>
      <c r="J183" s="36">
        <f>IF(ISERROR(VLOOKUP($U183,[1]BN2_1!$A:$AC,13,0)),0,VLOOKUP($U183,[1]BN2_1!$A:$AC,13,0))</f>
        <v>0</v>
      </c>
      <c r="K183" s="36">
        <f>IF(ISERROR(VLOOKUP($U183,[1]BN2_1!$A:$AC,14,0)),0,VLOOKUP($U183,[1]BN2_1!$A:$AC,14,0))</f>
        <v>10.087</v>
      </c>
      <c r="L183" s="37">
        <f t="shared" si="15"/>
        <v>10.087</v>
      </c>
      <c r="M183" s="38">
        <f>IF(ISERROR(VLOOKUP($U183,[1]BN2_1!$A:$AC,15,0)),0,VLOOKUP($U183,[1]BN2_1!$A:$AC,15,0))</f>
        <v>36.610705000000003</v>
      </c>
      <c r="N183" s="39">
        <f t="shared" si="16"/>
        <v>78.399366735474487</v>
      </c>
      <c r="O183" s="24">
        <f t="shared" si="18"/>
        <v>379.39620529000001</v>
      </c>
      <c r="P183" s="25">
        <f t="shared" si="18"/>
        <v>0</v>
      </c>
      <c r="Q183" s="25">
        <f t="shared" si="18"/>
        <v>12.22197662</v>
      </c>
      <c r="R183" s="26">
        <f t="shared" si="18"/>
        <v>12.22197662</v>
      </c>
      <c r="S183" s="29">
        <f t="shared" si="18"/>
        <v>363.64474963999999</v>
      </c>
      <c r="T183" s="31">
        <f t="shared" si="17"/>
        <v>95.848283290561625</v>
      </c>
      <c r="U183" s="32" t="s">
        <v>191</v>
      </c>
      <c r="V183" s="32"/>
      <c r="W183" s="21"/>
    </row>
    <row r="184" spans="1:23" ht="21">
      <c r="A184" s="22">
        <v>179</v>
      </c>
      <c r="B184" s="23" t="str">
        <f>VLOOKUP($U184,[1]Name!$A:$B,2,0)</f>
        <v>กรมธนารักษ์</v>
      </c>
      <c r="C184" s="24">
        <f>IF(ISERROR(VLOOKUP($U184,[1]BN2_1!$A:$AC,3,0)),0,VLOOKUP($U184,[1]BN2_1!$A:$AC,3,0))</f>
        <v>3565.0019155099999</v>
      </c>
      <c r="D184" s="25">
        <f>IF(ISERROR(VLOOKUP($U184,[1]BN2_1!$A:$AC,6,0)),0,VLOOKUP($U184,[1]BN2_1!$A:$AC,6,0))</f>
        <v>0</v>
      </c>
      <c r="E184" s="25">
        <f>IF(ISERROR(VLOOKUP($U184,[1]BN2_1!$A:$AC,7,0)),0,VLOOKUP($U184,[1]BN2_1!$A:$AC,7,0))</f>
        <v>16.527142049999998</v>
      </c>
      <c r="F184" s="26">
        <f t="shared" si="13"/>
        <v>16.527142049999998</v>
      </c>
      <c r="G184" s="27">
        <f>IF(ISERROR(VLOOKUP($U184,[1]BN2_1!$A:$AC,8,0)),0,VLOOKUP($U184,[1]BN2_1!$A:$AC,8,0))</f>
        <v>3547.2742690300001</v>
      </c>
      <c r="H184" s="28">
        <f t="shared" si="14"/>
        <v>99.502731081212787</v>
      </c>
      <c r="I184" s="35">
        <f>IF(ISERROR(VLOOKUP($U184,[1]BN2_1!$A:$AC,10,0)),0,VLOOKUP($U184,[1]BN2_1!$A:$AC,10,0))</f>
        <v>190.76588448999999</v>
      </c>
      <c r="J184" s="36">
        <f>IF(ISERROR(VLOOKUP($U184,[1]BN2_1!$A:$AC,13,0)),0,VLOOKUP($U184,[1]BN2_1!$A:$AC,13,0))</f>
        <v>0</v>
      </c>
      <c r="K184" s="36">
        <f>IF(ISERROR(VLOOKUP($U184,[1]BN2_1!$A:$AC,14,0)),0,VLOOKUP($U184,[1]BN2_1!$A:$AC,14,0))</f>
        <v>125.71777889000001</v>
      </c>
      <c r="L184" s="37">
        <f t="shared" si="15"/>
        <v>125.71777889000001</v>
      </c>
      <c r="M184" s="38">
        <f>IF(ISERROR(VLOOKUP($U184,[1]BN2_1!$A:$AC,15,0)),0,VLOOKUP($U184,[1]BN2_1!$A:$AC,15,0))</f>
        <v>65.0481056</v>
      </c>
      <c r="N184" s="39">
        <f t="shared" si="16"/>
        <v>34.098395409588996</v>
      </c>
      <c r="O184" s="24">
        <f t="shared" si="18"/>
        <v>3755.7678000000001</v>
      </c>
      <c r="P184" s="25">
        <f t="shared" si="18"/>
        <v>0</v>
      </c>
      <c r="Q184" s="25">
        <f t="shared" si="18"/>
        <v>142.24492094000001</v>
      </c>
      <c r="R184" s="26">
        <f t="shared" si="18"/>
        <v>142.24492094000001</v>
      </c>
      <c r="S184" s="29">
        <f t="shared" si="18"/>
        <v>3612.32237463</v>
      </c>
      <c r="T184" s="31">
        <f t="shared" si="17"/>
        <v>96.180663102495316</v>
      </c>
      <c r="U184" s="32" t="s">
        <v>192</v>
      </c>
      <c r="V184" s="32"/>
      <c r="W184" s="21"/>
    </row>
    <row r="185" spans="1:23" ht="21">
      <c r="A185" s="22">
        <v>180</v>
      </c>
      <c r="B185" s="23" t="str">
        <f>VLOOKUP($U185,[1]Name!$A:$B,2,0)</f>
        <v>สถาบันนิติวิทยาศาสตร์</v>
      </c>
      <c r="C185" s="24">
        <f>IF(ISERROR(VLOOKUP($U185,[1]BN2_1!$A:$AC,3,0)),0,VLOOKUP($U185,[1]BN2_1!$A:$AC,3,0))</f>
        <v>266.981515</v>
      </c>
      <c r="D185" s="25">
        <f>IF(ISERROR(VLOOKUP($U185,[1]BN2_1!$A:$AC,6,0)),0,VLOOKUP($U185,[1]BN2_1!$A:$AC,6,0))</f>
        <v>0</v>
      </c>
      <c r="E185" s="25">
        <f>IF(ISERROR(VLOOKUP($U185,[1]BN2_1!$A:$AC,7,0)),0,VLOOKUP($U185,[1]BN2_1!$A:$AC,7,0))</f>
        <v>1.2155181100000001</v>
      </c>
      <c r="F185" s="26">
        <f t="shared" si="13"/>
        <v>1.2155181100000001</v>
      </c>
      <c r="G185" s="27">
        <f>IF(ISERROR(VLOOKUP($U185,[1]BN2_1!$A:$AC,8,0)),0,VLOOKUP($U185,[1]BN2_1!$A:$AC,8,0))</f>
        <v>264.41949818000001</v>
      </c>
      <c r="H185" s="28">
        <f t="shared" si="14"/>
        <v>99.040376701735326</v>
      </c>
      <c r="I185" s="35">
        <f>IF(ISERROR(VLOOKUP($U185,[1]BN2_1!$A:$AC,10,0)),0,VLOOKUP($U185,[1]BN2_1!$A:$AC,10,0))</f>
        <v>256.834585</v>
      </c>
      <c r="J185" s="36">
        <f>IF(ISERROR(VLOOKUP($U185,[1]BN2_1!$A:$AC,13,0)),0,VLOOKUP($U185,[1]BN2_1!$A:$AC,13,0))</f>
        <v>17.149999999999999</v>
      </c>
      <c r="K185" s="36">
        <f>IF(ISERROR(VLOOKUP($U185,[1]BN2_1!$A:$AC,14,0)),0,VLOOKUP($U185,[1]BN2_1!$A:$AC,14,0))</f>
        <v>0.10517480999999999</v>
      </c>
      <c r="L185" s="37">
        <f t="shared" si="15"/>
        <v>17.25517481</v>
      </c>
      <c r="M185" s="38">
        <f>IF(ISERROR(VLOOKUP($U185,[1]BN2_1!$A:$AC,15,0)),0,VLOOKUP($U185,[1]BN2_1!$A:$AC,15,0))</f>
        <v>239.51055819000001</v>
      </c>
      <c r="N185" s="39">
        <f t="shared" si="16"/>
        <v>93.254792063927056</v>
      </c>
      <c r="O185" s="24">
        <f t="shared" si="18"/>
        <v>523.81610000000001</v>
      </c>
      <c r="P185" s="25">
        <f t="shared" si="18"/>
        <v>17.149999999999999</v>
      </c>
      <c r="Q185" s="25">
        <f t="shared" si="18"/>
        <v>1.3206929200000002</v>
      </c>
      <c r="R185" s="26">
        <f t="shared" si="18"/>
        <v>18.470692920000001</v>
      </c>
      <c r="S185" s="29">
        <f t="shared" si="18"/>
        <v>503.93005636999999</v>
      </c>
      <c r="T185" s="31">
        <f t="shared" si="17"/>
        <v>96.203621150629004</v>
      </c>
      <c r="U185" s="32" t="s">
        <v>193</v>
      </c>
      <c r="V185" s="32"/>
      <c r="W185" s="21"/>
    </row>
    <row r="186" spans="1:23" ht="21">
      <c r="A186" s="22">
        <v>181</v>
      </c>
      <c r="B186" s="23" t="str">
        <f>VLOOKUP($U186,[1]Name!$A:$B,2,0)</f>
        <v>กรมส่งเสริมสหกรณ์</v>
      </c>
      <c r="C186" s="24">
        <f>IF(ISERROR(VLOOKUP($U186,[1]BN2_1!$A:$AC,3,0)),0,VLOOKUP($U186,[1]BN2_1!$A:$AC,3,0))</f>
        <v>2709.3269</v>
      </c>
      <c r="D186" s="25">
        <f>IF(ISERROR(VLOOKUP($U186,[1]BN2_1!$A:$AC,6,0)),0,VLOOKUP($U186,[1]BN2_1!$A:$AC,6,0))</f>
        <v>3.3169</v>
      </c>
      <c r="E186" s="25">
        <f>IF(ISERROR(VLOOKUP($U186,[1]BN2_1!$A:$AC,7,0)),0,VLOOKUP($U186,[1]BN2_1!$A:$AC,7,0))</f>
        <v>32.516662750000002</v>
      </c>
      <c r="F186" s="26">
        <f t="shared" si="13"/>
        <v>35.833562749999999</v>
      </c>
      <c r="G186" s="27">
        <f>IF(ISERROR(VLOOKUP($U186,[1]BN2_1!$A:$AC,8,0)),0,VLOOKUP($U186,[1]BN2_1!$A:$AC,8,0))</f>
        <v>2629.0200923699999</v>
      </c>
      <c r="H186" s="28">
        <f t="shared" si="14"/>
        <v>97.035912955723418</v>
      </c>
      <c r="I186" s="35">
        <f>IF(ISERROR(VLOOKUP($U186,[1]BN2_1!$A:$AC,10,0)),0,VLOOKUP($U186,[1]BN2_1!$A:$AC,10,0))</f>
        <v>208.00059999999999</v>
      </c>
      <c r="J186" s="36">
        <f>IF(ISERROR(VLOOKUP($U186,[1]BN2_1!$A:$AC,13,0)),0,VLOOKUP($U186,[1]BN2_1!$A:$AC,13,0))</f>
        <v>5.7324999999999999</v>
      </c>
      <c r="K186" s="36">
        <f>IF(ISERROR(VLOOKUP($U186,[1]BN2_1!$A:$AC,14,0)),0,VLOOKUP($U186,[1]BN2_1!$A:$AC,14,0))</f>
        <v>23.78933</v>
      </c>
      <c r="L186" s="37">
        <f t="shared" si="15"/>
        <v>29.521830000000001</v>
      </c>
      <c r="M186" s="38">
        <f>IF(ISERROR(VLOOKUP($U186,[1]BN2_1!$A:$AC,15,0)),0,VLOOKUP($U186,[1]BN2_1!$A:$AC,15,0))</f>
        <v>177.73189927000001</v>
      </c>
      <c r="N186" s="39">
        <f t="shared" si="16"/>
        <v>85.447782011205746</v>
      </c>
      <c r="O186" s="24">
        <f t="shared" si="18"/>
        <v>2917.3274999999999</v>
      </c>
      <c r="P186" s="25">
        <f t="shared" si="18"/>
        <v>9.0494000000000003</v>
      </c>
      <c r="Q186" s="25">
        <f t="shared" si="18"/>
        <v>56.305992750000001</v>
      </c>
      <c r="R186" s="26">
        <f t="shared" si="18"/>
        <v>65.355392749999993</v>
      </c>
      <c r="S186" s="29">
        <f t="shared" si="18"/>
        <v>2806.7519916400001</v>
      </c>
      <c r="T186" s="31">
        <f t="shared" si="17"/>
        <v>96.209698487399862</v>
      </c>
      <c r="U186" s="32" t="s">
        <v>194</v>
      </c>
      <c r="V186" s="32"/>
      <c r="W186" s="21"/>
    </row>
    <row r="187" spans="1:23" ht="21">
      <c r="A187" s="22">
        <v>182</v>
      </c>
      <c r="B187" s="23" t="str">
        <f>VLOOKUP($U187,[1]Name!$A:$B,2,0)</f>
        <v>สำนักงานคณะกรรมการการศึกษาขั้นพื้นฐาน</v>
      </c>
      <c r="C187" s="24">
        <f>IF(ISERROR(VLOOKUP($U187,[1]BN2_1!$A:$AC,3,0)),0,VLOOKUP($U187,[1]BN2_1!$A:$AC,3,0))</f>
        <v>260219.45165778001</v>
      </c>
      <c r="D187" s="25">
        <f>IF(ISERROR(VLOOKUP($U187,[1]BN2_1!$A:$AC,6,0)),0,VLOOKUP($U187,[1]BN2_1!$A:$AC,6,0))</f>
        <v>551.04150200000004</v>
      </c>
      <c r="E187" s="25">
        <f>IF(ISERROR(VLOOKUP($U187,[1]BN2_1!$A:$AC,7,0)),0,VLOOKUP($U187,[1]BN2_1!$A:$AC,7,0))</f>
        <v>1663.75825891</v>
      </c>
      <c r="F187" s="26">
        <f t="shared" si="13"/>
        <v>2214.7997609100003</v>
      </c>
      <c r="G187" s="27">
        <f>IF(ISERROR(VLOOKUP($U187,[1]BN2_1!$A:$AC,8,0)),0,VLOOKUP($U187,[1]BN2_1!$A:$AC,8,0))</f>
        <v>256260.60964633999</v>
      </c>
      <c r="H187" s="28">
        <f t="shared" si="14"/>
        <v>98.478652542606085</v>
      </c>
      <c r="I187" s="35">
        <f>IF(ISERROR(VLOOKUP($U187,[1]BN2_1!$A:$AC,10,0)),0,VLOOKUP($U187,[1]BN2_1!$A:$AC,10,0))</f>
        <v>15994.245642219999</v>
      </c>
      <c r="J187" s="36">
        <f>IF(ISERROR(VLOOKUP($U187,[1]BN2_1!$A:$AC,13,0)),0,VLOOKUP($U187,[1]BN2_1!$A:$AC,13,0))</f>
        <v>227.69893336000001</v>
      </c>
      <c r="K187" s="36">
        <f>IF(ISERROR(VLOOKUP($U187,[1]BN2_1!$A:$AC,14,0)),0,VLOOKUP($U187,[1]BN2_1!$A:$AC,14,0))</f>
        <v>5935.0333885500004</v>
      </c>
      <c r="L187" s="37">
        <f t="shared" si="15"/>
        <v>6162.7323219100008</v>
      </c>
      <c r="M187" s="38">
        <f>IF(ISERROR(VLOOKUP($U187,[1]BN2_1!$A:$AC,15,0)),0,VLOOKUP($U187,[1]BN2_1!$A:$AC,15,0))</f>
        <v>9504.8558244399992</v>
      </c>
      <c r="N187" s="39">
        <f t="shared" si="16"/>
        <v>59.426721566349073</v>
      </c>
      <c r="O187" s="24">
        <f t="shared" si="18"/>
        <v>276213.6973</v>
      </c>
      <c r="P187" s="25">
        <f t="shared" si="18"/>
        <v>778.74043535999999</v>
      </c>
      <c r="Q187" s="25">
        <f t="shared" si="18"/>
        <v>7598.7916474600006</v>
      </c>
      <c r="R187" s="26">
        <f t="shared" si="18"/>
        <v>8377.532082820002</v>
      </c>
      <c r="S187" s="29">
        <f t="shared" si="18"/>
        <v>265765.46547077998</v>
      </c>
      <c r="T187" s="31">
        <f t="shared" si="17"/>
        <v>96.217337542869203</v>
      </c>
      <c r="U187" s="32" t="s">
        <v>195</v>
      </c>
      <c r="V187" s="32"/>
      <c r="W187" s="21"/>
    </row>
    <row r="188" spans="1:23" ht="21">
      <c r="A188" s="22">
        <v>183</v>
      </c>
      <c r="B188" s="23" t="str">
        <f>VLOOKUP($U188,[1]Name!$A:$B,2,0)</f>
        <v>มหาวิทยาลัยอุบลราชธานี</v>
      </c>
      <c r="C188" s="24">
        <f>IF(ISERROR(VLOOKUP($U188,[1]BN2_1!$A:$AC,3,0)),0,VLOOKUP($U188,[1]BN2_1!$A:$AC,3,0))</f>
        <v>617.01112547000002</v>
      </c>
      <c r="D188" s="25">
        <f>IF(ISERROR(VLOOKUP($U188,[1]BN2_1!$A:$AC,6,0)),0,VLOOKUP($U188,[1]BN2_1!$A:$AC,6,0))</f>
        <v>0</v>
      </c>
      <c r="E188" s="25">
        <f>IF(ISERROR(VLOOKUP($U188,[1]BN2_1!$A:$AC,7,0)),0,VLOOKUP($U188,[1]BN2_1!$A:$AC,7,0))</f>
        <v>0</v>
      </c>
      <c r="F188" s="26">
        <f t="shared" si="13"/>
        <v>0</v>
      </c>
      <c r="G188" s="27">
        <f>IF(ISERROR(VLOOKUP($U188,[1]BN2_1!$A:$AC,8,0)),0,VLOOKUP($U188,[1]BN2_1!$A:$AC,8,0))</f>
        <v>617.01109928999995</v>
      </c>
      <c r="H188" s="28">
        <f t="shared" si="14"/>
        <v>99.999995756964665</v>
      </c>
      <c r="I188" s="35">
        <f>IF(ISERROR(VLOOKUP($U188,[1]BN2_1!$A:$AC,10,0)),0,VLOOKUP($U188,[1]BN2_1!$A:$AC,10,0))</f>
        <v>173.51215099999999</v>
      </c>
      <c r="J188" s="36">
        <f>IF(ISERROR(VLOOKUP($U188,[1]BN2_1!$A:$AC,13,0)),0,VLOOKUP($U188,[1]BN2_1!$A:$AC,13,0))</f>
        <v>1.3813</v>
      </c>
      <c r="K188" s="36">
        <f>IF(ISERROR(VLOOKUP($U188,[1]BN2_1!$A:$AC,14,0)),0,VLOOKUP($U188,[1]BN2_1!$A:$AC,14,0))</f>
        <v>27.871628999999999</v>
      </c>
      <c r="L188" s="37">
        <f t="shared" si="15"/>
        <v>29.252928999999998</v>
      </c>
      <c r="M188" s="38">
        <f>IF(ISERROR(VLOOKUP($U188,[1]BN2_1!$A:$AC,15,0)),0,VLOOKUP($U188,[1]BN2_1!$A:$AC,15,0))</f>
        <v>143.82920283999999</v>
      </c>
      <c r="N188" s="39">
        <f t="shared" si="16"/>
        <v>82.892870620916909</v>
      </c>
      <c r="O188" s="24">
        <f t="shared" si="18"/>
        <v>790.52327647000004</v>
      </c>
      <c r="P188" s="25">
        <f t="shared" si="18"/>
        <v>1.3813</v>
      </c>
      <c r="Q188" s="25">
        <f t="shared" si="18"/>
        <v>27.871628999999999</v>
      </c>
      <c r="R188" s="26">
        <f t="shared" si="18"/>
        <v>29.252928999999998</v>
      </c>
      <c r="S188" s="29">
        <f t="shared" si="18"/>
        <v>760.84030212999994</v>
      </c>
      <c r="T188" s="31">
        <f t="shared" si="17"/>
        <v>96.245148596693269</v>
      </c>
      <c r="U188" s="32" t="s">
        <v>196</v>
      </c>
      <c r="V188" s="32"/>
      <c r="W188" s="21"/>
    </row>
    <row r="189" spans="1:23" ht="21">
      <c r="A189" s="22">
        <v>184</v>
      </c>
      <c r="B189" s="23" t="str">
        <f>VLOOKUP($U189,[1]Name!$A:$B,2,0)</f>
        <v>กรมการปกครอง</v>
      </c>
      <c r="C189" s="24">
        <f>IF(ISERROR(VLOOKUP($U189,[1]BN2_1!$A:$AC,3,0)),0,VLOOKUP($U189,[1]BN2_1!$A:$AC,3,0))</f>
        <v>40812.288305440001</v>
      </c>
      <c r="D189" s="25">
        <f>IF(ISERROR(VLOOKUP($U189,[1]BN2_1!$A:$AC,6,0)),0,VLOOKUP($U189,[1]BN2_1!$A:$AC,6,0))</f>
        <v>54.947324999999999</v>
      </c>
      <c r="E189" s="25">
        <f>IF(ISERROR(VLOOKUP($U189,[1]BN2_1!$A:$AC,7,0)),0,VLOOKUP($U189,[1]BN2_1!$A:$AC,7,0))</f>
        <v>742.21548353000003</v>
      </c>
      <c r="F189" s="26">
        <f t="shared" si="13"/>
        <v>797.16280853000001</v>
      </c>
      <c r="G189" s="27">
        <f>IF(ISERROR(VLOOKUP($U189,[1]BN2_1!$A:$AC,8,0)),0,VLOOKUP($U189,[1]BN2_1!$A:$AC,8,0))</f>
        <v>40000.149606780004</v>
      </c>
      <c r="H189" s="28">
        <f t="shared" si="14"/>
        <v>98.010063310878493</v>
      </c>
      <c r="I189" s="35">
        <f>IF(ISERROR(VLOOKUP($U189,[1]BN2_1!$A:$AC,10,0)),0,VLOOKUP($U189,[1]BN2_1!$A:$AC,10,0))</f>
        <v>2680.2811333300001</v>
      </c>
      <c r="J189" s="36">
        <f>IF(ISERROR(VLOOKUP($U189,[1]BN2_1!$A:$AC,13,0)),0,VLOOKUP($U189,[1]BN2_1!$A:$AC,13,0))</f>
        <v>9.6880000000000006</v>
      </c>
      <c r="K189" s="36">
        <f>IF(ISERROR(VLOOKUP($U189,[1]BN2_1!$A:$AC,14,0)),0,VLOOKUP($U189,[1]BN2_1!$A:$AC,14,0))</f>
        <v>806.16624468999998</v>
      </c>
      <c r="L189" s="37">
        <f t="shared" si="15"/>
        <v>815.85424468999997</v>
      </c>
      <c r="M189" s="38">
        <f>IF(ISERROR(VLOOKUP($U189,[1]BN2_1!$A:$AC,15,0)),0,VLOOKUP($U189,[1]BN2_1!$A:$AC,15,0))</f>
        <v>1859.4761294299999</v>
      </c>
      <c r="N189" s="39">
        <f t="shared" si="16"/>
        <v>69.376160071677774</v>
      </c>
      <c r="O189" s="24">
        <f t="shared" si="18"/>
        <v>43492.569438769999</v>
      </c>
      <c r="P189" s="25">
        <f t="shared" si="18"/>
        <v>64.635324999999995</v>
      </c>
      <c r="Q189" s="25">
        <f t="shared" si="18"/>
        <v>1548.38172822</v>
      </c>
      <c r="R189" s="26">
        <f t="shared" si="18"/>
        <v>1613.01705322</v>
      </c>
      <c r="S189" s="29">
        <f t="shared" si="18"/>
        <v>41859.62573621</v>
      </c>
      <c r="T189" s="31">
        <f t="shared" si="17"/>
        <v>96.245465090631399</v>
      </c>
      <c r="U189" s="32" t="s">
        <v>197</v>
      </c>
      <c r="V189" s="32"/>
      <c r="W189" s="21"/>
    </row>
    <row r="190" spans="1:23" ht="21">
      <c r="A190" s="22">
        <v>185</v>
      </c>
      <c r="B190" s="23" t="str">
        <f>VLOOKUP($U190,[1]Name!$A:$B,2,0)</f>
        <v>สำนักงานป้องกันและปราบปรามการฟอกเงิน</v>
      </c>
      <c r="C190" s="24">
        <f>IF(ISERROR(VLOOKUP($U190,[1]BN2_1!$A:$AC,3,0)),0,VLOOKUP($U190,[1]BN2_1!$A:$AC,3,0))</f>
        <v>421.20732870000001</v>
      </c>
      <c r="D190" s="25">
        <f>IF(ISERROR(VLOOKUP($U190,[1]BN2_1!$A:$AC,6,0)),0,VLOOKUP($U190,[1]BN2_1!$A:$AC,6,0))</f>
        <v>0</v>
      </c>
      <c r="E190" s="25">
        <f>IF(ISERROR(VLOOKUP($U190,[1]BN2_1!$A:$AC,7,0)),0,VLOOKUP($U190,[1]BN2_1!$A:$AC,7,0))</f>
        <v>7.1813056099999999</v>
      </c>
      <c r="F190" s="26">
        <f t="shared" si="13"/>
        <v>7.1813056099999999</v>
      </c>
      <c r="G190" s="27">
        <f>IF(ISERROR(VLOOKUP($U190,[1]BN2_1!$A:$AC,8,0)),0,VLOOKUP($U190,[1]BN2_1!$A:$AC,8,0))</f>
        <v>410.35949325000001</v>
      </c>
      <c r="H190" s="28">
        <f t="shared" si="14"/>
        <v>97.424585302568119</v>
      </c>
      <c r="I190" s="35">
        <f>IF(ISERROR(VLOOKUP($U190,[1]BN2_1!$A:$AC,10,0)),0,VLOOKUP($U190,[1]BN2_1!$A:$AC,10,0))</f>
        <v>10.963171300000001</v>
      </c>
      <c r="J190" s="36">
        <f>IF(ISERROR(VLOOKUP($U190,[1]BN2_1!$A:$AC,13,0)),0,VLOOKUP($U190,[1]BN2_1!$A:$AC,13,0))</f>
        <v>0</v>
      </c>
      <c r="K190" s="36">
        <f>IF(ISERROR(VLOOKUP($U190,[1]BN2_1!$A:$AC,14,0)),0,VLOOKUP($U190,[1]BN2_1!$A:$AC,14,0))</f>
        <v>4.7116090000000002</v>
      </c>
      <c r="L190" s="37">
        <f t="shared" si="15"/>
        <v>4.7116090000000002</v>
      </c>
      <c r="M190" s="38">
        <f>IF(ISERROR(VLOOKUP($U190,[1]BN2_1!$A:$AC,15,0)),0,VLOOKUP($U190,[1]BN2_1!$A:$AC,15,0))</f>
        <v>6.2515622999999998</v>
      </c>
      <c r="N190" s="39">
        <f t="shared" si="16"/>
        <v>57.023302189942058</v>
      </c>
      <c r="O190" s="24">
        <f t="shared" si="18"/>
        <v>432.1705</v>
      </c>
      <c r="P190" s="25">
        <f t="shared" si="18"/>
        <v>0</v>
      </c>
      <c r="Q190" s="25">
        <f t="shared" si="18"/>
        <v>11.89291461</v>
      </c>
      <c r="R190" s="26">
        <f t="shared" si="18"/>
        <v>11.89291461</v>
      </c>
      <c r="S190" s="29">
        <f t="shared" si="18"/>
        <v>416.61105555</v>
      </c>
      <c r="T190" s="31">
        <f t="shared" si="17"/>
        <v>96.399697700328929</v>
      </c>
      <c r="U190" s="32" t="s">
        <v>198</v>
      </c>
      <c r="V190" s="32"/>
      <c r="W190" s="21"/>
    </row>
    <row r="191" spans="1:23" ht="21">
      <c r="A191" s="22">
        <v>186</v>
      </c>
      <c r="B191" s="23" t="str">
        <f>VLOOKUP($U191,[1]Name!$A:$B,2,0)</f>
        <v>มหาวิทยาลัยราชภัฏนครราชสีมา</v>
      </c>
      <c r="C191" s="24">
        <f>IF(ISERROR(VLOOKUP($U191,[1]BN2_1!$A:$AC,3,0)),0,VLOOKUP($U191,[1]BN2_1!$A:$AC,3,0))</f>
        <v>426.03511508000003</v>
      </c>
      <c r="D191" s="25">
        <f>IF(ISERROR(VLOOKUP($U191,[1]BN2_1!$A:$AC,6,0)),0,VLOOKUP($U191,[1]BN2_1!$A:$AC,6,0))</f>
        <v>0</v>
      </c>
      <c r="E191" s="25">
        <f>IF(ISERROR(VLOOKUP($U191,[1]BN2_1!$A:$AC,7,0)),0,VLOOKUP($U191,[1]BN2_1!$A:$AC,7,0))</f>
        <v>0</v>
      </c>
      <c r="F191" s="26">
        <f t="shared" si="13"/>
        <v>0</v>
      </c>
      <c r="G191" s="27">
        <f>IF(ISERROR(VLOOKUP($U191,[1]BN2_1!$A:$AC,8,0)),0,VLOOKUP($U191,[1]BN2_1!$A:$AC,8,0))</f>
        <v>423.81722464000001</v>
      </c>
      <c r="H191" s="28">
        <f t="shared" si="14"/>
        <v>99.479411353314489</v>
      </c>
      <c r="I191" s="35">
        <f>IF(ISERROR(VLOOKUP($U191,[1]BN2_1!$A:$AC,10,0)),0,VLOOKUP($U191,[1]BN2_1!$A:$AC,10,0))</f>
        <v>176.82314126</v>
      </c>
      <c r="J191" s="36">
        <f>IF(ISERROR(VLOOKUP($U191,[1]BN2_1!$A:$AC,13,0)),0,VLOOKUP($U191,[1]BN2_1!$A:$AC,13,0))</f>
        <v>0</v>
      </c>
      <c r="K191" s="36">
        <f>IF(ISERROR(VLOOKUP($U191,[1]BN2_1!$A:$AC,14,0)),0,VLOOKUP($U191,[1]BN2_1!$A:$AC,14,0))</f>
        <v>19.204750000000001</v>
      </c>
      <c r="L191" s="37">
        <f t="shared" si="15"/>
        <v>19.204750000000001</v>
      </c>
      <c r="M191" s="38">
        <f>IF(ISERROR(VLOOKUP($U191,[1]BN2_1!$A:$AC,15,0)),0,VLOOKUP($U191,[1]BN2_1!$A:$AC,15,0))</f>
        <v>157.61839126000001</v>
      </c>
      <c r="N191" s="39">
        <f t="shared" si="16"/>
        <v>89.1390064314255</v>
      </c>
      <c r="O191" s="24">
        <f t="shared" si="18"/>
        <v>602.85825634000003</v>
      </c>
      <c r="P191" s="25">
        <f t="shared" si="18"/>
        <v>0</v>
      </c>
      <c r="Q191" s="25">
        <f t="shared" si="18"/>
        <v>19.204750000000001</v>
      </c>
      <c r="R191" s="26">
        <f t="shared" si="18"/>
        <v>19.204750000000001</v>
      </c>
      <c r="S191" s="29">
        <f t="shared" si="18"/>
        <v>581.43561590000002</v>
      </c>
      <c r="T191" s="31">
        <f t="shared" si="17"/>
        <v>96.446488006972231</v>
      </c>
      <c r="U191" s="32" t="s">
        <v>199</v>
      </c>
      <c r="V191" s="32"/>
      <c r="W191" s="21"/>
    </row>
    <row r="192" spans="1:23" ht="21">
      <c r="A192" s="22">
        <v>187</v>
      </c>
      <c r="B192" s="23" t="str">
        <f>VLOOKUP($U192,[1]Name!$A:$B,2,0)</f>
        <v>กรมพัฒนาที่ดิน</v>
      </c>
      <c r="C192" s="24">
        <f>IF(ISERROR(VLOOKUP($U192,[1]BN2_1!$A:$AC,3,0)),0,VLOOKUP($U192,[1]BN2_1!$A:$AC,3,0))</f>
        <v>2369.8946433999999</v>
      </c>
      <c r="D192" s="25">
        <f>IF(ISERROR(VLOOKUP($U192,[1]BN2_1!$A:$AC,6,0)),0,VLOOKUP($U192,[1]BN2_1!$A:$AC,6,0))</f>
        <v>0.51</v>
      </c>
      <c r="E192" s="25">
        <f>IF(ISERROR(VLOOKUP($U192,[1]BN2_1!$A:$AC,7,0)),0,VLOOKUP($U192,[1]BN2_1!$A:$AC,7,0))</f>
        <v>11.77991855</v>
      </c>
      <c r="F192" s="26">
        <f t="shared" si="13"/>
        <v>12.289918549999999</v>
      </c>
      <c r="G192" s="27">
        <f>IF(ISERROR(VLOOKUP($U192,[1]BN2_1!$A:$AC,8,0)),0,VLOOKUP($U192,[1]BN2_1!$A:$AC,8,0))</f>
        <v>2323.10833908</v>
      </c>
      <c r="H192" s="28">
        <f t="shared" si="14"/>
        <v>98.025806571178308</v>
      </c>
      <c r="I192" s="35">
        <f>IF(ISERROR(VLOOKUP($U192,[1]BN2_1!$A:$AC,10,0)),0,VLOOKUP($U192,[1]BN2_1!$A:$AC,10,0))</f>
        <v>2138.9143130000002</v>
      </c>
      <c r="J192" s="36">
        <f>IF(ISERROR(VLOOKUP($U192,[1]BN2_1!$A:$AC,13,0)),0,VLOOKUP($U192,[1]BN2_1!$A:$AC,13,0))</f>
        <v>4.9540300000000004</v>
      </c>
      <c r="K192" s="36">
        <f>IF(ISERROR(VLOOKUP($U192,[1]BN2_1!$A:$AC,14,0)),0,VLOOKUP($U192,[1]BN2_1!$A:$AC,14,0))</f>
        <v>83.035790809999995</v>
      </c>
      <c r="L192" s="37">
        <f t="shared" si="15"/>
        <v>87.989820809999998</v>
      </c>
      <c r="M192" s="38">
        <f>IF(ISERROR(VLOOKUP($U192,[1]BN2_1!$A:$AC,15,0)),0,VLOOKUP($U192,[1]BN2_1!$A:$AC,15,0))</f>
        <v>2027.8257883000001</v>
      </c>
      <c r="N192" s="39">
        <f t="shared" si="16"/>
        <v>94.80631252851876</v>
      </c>
      <c r="O192" s="24">
        <f t="shared" si="18"/>
        <v>4508.8089564000002</v>
      </c>
      <c r="P192" s="25">
        <f t="shared" si="18"/>
        <v>5.4640300000000002</v>
      </c>
      <c r="Q192" s="25">
        <f t="shared" si="18"/>
        <v>94.81570936</v>
      </c>
      <c r="R192" s="26">
        <f t="shared" si="18"/>
        <v>100.27973935999999</v>
      </c>
      <c r="S192" s="29">
        <f t="shared" si="18"/>
        <v>4350.9341273800001</v>
      </c>
      <c r="T192" s="31">
        <f t="shared" si="17"/>
        <v>96.49852476459651</v>
      </c>
      <c r="U192" s="32" t="s">
        <v>200</v>
      </c>
      <c r="V192" s="32"/>
      <c r="W192" s="21"/>
    </row>
    <row r="193" spans="1:23" ht="21">
      <c r="A193" s="22">
        <v>188</v>
      </c>
      <c r="B193" s="23" t="str">
        <f>VLOOKUP($U193,[1]Name!$A:$B,2,0)</f>
        <v>กรมหม่อนไหม</v>
      </c>
      <c r="C193" s="24">
        <f>IF(ISERROR(VLOOKUP($U193,[1]BN2_1!$A:$AC,3,0)),0,VLOOKUP($U193,[1]BN2_1!$A:$AC,3,0))</f>
        <v>540.01170999999999</v>
      </c>
      <c r="D193" s="25">
        <f>IF(ISERROR(VLOOKUP($U193,[1]BN2_1!$A:$AC,6,0)),0,VLOOKUP($U193,[1]BN2_1!$A:$AC,6,0))</f>
        <v>0</v>
      </c>
      <c r="E193" s="25">
        <f>IF(ISERROR(VLOOKUP($U193,[1]BN2_1!$A:$AC,7,0)),0,VLOOKUP($U193,[1]BN2_1!$A:$AC,7,0))</f>
        <v>5.4978162499999996</v>
      </c>
      <c r="F193" s="26">
        <f t="shared" si="13"/>
        <v>5.4978162499999996</v>
      </c>
      <c r="G193" s="27">
        <f>IF(ISERROR(VLOOKUP($U193,[1]BN2_1!$A:$AC,8,0)),0,VLOOKUP($U193,[1]BN2_1!$A:$AC,8,0))</f>
        <v>521.26148777000003</v>
      </c>
      <c r="H193" s="28">
        <f t="shared" si="14"/>
        <v>96.527811919115607</v>
      </c>
      <c r="I193" s="35">
        <f>IF(ISERROR(VLOOKUP($U193,[1]BN2_1!$A:$AC,10,0)),0,VLOOKUP($U193,[1]BN2_1!$A:$AC,10,0))</f>
        <v>25.825890000000001</v>
      </c>
      <c r="J193" s="36">
        <f>IF(ISERROR(VLOOKUP($U193,[1]BN2_1!$A:$AC,13,0)),0,VLOOKUP($U193,[1]BN2_1!$A:$AC,13,0))</f>
        <v>0</v>
      </c>
      <c r="K193" s="36">
        <f>IF(ISERROR(VLOOKUP($U193,[1]BN2_1!$A:$AC,14,0)),0,VLOOKUP($U193,[1]BN2_1!$A:$AC,14,0))</f>
        <v>0.38579000000000002</v>
      </c>
      <c r="L193" s="37">
        <f t="shared" si="15"/>
        <v>0.38579000000000002</v>
      </c>
      <c r="M193" s="38">
        <f>IF(ISERROR(VLOOKUP($U193,[1]BN2_1!$A:$AC,15,0)),0,VLOOKUP($U193,[1]BN2_1!$A:$AC,15,0))</f>
        <v>25.43786601</v>
      </c>
      <c r="N193" s="39">
        <f t="shared" si="16"/>
        <v>98.497538748906621</v>
      </c>
      <c r="O193" s="24">
        <f t="shared" si="18"/>
        <v>565.83759999999995</v>
      </c>
      <c r="P193" s="25">
        <f t="shared" si="18"/>
        <v>0</v>
      </c>
      <c r="Q193" s="25">
        <f t="shared" si="18"/>
        <v>5.8836062499999997</v>
      </c>
      <c r="R193" s="26">
        <f t="shared" si="18"/>
        <v>5.8836062499999997</v>
      </c>
      <c r="S193" s="29">
        <f t="shared" si="18"/>
        <v>546.69935378000002</v>
      </c>
      <c r="T193" s="31">
        <f t="shared" si="17"/>
        <v>96.617713948313096</v>
      </c>
      <c r="U193" s="32" t="s">
        <v>201</v>
      </c>
      <c r="V193" s="32"/>
      <c r="W193" s="21"/>
    </row>
    <row r="194" spans="1:23" ht="21">
      <c r="A194" s="22">
        <v>189</v>
      </c>
      <c r="B194" s="23" t="str">
        <f>VLOOKUP($U194,[1]Name!$A:$B,2,0)</f>
        <v>สำนักงานปลัดกระทรวงเกษตรและสหกรณ์</v>
      </c>
      <c r="C194" s="24">
        <f>IF(ISERROR(VLOOKUP($U194,[1]BN2_1!$A:$AC,3,0)),0,VLOOKUP($U194,[1]BN2_1!$A:$AC,3,0))</f>
        <v>1204.08314578</v>
      </c>
      <c r="D194" s="25">
        <f>IF(ISERROR(VLOOKUP($U194,[1]BN2_1!$A:$AC,6,0)),0,VLOOKUP($U194,[1]BN2_1!$A:$AC,6,0))</f>
        <v>1.78904</v>
      </c>
      <c r="E194" s="25">
        <f>IF(ISERROR(VLOOKUP($U194,[1]BN2_1!$A:$AC,7,0)),0,VLOOKUP($U194,[1]BN2_1!$A:$AC,7,0))</f>
        <v>8.6527825800000002</v>
      </c>
      <c r="F194" s="26">
        <f t="shared" si="13"/>
        <v>10.44182258</v>
      </c>
      <c r="G194" s="27">
        <f>IF(ISERROR(VLOOKUP($U194,[1]BN2_1!$A:$AC,8,0)),0,VLOOKUP($U194,[1]BN2_1!$A:$AC,8,0))</f>
        <v>1167.1237012500001</v>
      </c>
      <c r="H194" s="28">
        <f t="shared" si="14"/>
        <v>96.930490667564513</v>
      </c>
      <c r="I194" s="35">
        <f>IF(ISERROR(VLOOKUP($U194,[1]BN2_1!$A:$AC,10,0)),0,VLOOKUP($U194,[1]BN2_1!$A:$AC,10,0))</f>
        <v>54.050029000000002</v>
      </c>
      <c r="J194" s="36">
        <f>IF(ISERROR(VLOOKUP($U194,[1]BN2_1!$A:$AC,13,0)),0,VLOOKUP($U194,[1]BN2_1!$A:$AC,13,0))</f>
        <v>0</v>
      </c>
      <c r="K194" s="36">
        <f>IF(ISERROR(VLOOKUP($U194,[1]BN2_1!$A:$AC,14,0)),0,VLOOKUP($U194,[1]BN2_1!$A:$AC,14,0))</f>
        <v>5.37305045</v>
      </c>
      <c r="L194" s="37">
        <f t="shared" si="15"/>
        <v>5.37305045</v>
      </c>
      <c r="M194" s="38">
        <f>IF(ISERROR(VLOOKUP($U194,[1]BN2_1!$A:$AC,15,0)),0,VLOOKUP($U194,[1]BN2_1!$A:$AC,15,0))</f>
        <v>48.607775820000001</v>
      </c>
      <c r="N194" s="39">
        <f t="shared" si="16"/>
        <v>89.931081850113344</v>
      </c>
      <c r="O194" s="24">
        <f t="shared" si="18"/>
        <v>1258.13317478</v>
      </c>
      <c r="P194" s="25">
        <f t="shared" si="18"/>
        <v>1.78904</v>
      </c>
      <c r="Q194" s="25">
        <f t="shared" si="18"/>
        <v>14.025833030000001</v>
      </c>
      <c r="R194" s="26">
        <f t="shared" si="18"/>
        <v>15.814873030000001</v>
      </c>
      <c r="S194" s="29">
        <f t="shared" si="18"/>
        <v>1215.73147707</v>
      </c>
      <c r="T194" s="31">
        <f t="shared" si="17"/>
        <v>96.629792572045119</v>
      </c>
      <c r="U194" s="32" t="s">
        <v>202</v>
      </c>
      <c r="V194" s="32"/>
      <c r="W194" s="21"/>
    </row>
    <row r="195" spans="1:23" ht="21">
      <c r="A195" s="22">
        <v>190</v>
      </c>
      <c r="B195" s="23" t="str">
        <f>VLOOKUP($U195,[1]Name!$A:$B,2,0)</f>
        <v>กรมส่งเสริมการเกษตร</v>
      </c>
      <c r="C195" s="24">
        <f>IF(ISERROR(VLOOKUP($U195,[1]BN2_1!$A:$AC,3,0)),0,VLOOKUP($U195,[1]BN2_1!$A:$AC,3,0))</f>
        <v>5272.9153761400003</v>
      </c>
      <c r="D195" s="25">
        <f>IF(ISERROR(VLOOKUP($U195,[1]BN2_1!$A:$AC,6,0)),0,VLOOKUP($U195,[1]BN2_1!$A:$AC,6,0))</f>
        <v>25.2712</v>
      </c>
      <c r="E195" s="25">
        <f>IF(ISERROR(VLOOKUP($U195,[1]BN2_1!$A:$AC,7,0)),0,VLOOKUP($U195,[1]BN2_1!$A:$AC,7,0))</f>
        <v>40.126266960000002</v>
      </c>
      <c r="F195" s="26">
        <f t="shared" si="13"/>
        <v>65.397466960000003</v>
      </c>
      <c r="G195" s="27">
        <f>IF(ISERROR(VLOOKUP($U195,[1]BN2_1!$A:$AC,8,0)),0,VLOOKUP($U195,[1]BN2_1!$A:$AC,8,0))</f>
        <v>5143.4325183800001</v>
      </c>
      <c r="H195" s="28">
        <f t="shared" si="14"/>
        <v>97.544378232468674</v>
      </c>
      <c r="I195" s="35">
        <f>IF(ISERROR(VLOOKUP($U195,[1]BN2_1!$A:$AC,10,0)),0,VLOOKUP($U195,[1]BN2_1!$A:$AC,10,0))</f>
        <v>271.904832</v>
      </c>
      <c r="J195" s="36">
        <f>IF(ISERROR(VLOOKUP($U195,[1]BN2_1!$A:$AC,13,0)),0,VLOOKUP($U195,[1]BN2_1!$A:$AC,13,0))</f>
        <v>0</v>
      </c>
      <c r="K195" s="36">
        <f>IF(ISERROR(VLOOKUP($U195,[1]BN2_1!$A:$AC,14,0)),0,VLOOKUP($U195,[1]BN2_1!$A:$AC,14,0))</f>
        <v>55.398362400000003</v>
      </c>
      <c r="L195" s="37">
        <f t="shared" si="15"/>
        <v>55.398362400000003</v>
      </c>
      <c r="M195" s="38">
        <f>IF(ISERROR(VLOOKUP($U195,[1]BN2_1!$A:$AC,15,0)),0,VLOOKUP($U195,[1]BN2_1!$A:$AC,15,0))</f>
        <v>216.17672424</v>
      </c>
      <c r="N195" s="39">
        <f t="shared" si="16"/>
        <v>79.504554093396919</v>
      </c>
      <c r="O195" s="24">
        <f t="shared" si="18"/>
        <v>5544.8202081400004</v>
      </c>
      <c r="P195" s="25">
        <f t="shared" si="18"/>
        <v>25.2712</v>
      </c>
      <c r="Q195" s="25">
        <f t="shared" si="18"/>
        <v>95.524629360000006</v>
      </c>
      <c r="R195" s="26">
        <f t="shared" si="18"/>
        <v>120.79582936</v>
      </c>
      <c r="S195" s="29">
        <f t="shared" si="18"/>
        <v>5359.6092426200003</v>
      </c>
      <c r="T195" s="31">
        <f t="shared" si="17"/>
        <v>96.659748042901299</v>
      </c>
      <c r="U195" s="32" t="s">
        <v>203</v>
      </c>
      <c r="V195" s="32"/>
      <c r="W195" s="21"/>
    </row>
    <row r="196" spans="1:23" ht="21">
      <c r="A196" s="22">
        <v>191</v>
      </c>
      <c r="B196" s="23" t="str">
        <f>VLOOKUP($U196,[1]Name!$A:$B,2,0)</f>
        <v>มหาวิทยาลัยราชภัฏเพชรบูรณ์</v>
      </c>
      <c r="C196" s="24">
        <f>IF(ISERROR(VLOOKUP($U196,[1]BN2_1!$A:$AC,3,0)),0,VLOOKUP($U196,[1]BN2_1!$A:$AC,3,0))</f>
        <v>316.93946355000003</v>
      </c>
      <c r="D196" s="25">
        <f>IF(ISERROR(VLOOKUP($U196,[1]BN2_1!$A:$AC,6,0)),0,VLOOKUP($U196,[1]BN2_1!$A:$AC,6,0))</f>
        <v>0</v>
      </c>
      <c r="E196" s="25">
        <f>IF(ISERROR(VLOOKUP($U196,[1]BN2_1!$A:$AC,7,0)),0,VLOOKUP($U196,[1]BN2_1!$A:$AC,7,0))</f>
        <v>0</v>
      </c>
      <c r="F196" s="26">
        <f t="shared" si="13"/>
        <v>0</v>
      </c>
      <c r="G196" s="27">
        <f>IF(ISERROR(VLOOKUP($U196,[1]BN2_1!$A:$AC,8,0)),0,VLOOKUP($U196,[1]BN2_1!$A:$AC,8,0))</f>
        <v>312.57172064000002</v>
      </c>
      <c r="H196" s="28">
        <f t="shared" si="14"/>
        <v>98.621899948628226</v>
      </c>
      <c r="I196" s="35">
        <f>IF(ISERROR(VLOOKUP($U196,[1]BN2_1!$A:$AC,10,0)),0,VLOOKUP($U196,[1]BN2_1!$A:$AC,10,0))</f>
        <v>54.212679999999999</v>
      </c>
      <c r="J196" s="36">
        <f>IF(ISERROR(VLOOKUP($U196,[1]BN2_1!$A:$AC,13,0)),0,VLOOKUP($U196,[1]BN2_1!$A:$AC,13,0))</f>
        <v>0</v>
      </c>
      <c r="K196" s="36">
        <f>IF(ISERROR(VLOOKUP($U196,[1]BN2_1!$A:$AC,14,0)),0,VLOOKUP($U196,[1]BN2_1!$A:$AC,14,0))</f>
        <v>7.9787499999999998</v>
      </c>
      <c r="L196" s="37">
        <f t="shared" si="15"/>
        <v>7.9787499999999998</v>
      </c>
      <c r="M196" s="38">
        <f>IF(ISERROR(VLOOKUP($U196,[1]BN2_1!$A:$AC,15,0)),0,VLOOKUP($U196,[1]BN2_1!$A:$AC,15,0))</f>
        <v>46.233930000000001</v>
      </c>
      <c r="N196" s="39">
        <f t="shared" si="16"/>
        <v>85.28250217476797</v>
      </c>
      <c r="O196" s="24">
        <f t="shared" si="18"/>
        <v>371.15214355000001</v>
      </c>
      <c r="P196" s="25">
        <f t="shared" si="18"/>
        <v>0</v>
      </c>
      <c r="Q196" s="25">
        <f t="shared" si="18"/>
        <v>7.9787499999999998</v>
      </c>
      <c r="R196" s="26">
        <f t="shared" si="18"/>
        <v>7.9787499999999998</v>
      </c>
      <c r="S196" s="29">
        <f t="shared" si="18"/>
        <v>358.80565064000001</v>
      </c>
      <c r="T196" s="31">
        <f t="shared" si="17"/>
        <v>96.673468515658257</v>
      </c>
      <c r="U196" s="32" t="s">
        <v>204</v>
      </c>
      <c r="V196" s="32"/>
      <c r="W196" s="21"/>
    </row>
    <row r="197" spans="1:23" ht="21">
      <c r="A197" s="22">
        <v>192</v>
      </c>
      <c r="B197" s="23" t="str">
        <f>VLOOKUP($U197,[1]Name!$A:$B,2,0)</f>
        <v>กรมการจัดหางาน</v>
      </c>
      <c r="C197" s="24">
        <f>IF(ISERROR(VLOOKUP($U197,[1]BN2_1!$A:$AC,3,0)),0,VLOOKUP($U197,[1]BN2_1!$A:$AC,3,0))</f>
        <v>1131.0064010000001</v>
      </c>
      <c r="D197" s="25">
        <f>IF(ISERROR(VLOOKUP($U197,[1]BN2_1!$A:$AC,6,0)),0,VLOOKUP($U197,[1]BN2_1!$A:$AC,6,0))</f>
        <v>0</v>
      </c>
      <c r="E197" s="25">
        <f>IF(ISERROR(VLOOKUP($U197,[1]BN2_1!$A:$AC,7,0)),0,VLOOKUP($U197,[1]BN2_1!$A:$AC,7,0))</f>
        <v>5.0780438400000003</v>
      </c>
      <c r="F197" s="26">
        <f t="shared" si="13"/>
        <v>5.0780438400000003</v>
      </c>
      <c r="G197" s="27">
        <f>IF(ISERROR(VLOOKUP($U197,[1]BN2_1!$A:$AC,8,0)),0,VLOOKUP($U197,[1]BN2_1!$A:$AC,8,0))</f>
        <v>1117.4555839699999</v>
      </c>
      <c r="H197" s="28">
        <f t="shared" si="14"/>
        <v>98.801879722518009</v>
      </c>
      <c r="I197" s="35">
        <f>IF(ISERROR(VLOOKUP($U197,[1]BN2_1!$A:$AC,10,0)),0,VLOOKUP($U197,[1]BN2_1!$A:$AC,10,0))</f>
        <v>82.677898999999996</v>
      </c>
      <c r="J197" s="36">
        <f>IF(ISERROR(VLOOKUP($U197,[1]BN2_1!$A:$AC,13,0)),0,VLOOKUP($U197,[1]BN2_1!$A:$AC,13,0))</f>
        <v>0</v>
      </c>
      <c r="K197" s="36">
        <f>IF(ISERROR(VLOOKUP($U197,[1]BN2_1!$A:$AC,14,0)),0,VLOOKUP($U197,[1]BN2_1!$A:$AC,14,0))</f>
        <v>26.294630399999999</v>
      </c>
      <c r="L197" s="37">
        <f t="shared" si="15"/>
        <v>26.294630399999999</v>
      </c>
      <c r="M197" s="38">
        <f>IF(ISERROR(VLOOKUP($U197,[1]BN2_1!$A:$AC,15,0)),0,VLOOKUP($U197,[1]BN2_1!$A:$AC,15,0))</f>
        <v>56.230285000000002</v>
      </c>
      <c r="N197" s="39">
        <f t="shared" si="16"/>
        <v>68.01126501775282</v>
      </c>
      <c r="O197" s="24">
        <f t="shared" si="18"/>
        <v>1213.6843000000001</v>
      </c>
      <c r="P197" s="25">
        <f t="shared" si="18"/>
        <v>0</v>
      </c>
      <c r="Q197" s="25">
        <f t="shared" si="18"/>
        <v>31.372674239999998</v>
      </c>
      <c r="R197" s="26">
        <f t="shared" si="18"/>
        <v>31.372674239999998</v>
      </c>
      <c r="S197" s="29">
        <f t="shared" si="18"/>
        <v>1173.68586897</v>
      </c>
      <c r="T197" s="31">
        <f t="shared" si="17"/>
        <v>96.704379299460314</v>
      </c>
      <c r="U197" s="32" t="s">
        <v>205</v>
      </c>
      <c r="V197" s="32"/>
      <c r="W197" s="21"/>
    </row>
    <row r="198" spans="1:23" ht="21">
      <c r="A198" s="22">
        <v>193</v>
      </c>
      <c r="B198" s="23" t="str">
        <f>VLOOKUP($U198,[1]Name!$A:$B,2,0)</f>
        <v>กรมบังคับคดี</v>
      </c>
      <c r="C198" s="24">
        <f>IF(ISERROR(VLOOKUP($U198,[1]BN2_1!$A:$AC,3,0)),0,VLOOKUP($U198,[1]BN2_1!$A:$AC,3,0))</f>
        <v>1006.7439457200001</v>
      </c>
      <c r="D198" s="25">
        <f>IF(ISERROR(VLOOKUP($U198,[1]BN2_1!$A:$AC,6,0)),0,VLOOKUP($U198,[1]BN2_1!$A:$AC,6,0))</f>
        <v>1.88</v>
      </c>
      <c r="E198" s="25">
        <f>IF(ISERROR(VLOOKUP($U198,[1]BN2_1!$A:$AC,7,0)),0,VLOOKUP($U198,[1]BN2_1!$A:$AC,7,0))</f>
        <v>3.17844924</v>
      </c>
      <c r="F198" s="26">
        <f t="shared" ref="F198:F261" si="19">D198+E198</f>
        <v>5.0584492399999998</v>
      </c>
      <c r="G198" s="27">
        <f>IF(ISERROR(VLOOKUP($U198,[1]BN2_1!$A:$AC,8,0)),0,VLOOKUP($U198,[1]BN2_1!$A:$AC,8,0))</f>
        <v>989.97236915999997</v>
      </c>
      <c r="H198" s="28">
        <f t="shared" ref="H198:H261" si="20">IF(ISERROR(G198/C198*100),0,G198/C198*100)</f>
        <v>98.334077236689467</v>
      </c>
      <c r="I198" s="35">
        <f>IF(ISERROR(VLOOKUP($U198,[1]BN2_1!$A:$AC,10,0)),0,VLOOKUP($U198,[1]BN2_1!$A:$AC,10,0))</f>
        <v>32.02015428</v>
      </c>
      <c r="J198" s="36">
        <f>IF(ISERROR(VLOOKUP($U198,[1]BN2_1!$A:$AC,13,0)),0,VLOOKUP($U198,[1]BN2_1!$A:$AC,13,0))</f>
        <v>0</v>
      </c>
      <c r="K198" s="36">
        <f>IF(ISERROR(VLOOKUP($U198,[1]BN2_1!$A:$AC,14,0)),0,VLOOKUP($U198,[1]BN2_1!$A:$AC,14,0))</f>
        <v>16.905235999999999</v>
      </c>
      <c r="L198" s="37">
        <f t="shared" ref="L198:L261" si="21">J198+K198</f>
        <v>16.905235999999999</v>
      </c>
      <c r="M198" s="38">
        <f>IF(ISERROR(VLOOKUP($U198,[1]BN2_1!$A:$AC,15,0)),0,VLOOKUP($U198,[1]BN2_1!$A:$AC,15,0))</f>
        <v>15.114918279999999</v>
      </c>
      <c r="N198" s="39">
        <f t="shared" ref="N198:N261" si="22">IF(ISERROR(M198/I198*100),0,M198/I198*100)</f>
        <v>47.204389297527143</v>
      </c>
      <c r="O198" s="24">
        <f t="shared" si="18"/>
        <v>1038.7641000000001</v>
      </c>
      <c r="P198" s="25">
        <f t="shared" si="18"/>
        <v>1.88</v>
      </c>
      <c r="Q198" s="25">
        <f t="shared" si="18"/>
        <v>20.083685239999998</v>
      </c>
      <c r="R198" s="26">
        <f t="shared" si="18"/>
        <v>21.963685239999997</v>
      </c>
      <c r="S198" s="29">
        <f t="shared" si="18"/>
        <v>1005.08728744</v>
      </c>
      <c r="T198" s="31">
        <f t="shared" ref="T198:T261" si="23">IF(ISERROR(S198/O198*100),0,S198/O198*100)</f>
        <v>96.757992256374663</v>
      </c>
      <c r="U198" s="32" t="s">
        <v>206</v>
      </c>
      <c r="V198" s="32"/>
      <c r="W198" s="21"/>
    </row>
    <row r="199" spans="1:23" ht="21">
      <c r="A199" s="22">
        <v>194</v>
      </c>
      <c r="B199" s="23" t="str">
        <f>VLOOKUP($U199,[1]Name!$A:$B,2,0)</f>
        <v>สำนักงานปลัดกระทรวงสาธารณสุข</v>
      </c>
      <c r="C199" s="24">
        <f>IF(ISERROR(VLOOKUP($U199,[1]BN2_1!$A:$AC,3,0)),0,VLOOKUP($U199,[1]BN2_1!$A:$AC,3,0))</f>
        <v>113585.05726668</v>
      </c>
      <c r="D199" s="25">
        <f>IF(ISERROR(VLOOKUP($U199,[1]BN2_1!$A:$AC,6,0)),0,VLOOKUP($U199,[1]BN2_1!$A:$AC,6,0))</f>
        <v>2</v>
      </c>
      <c r="E199" s="25">
        <f>IF(ISERROR(VLOOKUP($U199,[1]BN2_1!$A:$AC,7,0)),0,VLOOKUP($U199,[1]BN2_1!$A:$AC,7,0))</f>
        <v>155.64779114000001</v>
      </c>
      <c r="F199" s="26">
        <f t="shared" si="19"/>
        <v>157.64779114000001</v>
      </c>
      <c r="G199" s="27">
        <f>IF(ISERROR(VLOOKUP($U199,[1]BN2_1!$A:$AC,8,0)),0,VLOOKUP($U199,[1]BN2_1!$A:$AC,8,0))</f>
        <v>113370.60493084</v>
      </c>
      <c r="H199" s="28">
        <f t="shared" si="20"/>
        <v>99.811196700516248</v>
      </c>
      <c r="I199" s="35">
        <f>IF(ISERROR(VLOOKUP($U199,[1]BN2_1!$A:$AC,10,0)),0,VLOOKUP($U199,[1]BN2_1!$A:$AC,10,0))</f>
        <v>11533.81568546</v>
      </c>
      <c r="J199" s="36">
        <f>IF(ISERROR(VLOOKUP($U199,[1]BN2_1!$A:$AC,13,0)),0,VLOOKUP($U199,[1]BN2_1!$A:$AC,13,0))</f>
        <v>157.41958199999999</v>
      </c>
      <c r="K199" s="36">
        <f>IF(ISERROR(VLOOKUP($U199,[1]BN2_1!$A:$AC,14,0)),0,VLOOKUP($U199,[1]BN2_1!$A:$AC,14,0))</f>
        <v>3539.1504657099999</v>
      </c>
      <c r="L199" s="37">
        <f t="shared" si="21"/>
        <v>3696.5700477099999</v>
      </c>
      <c r="M199" s="38">
        <f>IF(ISERROR(VLOOKUP($U199,[1]BN2_1!$A:$AC,15,0)),0,VLOOKUP($U199,[1]BN2_1!$A:$AC,15,0))</f>
        <v>7782.4093652499996</v>
      </c>
      <c r="N199" s="39">
        <f t="shared" si="22"/>
        <v>67.47471589181734</v>
      </c>
      <c r="O199" s="24">
        <f t="shared" si="18"/>
        <v>125118.87295213999</v>
      </c>
      <c r="P199" s="25">
        <f t="shared" si="18"/>
        <v>159.41958199999999</v>
      </c>
      <c r="Q199" s="25">
        <f t="shared" si="18"/>
        <v>3694.7982568500001</v>
      </c>
      <c r="R199" s="26">
        <f t="shared" si="18"/>
        <v>3854.2178388500001</v>
      </c>
      <c r="S199" s="29">
        <f t="shared" si="18"/>
        <v>121153.01429609</v>
      </c>
      <c r="T199" s="31">
        <f t="shared" si="23"/>
        <v>96.830327381891451</v>
      </c>
      <c r="U199" s="32" t="s">
        <v>207</v>
      </c>
      <c r="V199" s="32"/>
      <c r="W199" s="21"/>
    </row>
    <row r="200" spans="1:23" ht="21">
      <c r="A200" s="22">
        <v>195</v>
      </c>
      <c r="B200" s="23" t="str">
        <f>VLOOKUP($U200,[1]Name!$A:$B,2,0)</f>
        <v>สำนักงานพระพุทธศาสนาแห่งชาติ</v>
      </c>
      <c r="C200" s="24">
        <f>IF(ISERROR(VLOOKUP($U200,[1]BN2_1!$A:$AC,3,0)),0,VLOOKUP($U200,[1]BN2_1!$A:$AC,3,0))</f>
        <v>4027.6716036299999</v>
      </c>
      <c r="D200" s="25">
        <f>IF(ISERROR(VLOOKUP($U200,[1]BN2_1!$A:$AC,6,0)),0,VLOOKUP($U200,[1]BN2_1!$A:$AC,6,0))</f>
        <v>0</v>
      </c>
      <c r="E200" s="25">
        <f>IF(ISERROR(VLOOKUP($U200,[1]BN2_1!$A:$AC,7,0)),0,VLOOKUP($U200,[1]BN2_1!$A:$AC,7,0))</f>
        <v>7.8029638500000003</v>
      </c>
      <c r="F200" s="26">
        <f t="shared" si="19"/>
        <v>7.8029638500000003</v>
      </c>
      <c r="G200" s="27">
        <f>IF(ISERROR(VLOOKUP($U200,[1]BN2_1!$A:$AC,8,0)),0,VLOOKUP($U200,[1]BN2_1!$A:$AC,8,0))</f>
        <v>3923.8887527299999</v>
      </c>
      <c r="H200" s="28">
        <f t="shared" si="20"/>
        <v>97.423254398236836</v>
      </c>
      <c r="I200" s="35">
        <f>IF(ISERROR(VLOOKUP($U200,[1]BN2_1!$A:$AC,10,0)),0,VLOOKUP($U200,[1]BN2_1!$A:$AC,10,0))</f>
        <v>819.06421</v>
      </c>
      <c r="J200" s="36">
        <f>IF(ISERROR(VLOOKUP($U200,[1]BN2_1!$A:$AC,13,0)),0,VLOOKUP($U200,[1]BN2_1!$A:$AC,13,0))</f>
        <v>1.579</v>
      </c>
      <c r="K200" s="36">
        <f>IF(ISERROR(VLOOKUP($U200,[1]BN2_1!$A:$AC,14,0)),0,VLOOKUP($U200,[1]BN2_1!$A:$AC,14,0))</f>
        <v>26.004766870000001</v>
      </c>
      <c r="L200" s="37">
        <f t="shared" si="21"/>
        <v>27.583766870000002</v>
      </c>
      <c r="M200" s="38">
        <f>IF(ISERROR(VLOOKUP($U200,[1]BN2_1!$A:$AC,15,0)),0,VLOOKUP($U200,[1]BN2_1!$A:$AC,15,0))</f>
        <v>770.99764228000004</v>
      </c>
      <c r="N200" s="39">
        <f t="shared" si="22"/>
        <v>94.131526303658177</v>
      </c>
      <c r="O200" s="24">
        <f t="shared" si="18"/>
        <v>4846.7358136299999</v>
      </c>
      <c r="P200" s="25">
        <f t="shared" si="18"/>
        <v>1.579</v>
      </c>
      <c r="Q200" s="25">
        <f t="shared" si="18"/>
        <v>33.807730720000002</v>
      </c>
      <c r="R200" s="26">
        <f t="shared" si="18"/>
        <v>35.386730720000003</v>
      </c>
      <c r="S200" s="29">
        <f t="shared" si="18"/>
        <v>4694.8863950100003</v>
      </c>
      <c r="T200" s="31">
        <f t="shared" si="23"/>
        <v>96.866975538609552</v>
      </c>
      <c r="U200" s="32" t="s">
        <v>208</v>
      </c>
      <c r="V200" s="32"/>
      <c r="W200" s="21"/>
    </row>
    <row r="201" spans="1:23" ht="21">
      <c r="A201" s="22">
        <v>196</v>
      </c>
      <c r="B201" s="23" t="str">
        <f>VLOOKUP($U201,[1]Name!$A:$B,2,0)</f>
        <v>มหาวิทยาลัยราชภัฏจันทรเกษม</v>
      </c>
      <c r="C201" s="24">
        <f>IF(ISERROR(VLOOKUP($U201,[1]BN2_1!$A:$AC,3,0)),0,VLOOKUP($U201,[1]BN2_1!$A:$AC,3,0))</f>
        <v>364.01232173</v>
      </c>
      <c r="D201" s="25">
        <f>IF(ISERROR(VLOOKUP($U201,[1]BN2_1!$A:$AC,6,0)),0,VLOOKUP($U201,[1]BN2_1!$A:$AC,6,0))</f>
        <v>0</v>
      </c>
      <c r="E201" s="25">
        <f>IF(ISERROR(VLOOKUP($U201,[1]BN2_1!$A:$AC,7,0)),0,VLOOKUP($U201,[1]BN2_1!$A:$AC,7,0))</f>
        <v>11.3708559</v>
      </c>
      <c r="F201" s="26">
        <f t="shared" si="19"/>
        <v>11.3708559</v>
      </c>
      <c r="G201" s="27">
        <f>IF(ISERROR(VLOOKUP($U201,[1]BN2_1!$A:$AC,8,0)),0,VLOOKUP($U201,[1]BN2_1!$A:$AC,8,0))</f>
        <v>349.98118534999998</v>
      </c>
      <c r="H201" s="28">
        <f t="shared" si="20"/>
        <v>96.145422684233367</v>
      </c>
      <c r="I201" s="35">
        <f>IF(ISERROR(VLOOKUP($U201,[1]BN2_1!$A:$AC,10,0)),0,VLOOKUP($U201,[1]BN2_1!$A:$AC,10,0))</f>
        <v>116.38557827</v>
      </c>
      <c r="J201" s="36">
        <f>IF(ISERROR(VLOOKUP($U201,[1]BN2_1!$A:$AC,13,0)),0,VLOOKUP($U201,[1]BN2_1!$A:$AC,13,0))</f>
        <v>0</v>
      </c>
      <c r="K201" s="36">
        <f>IF(ISERROR(VLOOKUP($U201,[1]BN2_1!$A:$AC,14,0)),0,VLOOKUP($U201,[1]BN2_1!$A:$AC,14,0))</f>
        <v>0.84</v>
      </c>
      <c r="L201" s="37">
        <f t="shared" si="21"/>
        <v>0.84</v>
      </c>
      <c r="M201" s="38">
        <f>IF(ISERROR(VLOOKUP($U201,[1]BN2_1!$A:$AC,15,0)),0,VLOOKUP($U201,[1]BN2_1!$A:$AC,15,0))</f>
        <v>115.54557821</v>
      </c>
      <c r="N201" s="39">
        <f t="shared" si="22"/>
        <v>99.278261041886736</v>
      </c>
      <c r="O201" s="24">
        <f t="shared" si="18"/>
        <v>480.39789999999999</v>
      </c>
      <c r="P201" s="25">
        <f t="shared" si="18"/>
        <v>0</v>
      </c>
      <c r="Q201" s="25">
        <f t="shared" si="18"/>
        <v>12.2108559</v>
      </c>
      <c r="R201" s="26">
        <f t="shared" si="18"/>
        <v>12.2108559</v>
      </c>
      <c r="S201" s="29">
        <f t="shared" si="18"/>
        <v>465.52676355999995</v>
      </c>
      <c r="T201" s="31">
        <f t="shared" si="23"/>
        <v>96.904412687898926</v>
      </c>
      <c r="U201" s="32" t="s">
        <v>209</v>
      </c>
      <c r="V201" s="32"/>
      <c r="W201" s="21"/>
    </row>
    <row r="202" spans="1:23" ht="21">
      <c r="A202" s="22">
        <v>197</v>
      </c>
      <c r="B202" s="23" t="str">
        <f>VLOOKUP($U202,[1]Name!$A:$B,2,0)</f>
        <v>มหาวิทยาลัยราชภัฏอุดรธานี</v>
      </c>
      <c r="C202" s="24">
        <f>IF(ISERROR(VLOOKUP($U202,[1]BN2_1!$A:$AC,3,0)),0,VLOOKUP($U202,[1]BN2_1!$A:$AC,3,0))</f>
        <v>474.82588140000001</v>
      </c>
      <c r="D202" s="25">
        <f>IF(ISERROR(VLOOKUP($U202,[1]BN2_1!$A:$AC,6,0)),0,VLOOKUP($U202,[1]BN2_1!$A:$AC,6,0))</f>
        <v>0</v>
      </c>
      <c r="E202" s="25">
        <f>IF(ISERROR(VLOOKUP($U202,[1]BN2_1!$A:$AC,7,0)),0,VLOOKUP($U202,[1]BN2_1!$A:$AC,7,0))</f>
        <v>0</v>
      </c>
      <c r="F202" s="26">
        <f t="shared" si="19"/>
        <v>0</v>
      </c>
      <c r="G202" s="27">
        <f>IF(ISERROR(VLOOKUP($U202,[1]BN2_1!$A:$AC,8,0)),0,VLOOKUP($U202,[1]BN2_1!$A:$AC,8,0))</f>
        <v>474.82587840000002</v>
      </c>
      <c r="H202" s="28">
        <f t="shared" si="20"/>
        <v>99.999999368189449</v>
      </c>
      <c r="I202" s="35">
        <f>IF(ISERROR(VLOOKUP($U202,[1]BN2_1!$A:$AC,10,0)),0,VLOOKUP($U202,[1]BN2_1!$A:$AC,10,0))</f>
        <v>40.951949999999997</v>
      </c>
      <c r="J202" s="36">
        <f>IF(ISERROR(VLOOKUP($U202,[1]BN2_1!$A:$AC,13,0)),0,VLOOKUP($U202,[1]BN2_1!$A:$AC,13,0))</f>
        <v>0</v>
      </c>
      <c r="K202" s="36">
        <f>IF(ISERROR(VLOOKUP($U202,[1]BN2_1!$A:$AC,14,0)),0,VLOOKUP($U202,[1]BN2_1!$A:$AC,14,0))</f>
        <v>15.89425</v>
      </c>
      <c r="L202" s="37">
        <f t="shared" si="21"/>
        <v>15.89425</v>
      </c>
      <c r="M202" s="38">
        <f>IF(ISERROR(VLOOKUP($U202,[1]BN2_1!$A:$AC,15,0)),0,VLOOKUP($U202,[1]BN2_1!$A:$AC,15,0))</f>
        <v>25.057700000000001</v>
      </c>
      <c r="N202" s="39">
        <f t="shared" si="22"/>
        <v>61.188050874256291</v>
      </c>
      <c r="O202" s="24">
        <f t="shared" si="18"/>
        <v>515.77783139999997</v>
      </c>
      <c r="P202" s="25">
        <f t="shared" si="18"/>
        <v>0</v>
      </c>
      <c r="Q202" s="25">
        <f t="shared" si="18"/>
        <v>15.89425</v>
      </c>
      <c r="R202" s="26">
        <f t="shared" si="18"/>
        <v>15.89425</v>
      </c>
      <c r="S202" s="29">
        <f t="shared" si="18"/>
        <v>499.88357840000003</v>
      </c>
      <c r="T202" s="31">
        <f t="shared" si="23"/>
        <v>96.918391595688121</v>
      </c>
      <c r="U202" s="32" t="s">
        <v>210</v>
      </c>
      <c r="V202" s="32"/>
      <c r="W202" s="21"/>
    </row>
    <row r="203" spans="1:23" ht="21">
      <c r="A203" s="22">
        <v>198</v>
      </c>
      <c r="B203" s="23" t="str">
        <f>VLOOKUP($U203,[1]Name!$A:$B,2,0)</f>
        <v>กรมสุขภาพจิต</v>
      </c>
      <c r="C203" s="24">
        <f>IF(ISERROR(VLOOKUP($U203,[1]BN2_1!$A:$AC,3,0)),0,VLOOKUP($U203,[1]BN2_1!$A:$AC,3,0))</f>
        <v>2688.77217724</v>
      </c>
      <c r="D203" s="25">
        <f>IF(ISERROR(VLOOKUP($U203,[1]BN2_1!$A:$AC,6,0)),0,VLOOKUP($U203,[1]BN2_1!$A:$AC,6,0))</f>
        <v>0</v>
      </c>
      <c r="E203" s="25">
        <f>IF(ISERROR(VLOOKUP($U203,[1]BN2_1!$A:$AC,7,0)),0,VLOOKUP($U203,[1]BN2_1!$A:$AC,7,0))</f>
        <v>7.1616582099999997</v>
      </c>
      <c r="F203" s="26">
        <f t="shared" si="19"/>
        <v>7.1616582099999997</v>
      </c>
      <c r="G203" s="27">
        <f>IF(ISERROR(VLOOKUP($U203,[1]BN2_1!$A:$AC,8,0)),0,VLOOKUP($U203,[1]BN2_1!$A:$AC,8,0))</f>
        <v>2681.3130093899999</v>
      </c>
      <c r="H203" s="28">
        <f t="shared" si="20"/>
        <v>99.722580889777845</v>
      </c>
      <c r="I203" s="35">
        <f>IF(ISERROR(VLOOKUP($U203,[1]BN2_1!$A:$AC,10,0)),0,VLOOKUP($U203,[1]BN2_1!$A:$AC,10,0))</f>
        <v>267.6952</v>
      </c>
      <c r="J203" s="36">
        <f>IF(ISERROR(VLOOKUP($U203,[1]BN2_1!$A:$AC,13,0)),0,VLOOKUP($U203,[1]BN2_1!$A:$AC,13,0))</f>
        <v>0</v>
      </c>
      <c r="K203" s="36">
        <f>IF(ISERROR(VLOOKUP($U203,[1]BN2_1!$A:$AC,14,0)),0,VLOOKUP($U203,[1]BN2_1!$A:$AC,14,0))</f>
        <v>80.009547999999995</v>
      </c>
      <c r="L203" s="37">
        <f t="shared" si="21"/>
        <v>80.009547999999995</v>
      </c>
      <c r="M203" s="38">
        <f>IF(ISERROR(VLOOKUP($U203,[1]BN2_1!$A:$AC,15,0)),0,VLOOKUP($U203,[1]BN2_1!$A:$AC,15,0))</f>
        <v>187.66358145000001</v>
      </c>
      <c r="N203" s="39">
        <f t="shared" si="22"/>
        <v>70.103454021588746</v>
      </c>
      <c r="O203" s="24">
        <f t="shared" si="18"/>
        <v>2956.4673772400001</v>
      </c>
      <c r="P203" s="25">
        <f t="shared" si="18"/>
        <v>0</v>
      </c>
      <c r="Q203" s="25">
        <f t="shared" si="18"/>
        <v>87.171206209999994</v>
      </c>
      <c r="R203" s="26">
        <f t="shared" si="18"/>
        <v>87.171206209999994</v>
      </c>
      <c r="S203" s="29">
        <f t="shared" si="18"/>
        <v>2868.97659084</v>
      </c>
      <c r="T203" s="31">
        <f t="shared" si="23"/>
        <v>97.040698399937128</v>
      </c>
      <c r="U203" s="32" t="s">
        <v>211</v>
      </c>
      <c r="V203" s="32"/>
      <c r="W203" s="21"/>
    </row>
    <row r="204" spans="1:23" ht="21">
      <c r="A204" s="22">
        <v>199</v>
      </c>
      <c r="B204" s="23" t="str">
        <f>VLOOKUP($U204,[1]Name!$A:$B,2,0)</f>
        <v>สำนักงานคณะกรรมการนโยบายรัฐวิสาหกิจ</v>
      </c>
      <c r="C204" s="24">
        <f>IF(ISERROR(VLOOKUP($U204,[1]BN2_1!$A:$AC,3,0)),0,VLOOKUP($U204,[1]BN2_1!$A:$AC,3,0))</f>
        <v>121.56074399000001</v>
      </c>
      <c r="D204" s="25">
        <f>IF(ISERROR(VLOOKUP($U204,[1]BN2_1!$A:$AC,6,0)),0,VLOOKUP($U204,[1]BN2_1!$A:$AC,6,0))</f>
        <v>0</v>
      </c>
      <c r="E204" s="25">
        <f>IF(ISERROR(VLOOKUP($U204,[1]BN2_1!$A:$AC,7,0)),0,VLOOKUP($U204,[1]BN2_1!$A:$AC,7,0))</f>
        <v>3.2290483800000001</v>
      </c>
      <c r="F204" s="26">
        <f t="shared" si="19"/>
        <v>3.2290483800000001</v>
      </c>
      <c r="G204" s="27">
        <f>IF(ISERROR(VLOOKUP($U204,[1]BN2_1!$A:$AC,8,0)),0,VLOOKUP($U204,[1]BN2_1!$A:$AC,8,0))</f>
        <v>117.02157782</v>
      </c>
      <c r="H204" s="28">
        <f t="shared" si="20"/>
        <v>96.265927616917665</v>
      </c>
      <c r="I204" s="35">
        <f>IF(ISERROR(VLOOKUP($U204,[1]BN2_1!$A:$AC,10,0)),0,VLOOKUP($U204,[1]BN2_1!$A:$AC,10,0))</f>
        <v>52.82535601</v>
      </c>
      <c r="J204" s="36">
        <f>IF(ISERROR(VLOOKUP($U204,[1]BN2_1!$A:$AC,13,0)),0,VLOOKUP($U204,[1]BN2_1!$A:$AC,13,0))</f>
        <v>0</v>
      </c>
      <c r="K204" s="36">
        <f>IF(ISERROR(VLOOKUP($U204,[1]BN2_1!$A:$AC,14,0)),0,VLOOKUP($U204,[1]BN2_1!$A:$AC,14,0))</f>
        <v>0.42899999999999999</v>
      </c>
      <c r="L204" s="37">
        <f t="shared" si="21"/>
        <v>0.42899999999999999</v>
      </c>
      <c r="M204" s="38">
        <f>IF(ISERROR(VLOOKUP($U204,[1]BN2_1!$A:$AC,15,0)),0,VLOOKUP($U204,[1]BN2_1!$A:$AC,15,0))</f>
        <v>52.396356009999998</v>
      </c>
      <c r="N204" s="39">
        <f t="shared" si="22"/>
        <v>99.187889997525446</v>
      </c>
      <c r="O204" s="24">
        <f t="shared" si="18"/>
        <v>174.3861</v>
      </c>
      <c r="P204" s="25">
        <f t="shared" si="18"/>
        <v>0</v>
      </c>
      <c r="Q204" s="25">
        <f t="shared" si="18"/>
        <v>3.6580483799999999</v>
      </c>
      <c r="R204" s="26">
        <f t="shared" si="18"/>
        <v>3.6580483799999999</v>
      </c>
      <c r="S204" s="29">
        <f t="shared" si="18"/>
        <v>169.41793383000001</v>
      </c>
      <c r="T204" s="31">
        <f t="shared" si="23"/>
        <v>97.151053799586094</v>
      </c>
      <c r="U204" s="32" t="s">
        <v>212</v>
      </c>
      <c r="V204" s="32"/>
      <c r="W204" s="21"/>
    </row>
    <row r="205" spans="1:23" ht="21">
      <c r="A205" s="22">
        <v>200</v>
      </c>
      <c r="B205" s="23" t="str">
        <f>VLOOKUP($U205,[1]Name!$A:$B,2,0)</f>
        <v>สํานักงานปลัดกระทรวงศึกษาธิการ</v>
      </c>
      <c r="C205" s="24">
        <f>IF(ISERROR(VLOOKUP($U205,[1]BN2_1!$A:$AC,3,0)),0,VLOOKUP($U205,[1]BN2_1!$A:$AC,3,0))</f>
        <v>49504.340000730001</v>
      </c>
      <c r="D205" s="25">
        <f>IF(ISERROR(VLOOKUP($U205,[1]BN2_1!$A:$AC,6,0)),0,VLOOKUP($U205,[1]BN2_1!$A:$AC,6,0))</f>
        <v>34.300026180000003</v>
      </c>
      <c r="E205" s="25">
        <f>IF(ISERROR(VLOOKUP($U205,[1]BN2_1!$A:$AC,7,0)),0,VLOOKUP($U205,[1]BN2_1!$A:$AC,7,0))</f>
        <v>73.093469569999996</v>
      </c>
      <c r="F205" s="26">
        <f t="shared" si="19"/>
        <v>107.39349575</v>
      </c>
      <c r="G205" s="27">
        <f>IF(ISERROR(VLOOKUP($U205,[1]BN2_1!$A:$AC,8,0)),0,VLOOKUP($U205,[1]BN2_1!$A:$AC,8,0))</f>
        <v>48488.383672390002</v>
      </c>
      <c r="H205" s="28">
        <f t="shared" si="20"/>
        <v>97.947742908349014</v>
      </c>
      <c r="I205" s="35">
        <f>IF(ISERROR(VLOOKUP($U205,[1]BN2_1!$A:$AC,10,0)),0,VLOOKUP($U205,[1]BN2_1!$A:$AC,10,0))</f>
        <v>689.12854500000003</v>
      </c>
      <c r="J205" s="36">
        <f>IF(ISERROR(VLOOKUP($U205,[1]BN2_1!$A:$AC,13,0)),0,VLOOKUP($U205,[1]BN2_1!$A:$AC,13,0))</f>
        <v>54.778790000000001</v>
      </c>
      <c r="K205" s="36">
        <f>IF(ISERROR(VLOOKUP($U205,[1]BN2_1!$A:$AC,14,0)),0,VLOOKUP($U205,[1]BN2_1!$A:$AC,14,0))</f>
        <v>212.30774054</v>
      </c>
      <c r="L205" s="37">
        <f t="shared" si="21"/>
        <v>267.08653054000001</v>
      </c>
      <c r="M205" s="38">
        <f>IF(ISERROR(VLOOKUP($U205,[1]BN2_1!$A:$AC,15,0)),0,VLOOKUP($U205,[1]BN2_1!$A:$AC,15,0))</f>
        <v>371.05652501999998</v>
      </c>
      <c r="N205" s="39">
        <f t="shared" si="22"/>
        <v>53.844312169654785</v>
      </c>
      <c r="O205" s="24">
        <f t="shared" si="18"/>
        <v>50193.46854573</v>
      </c>
      <c r="P205" s="25">
        <f t="shared" si="18"/>
        <v>89.078816180000004</v>
      </c>
      <c r="Q205" s="25">
        <f t="shared" si="18"/>
        <v>285.40121010999997</v>
      </c>
      <c r="R205" s="26">
        <f t="shared" si="18"/>
        <v>374.48002629000001</v>
      </c>
      <c r="S205" s="29">
        <f t="shared" si="18"/>
        <v>48859.440197410004</v>
      </c>
      <c r="T205" s="31">
        <f t="shared" si="23"/>
        <v>97.342227212083188</v>
      </c>
      <c r="U205" s="32" t="s">
        <v>213</v>
      </c>
      <c r="V205" s="32"/>
      <c r="W205" s="21"/>
    </row>
    <row r="206" spans="1:23" ht="21">
      <c r="A206" s="22">
        <v>201</v>
      </c>
      <c r="B206" s="23" t="str">
        <f>VLOOKUP($U206,[1]Name!$A:$B,2,0)</f>
        <v>กรมอนามัย</v>
      </c>
      <c r="C206" s="24">
        <f>IF(ISERROR(VLOOKUP($U206,[1]BN2_1!$A:$AC,3,0)),0,VLOOKUP($U206,[1]BN2_1!$A:$AC,3,0))</f>
        <v>1678.89844571</v>
      </c>
      <c r="D206" s="25">
        <f>IF(ISERROR(VLOOKUP($U206,[1]BN2_1!$A:$AC,6,0)),0,VLOOKUP($U206,[1]BN2_1!$A:$AC,6,0))</f>
        <v>0</v>
      </c>
      <c r="E206" s="25">
        <f>IF(ISERROR(VLOOKUP($U206,[1]BN2_1!$A:$AC,7,0)),0,VLOOKUP($U206,[1]BN2_1!$A:$AC,7,0))</f>
        <v>6.5761349999999998</v>
      </c>
      <c r="F206" s="26">
        <f t="shared" si="19"/>
        <v>6.5761349999999998</v>
      </c>
      <c r="G206" s="27">
        <f>IF(ISERROR(VLOOKUP($U206,[1]BN2_1!$A:$AC,8,0)),0,VLOOKUP($U206,[1]BN2_1!$A:$AC,8,0))</f>
        <v>1672.1561923100001</v>
      </c>
      <c r="H206" s="28">
        <f t="shared" si="20"/>
        <v>99.598412076845506</v>
      </c>
      <c r="I206" s="35">
        <f>IF(ISERROR(VLOOKUP($U206,[1]BN2_1!$A:$AC,10,0)),0,VLOOKUP($U206,[1]BN2_1!$A:$AC,10,0))</f>
        <v>181.58175054</v>
      </c>
      <c r="J206" s="36">
        <f>IF(ISERROR(VLOOKUP($U206,[1]BN2_1!$A:$AC,13,0)),0,VLOOKUP($U206,[1]BN2_1!$A:$AC,13,0))</f>
        <v>0</v>
      </c>
      <c r="K206" s="36">
        <f>IF(ISERROR(VLOOKUP($U206,[1]BN2_1!$A:$AC,14,0)),0,VLOOKUP($U206,[1]BN2_1!$A:$AC,14,0))</f>
        <v>41.705399</v>
      </c>
      <c r="L206" s="37">
        <f t="shared" si="21"/>
        <v>41.705399</v>
      </c>
      <c r="M206" s="38">
        <f>IF(ISERROR(VLOOKUP($U206,[1]BN2_1!$A:$AC,15,0)),0,VLOOKUP($U206,[1]BN2_1!$A:$AC,15,0))</f>
        <v>139.87635097</v>
      </c>
      <c r="N206" s="39">
        <f t="shared" si="22"/>
        <v>77.032163504331422</v>
      </c>
      <c r="O206" s="24">
        <f t="shared" si="18"/>
        <v>1860.4801962500001</v>
      </c>
      <c r="P206" s="25">
        <f t="shared" si="18"/>
        <v>0</v>
      </c>
      <c r="Q206" s="25">
        <f t="shared" si="18"/>
        <v>48.281534000000001</v>
      </c>
      <c r="R206" s="26">
        <f t="shared" si="18"/>
        <v>48.281534000000001</v>
      </c>
      <c r="S206" s="29">
        <f t="shared" si="18"/>
        <v>1812.03254328</v>
      </c>
      <c r="T206" s="31">
        <f t="shared" si="23"/>
        <v>97.395959759869982</v>
      </c>
      <c r="U206" s="32" t="s">
        <v>214</v>
      </c>
      <c r="V206" s="32"/>
      <c r="W206" s="21"/>
    </row>
    <row r="207" spans="1:23" ht="21">
      <c r="A207" s="22">
        <v>202</v>
      </c>
      <c r="B207" s="23" t="str">
        <f>VLOOKUP($U207,[1]Name!$A:$B,2,0)</f>
        <v>มหาวิทยาลัยราชภัฏบ้านสมเด็จเจ้าพระยา</v>
      </c>
      <c r="C207" s="24">
        <f>IF(ISERROR(VLOOKUP($U207,[1]BN2_1!$A:$AC,3,0)),0,VLOOKUP($U207,[1]BN2_1!$A:$AC,3,0))</f>
        <v>510.13617847</v>
      </c>
      <c r="D207" s="25">
        <f>IF(ISERROR(VLOOKUP($U207,[1]BN2_1!$A:$AC,6,0)),0,VLOOKUP($U207,[1]BN2_1!$A:$AC,6,0))</f>
        <v>0</v>
      </c>
      <c r="E207" s="25">
        <f>IF(ISERROR(VLOOKUP($U207,[1]BN2_1!$A:$AC,7,0)),0,VLOOKUP($U207,[1]BN2_1!$A:$AC,7,0))</f>
        <v>0.16738</v>
      </c>
      <c r="F207" s="26">
        <f t="shared" si="19"/>
        <v>0.16738</v>
      </c>
      <c r="G207" s="27">
        <f>IF(ISERROR(VLOOKUP($U207,[1]BN2_1!$A:$AC,8,0)),0,VLOOKUP($U207,[1]BN2_1!$A:$AC,8,0))</f>
        <v>502.79294701999999</v>
      </c>
      <c r="H207" s="28">
        <f t="shared" si="20"/>
        <v>98.560535057124582</v>
      </c>
      <c r="I207" s="35">
        <f>IF(ISERROR(VLOOKUP($U207,[1]BN2_1!$A:$AC,10,0)),0,VLOOKUP($U207,[1]BN2_1!$A:$AC,10,0))</f>
        <v>120.76740700000001</v>
      </c>
      <c r="J207" s="36">
        <f>IF(ISERROR(VLOOKUP($U207,[1]BN2_1!$A:$AC,13,0)),0,VLOOKUP($U207,[1]BN2_1!$A:$AC,13,0))</f>
        <v>0</v>
      </c>
      <c r="K207" s="36">
        <f>IF(ISERROR(VLOOKUP($U207,[1]BN2_1!$A:$AC,14,0)),0,VLOOKUP($U207,[1]BN2_1!$A:$AC,14,0))</f>
        <v>7.6370790199999998</v>
      </c>
      <c r="L207" s="37">
        <f t="shared" si="21"/>
        <v>7.6370790199999998</v>
      </c>
      <c r="M207" s="38">
        <f>IF(ISERROR(VLOOKUP($U207,[1]BN2_1!$A:$AC,15,0)),0,VLOOKUP($U207,[1]BN2_1!$A:$AC,15,0))</f>
        <v>113.130326</v>
      </c>
      <c r="N207" s="39">
        <f t="shared" si="22"/>
        <v>93.676206859355688</v>
      </c>
      <c r="O207" s="24">
        <f t="shared" si="18"/>
        <v>630.90358547000005</v>
      </c>
      <c r="P207" s="25">
        <f t="shared" si="18"/>
        <v>0</v>
      </c>
      <c r="Q207" s="25">
        <f t="shared" si="18"/>
        <v>7.8044590199999995</v>
      </c>
      <c r="R207" s="26">
        <f t="shared" si="18"/>
        <v>7.8044590199999995</v>
      </c>
      <c r="S207" s="29">
        <f t="shared" si="18"/>
        <v>615.92327302000001</v>
      </c>
      <c r="T207" s="31">
        <f t="shared" si="23"/>
        <v>97.625578171529924</v>
      </c>
      <c r="U207" s="32" t="s">
        <v>215</v>
      </c>
      <c r="V207" s="32"/>
      <c r="W207" s="21"/>
    </row>
    <row r="208" spans="1:23" ht="21">
      <c r="A208" s="22">
        <v>203</v>
      </c>
      <c r="B208" s="23" t="str">
        <f>VLOOKUP($U208,[1]Name!$A:$B,2,0)</f>
        <v>กรมตรวจบัญชีสหกรณ์</v>
      </c>
      <c r="C208" s="24">
        <f>IF(ISERROR(VLOOKUP($U208,[1]BN2_1!$A:$AC,3,0)),0,VLOOKUP($U208,[1]BN2_1!$A:$AC,3,0))</f>
        <v>1248.24169805</v>
      </c>
      <c r="D208" s="25">
        <f>IF(ISERROR(VLOOKUP($U208,[1]BN2_1!$A:$AC,6,0)),0,VLOOKUP($U208,[1]BN2_1!$A:$AC,6,0))</f>
        <v>0</v>
      </c>
      <c r="E208" s="25">
        <f>IF(ISERROR(VLOOKUP($U208,[1]BN2_1!$A:$AC,7,0)),0,VLOOKUP($U208,[1]BN2_1!$A:$AC,7,0))</f>
        <v>14.801116499999999</v>
      </c>
      <c r="F208" s="26">
        <f t="shared" si="19"/>
        <v>14.801116499999999</v>
      </c>
      <c r="G208" s="27">
        <f>IF(ISERROR(VLOOKUP($U208,[1]BN2_1!$A:$AC,8,0)),0,VLOOKUP($U208,[1]BN2_1!$A:$AC,8,0))</f>
        <v>1230.2546812600001</v>
      </c>
      <c r="H208" s="28">
        <f t="shared" si="20"/>
        <v>98.55901170277366</v>
      </c>
      <c r="I208" s="35">
        <f>IF(ISERROR(VLOOKUP($U208,[1]BN2_1!$A:$AC,10,0)),0,VLOOKUP($U208,[1]BN2_1!$A:$AC,10,0))</f>
        <v>53.258812849999998</v>
      </c>
      <c r="J208" s="36">
        <f>IF(ISERROR(VLOOKUP($U208,[1]BN2_1!$A:$AC,13,0)),0,VLOOKUP($U208,[1]BN2_1!$A:$AC,13,0))</f>
        <v>0</v>
      </c>
      <c r="K208" s="36">
        <f>IF(ISERROR(VLOOKUP($U208,[1]BN2_1!$A:$AC,14,0)),0,VLOOKUP($U208,[1]BN2_1!$A:$AC,14,0))</f>
        <v>11.550019949999999</v>
      </c>
      <c r="L208" s="37">
        <f t="shared" si="21"/>
        <v>11.550019949999999</v>
      </c>
      <c r="M208" s="38">
        <f>IF(ISERROR(VLOOKUP($U208,[1]BN2_1!$A:$AC,15,0)),0,VLOOKUP($U208,[1]BN2_1!$A:$AC,15,0))</f>
        <v>41.708792899999999</v>
      </c>
      <c r="N208" s="39">
        <f t="shared" si="22"/>
        <v>78.313410810470216</v>
      </c>
      <c r="O208" s="24">
        <f t="shared" si="18"/>
        <v>1301.5005108999999</v>
      </c>
      <c r="P208" s="25">
        <f t="shared" si="18"/>
        <v>0</v>
      </c>
      <c r="Q208" s="25">
        <f t="shared" si="18"/>
        <v>26.351136449999998</v>
      </c>
      <c r="R208" s="26">
        <f t="shared" si="18"/>
        <v>26.351136449999998</v>
      </c>
      <c r="S208" s="29">
        <f t="shared" si="18"/>
        <v>1271.96347416</v>
      </c>
      <c r="T208" s="31">
        <f t="shared" si="23"/>
        <v>97.730539750647139</v>
      </c>
      <c r="U208" s="32" t="s">
        <v>216</v>
      </c>
      <c r="V208" s="32"/>
      <c r="W208" s="21"/>
    </row>
    <row r="209" spans="1:23" ht="21">
      <c r="A209" s="22">
        <v>204</v>
      </c>
      <c r="B209" s="23" t="str">
        <f>VLOOKUP($U209,[1]Name!$A:$B,2,0)</f>
        <v>กรมพัฒนาสังคมและสวัสดิการ</v>
      </c>
      <c r="C209" s="24">
        <f>IF(ISERROR(VLOOKUP($U209,[1]BN2_1!$A:$AC,3,0)),0,VLOOKUP($U209,[1]BN2_1!$A:$AC,3,0))</f>
        <v>1871.11676386</v>
      </c>
      <c r="D209" s="25">
        <f>IF(ISERROR(VLOOKUP($U209,[1]BN2_1!$A:$AC,6,0)),0,VLOOKUP($U209,[1]BN2_1!$A:$AC,6,0))</f>
        <v>0</v>
      </c>
      <c r="E209" s="25">
        <f>IF(ISERROR(VLOOKUP($U209,[1]BN2_1!$A:$AC,7,0)),0,VLOOKUP($U209,[1]BN2_1!$A:$AC,7,0))</f>
        <v>4.6879236999999998</v>
      </c>
      <c r="F209" s="26">
        <f t="shared" si="19"/>
        <v>4.6879236999999998</v>
      </c>
      <c r="G209" s="27">
        <f>IF(ISERROR(VLOOKUP($U209,[1]BN2_1!$A:$AC,8,0)),0,VLOOKUP($U209,[1]BN2_1!$A:$AC,8,0))</f>
        <v>1841.01696735</v>
      </c>
      <c r="H209" s="28">
        <f t="shared" si="20"/>
        <v>98.391345901476186</v>
      </c>
      <c r="I209" s="35">
        <f>IF(ISERROR(VLOOKUP($U209,[1]BN2_1!$A:$AC,10,0)),0,VLOOKUP($U209,[1]BN2_1!$A:$AC,10,0))</f>
        <v>80.420636139999999</v>
      </c>
      <c r="J209" s="36">
        <f>IF(ISERROR(VLOOKUP($U209,[1]BN2_1!$A:$AC,13,0)),0,VLOOKUP($U209,[1]BN2_1!$A:$AC,13,0))</f>
        <v>0</v>
      </c>
      <c r="K209" s="36">
        <f>IF(ISERROR(VLOOKUP($U209,[1]BN2_1!$A:$AC,14,0)),0,VLOOKUP($U209,[1]BN2_1!$A:$AC,14,0))</f>
        <v>13.938285</v>
      </c>
      <c r="L209" s="37">
        <f t="shared" si="21"/>
        <v>13.938285</v>
      </c>
      <c r="M209" s="38">
        <f>IF(ISERROR(VLOOKUP($U209,[1]BN2_1!$A:$AC,15,0)),0,VLOOKUP($U209,[1]BN2_1!$A:$AC,15,0))</f>
        <v>66.471146129999994</v>
      </c>
      <c r="N209" s="39">
        <f t="shared" si="22"/>
        <v>82.654340130167483</v>
      </c>
      <c r="O209" s="24">
        <f t="shared" si="18"/>
        <v>1951.5373999999999</v>
      </c>
      <c r="P209" s="25">
        <f t="shared" si="18"/>
        <v>0</v>
      </c>
      <c r="Q209" s="25">
        <f t="shared" si="18"/>
        <v>18.626208699999999</v>
      </c>
      <c r="R209" s="26">
        <f t="shared" si="18"/>
        <v>18.626208699999999</v>
      </c>
      <c r="S209" s="29">
        <f t="shared" si="18"/>
        <v>1907.48811348</v>
      </c>
      <c r="T209" s="31">
        <f t="shared" si="23"/>
        <v>97.742841796421644</v>
      </c>
      <c r="U209" s="32" t="s">
        <v>217</v>
      </c>
      <c r="V209" s="32"/>
      <c r="W209" s="21"/>
    </row>
    <row r="210" spans="1:23" ht="21">
      <c r="A210" s="22">
        <v>205</v>
      </c>
      <c r="B210" s="23" t="str">
        <f>VLOOKUP($U210,[1]Name!$A:$B,2,0)</f>
        <v>สถาบันพระบรมราชชนก</v>
      </c>
      <c r="C210" s="24">
        <f>IF(ISERROR(VLOOKUP($U210,[1]BN2_1!$A:$AC,3,0)),0,VLOOKUP($U210,[1]BN2_1!$A:$AC,3,0))</f>
        <v>2142.47479643</v>
      </c>
      <c r="D210" s="25">
        <f>IF(ISERROR(VLOOKUP($U210,[1]BN2_1!$A:$AC,6,0)),0,VLOOKUP($U210,[1]BN2_1!$A:$AC,6,0))</f>
        <v>0</v>
      </c>
      <c r="E210" s="25">
        <f>IF(ISERROR(VLOOKUP($U210,[1]BN2_1!$A:$AC,7,0)),0,VLOOKUP($U210,[1]BN2_1!$A:$AC,7,0))</f>
        <v>3.2266974199999998</v>
      </c>
      <c r="F210" s="26">
        <f t="shared" si="19"/>
        <v>3.2266974199999998</v>
      </c>
      <c r="G210" s="27">
        <f>IF(ISERROR(VLOOKUP($U210,[1]BN2_1!$A:$AC,8,0)),0,VLOOKUP($U210,[1]BN2_1!$A:$AC,8,0))</f>
        <v>2131.6742025399999</v>
      </c>
      <c r="H210" s="28">
        <f t="shared" si="20"/>
        <v>99.495882336259129</v>
      </c>
      <c r="I210" s="35">
        <f>IF(ISERROR(VLOOKUP($U210,[1]BN2_1!$A:$AC,10,0)),0,VLOOKUP($U210,[1]BN2_1!$A:$AC,10,0))</f>
        <v>248.7431</v>
      </c>
      <c r="J210" s="36">
        <f>IF(ISERROR(VLOOKUP($U210,[1]BN2_1!$A:$AC,13,0)),0,VLOOKUP($U210,[1]BN2_1!$A:$AC,13,0))</f>
        <v>25.526</v>
      </c>
      <c r="K210" s="36">
        <f>IF(ISERROR(VLOOKUP($U210,[1]BN2_1!$A:$AC,14,0)),0,VLOOKUP($U210,[1]BN2_1!$A:$AC,14,0))</f>
        <v>16.781383999999999</v>
      </c>
      <c r="L210" s="37">
        <f t="shared" si="21"/>
        <v>42.307383999999999</v>
      </c>
      <c r="M210" s="38">
        <f>IF(ISERROR(VLOOKUP($U210,[1]BN2_1!$A:$AC,15,0)),0,VLOOKUP($U210,[1]BN2_1!$A:$AC,15,0))</f>
        <v>206.00005100000001</v>
      </c>
      <c r="N210" s="39">
        <f t="shared" si="22"/>
        <v>82.816388072674187</v>
      </c>
      <c r="O210" s="24">
        <f t="shared" ref="O210:S273" si="24">C210+I210</f>
        <v>2391.2178964300001</v>
      </c>
      <c r="P210" s="25">
        <f t="shared" si="24"/>
        <v>25.526</v>
      </c>
      <c r="Q210" s="25">
        <f t="shared" si="24"/>
        <v>20.00808142</v>
      </c>
      <c r="R210" s="26">
        <f t="shared" si="24"/>
        <v>45.53408142</v>
      </c>
      <c r="S210" s="29">
        <f t="shared" si="24"/>
        <v>2337.6742535399999</v>
      </c>
      <c r="T210" s="31">
        <f t="shared" si="23"/>
        <v>97.760821254728029</v>
      </c>
      <c r="U210" s="32" t="s">
        <v>218</v>
      </c>
      <c r="V210" s="32"/>
      <c r="W210" s="21"/>
    </row>
    <row r="211" spans="1:23" ht="21">
      <c r="A211" s="22">
        <v>206</v>
      </c>
      <c r="B211" s="23" t="str">
        <f>VLOOKUP($U211,[1]Name!$A:$B,2,0)</f>
        <v>กรมธุรกิจพลังงาน</v>
      </c>
      <c r="C211" s="24">
        <f>IF(ISERROR(VLOOKUP($U211,[1]BN2_1!$A:$AC,3,0)),0,VLOOKUP($U211,[1]BN2_1!$A:$AC,3,0))</f>
        <v>234.9518655</v>
      </c>
      <c r="D211" s="25">
        <f>IF(ISERROR(VLOOKUP($U211,[1]BN2_1!$A:$AC,6,0)),0,VLOOKUP($U211,[1]BN2_1!$A:$AC,6,0))</f>
        <v>0</v>
      </c>
      <c r="E211" s="25">
        <f>IF(ISERROR(VLOOKUP($U211,[1]BN2_1!$A:$AC,7,0)),0,VLOOKUP($U211,[1]BN2_1!$A:$AC,7,0))</f>
        <v>1.125259</v>
      </c>
      <c r="F211" s="26">
        <f t="shared" si="19"/>
        <v>1.125259</v>
      </c>
      <c r="G211" s="27">
        <f>IF(ISERROR(VLOOKUP($U211,[1]BN2_1!$A:$AC,8,0)),0,VLOOKUP($U211,[1]BN2_1!$A:$AC,8,0))</f>
        <v>230.25030871000001</v>
      </c>
      <c r="H211" s="28">
        <f t="shared" si="20"/>
        <v>97.998927661206423</v>
      </c>
      <c r="I211" s="35">
        <f>IF(ISERROR(VLOOKUP($U211,[1]BN2_1!$A:$AC,10,0)),0,VLOOKUP($U211,[1]BN2_1!$A:$AC,10,0))</f>
        <v>18.894734499999998</v>
      </c>
      <c r="J211" s="36">
        <f>IF(ISERROR(VLOOKUP($U211,[1]BN2_1!$A:$AC,13,0)),0,VLOOKUP($U211,[1]BN2_1!$A:$AC,13,0))</f>
        <v>0</v>
      </c>
      <c r="K211" s="36">
        <f>IF(ISERROR(VLOOKUP($U211,[1]BN2_1!$A:$AC,14,0)),0,VLOOKUP($U211,[1]BN2_1!$A:$AC,14,0))</f>
        <v>2.5680000000000001E-2</v>
      </c>
      <c r="L211" s="37">
        <f t="shared" si="21"/>
        <v>2.5680000000000001E-2</v>
      </c>
      <c r="M211" s="38">
        <f>IF(ISERROR(VLOOKUP($U211,[1]BN2_1!$A:$AC,15,0)),0,VLOOKUP($U211,[1]BN2_1!$A:$AC,15,0))</f>
        <v>18.867734500000001</v>
      </c>
      <c r="N211" s="39">
        <f t="shared" si="22"/>
        <v>99.857103046354013</v>
      </c>
      <c r="O211" s="24">
        <f t="shared" si="24"/>
        <v>253.8466</v>
      </c>
      <c r="P211" s="25">
        <f t="shared" si="24"/>
        <v>0</v>
      </c>
      <c r="Q211" s="25">
        <f t="shared" si="24"/>
        <v>1.1509389999999999</v>
      </c>
      <c r="R211" s="26">
        <f t="shared" si="24"/>
        <v>1.1509389999999999</v>
      </c>
      <c r="S211" s="29">
        <f t="shared" si="24"/>
        <v>249.11804321000002</v>
      </c>
      <c r="T211" s="31">
        <f t="shared" si="23"/>
        <v>98.137238477883898</v>
      </c>
      <c r="U211" s="32" t="s">
        <v>219</v>
      </c>
      <c r="V211" s="32"/>
      <c r="W211" s="21"/>
    </row>
    <row r="212" spans="1:23" ht="21">
      <c r="A212" s="22">
        <v>207</v>
      </c>
      <c r="B212" s="23" t="str">
        <f>VLOOKUP($U212,[1]Name!$A:$B,2,0)</f>
        <v>มหาวิทยาลัยราชภัฏสวนสุนันทา</v>
      </c>
      <c r="C212" s="24">
        <f>IF(ISERROR(VLOOKUP($U212,[1]BN2_1!$A:$AC,3,0)),0,VLOOKUP($U212,[1]BN2_1!$A:$AC,3,0))</f>
        <v>581.38589036999997</v>
      </c>
      <c r="D212" s="25">
        <f>IF(ISERROR(VLOOKUP($U212,[1]BN2_1!$A:$AC,6,0)),0,VLOOKUP($U212,[1]BN2_1!$A:$AC,6,0))</f>
        <v>0</v>
      </c>
      <c r="E212" s="25">
        <f>IF(ISERROR(VLOOKUP($U212,[1]BN2_1!$A:$AC,7,0)),0,VLOOKUP($U212,[1]BN2_1!$A:$AC,7,0))</f>
        <v>0</v>
      </c>
      <c r="F212" s="26">
        <f t="shared" si="19"/>
        <v>0</v>
      </c>
      <c r="G212" s="27">
        <f>IF(ISERROR(VLOOKUP($U212,[1]BN2_1!$A:$AC,8,0)),0,VLOOKUP($U212,[1]BN2_1!$A:$AC,8,0))</f>
        <v>568.50750747999996</v>
      </c>
      <c r="H212" s="28">
        <f t="shared" si="20"/>
        <v>97.784882106133665</v>
      </c>
      <c r="I212" s="35">
        <f>IF(ISERROR(VLOOKUP($U212,[1]BN2_1!$A:$AC,10,0)),0,VLOOKUP($U212,[1]BN2_1!$A:$AC,10,0))</f>
        <v>174.50716402</v>
      </c>
      <c r="J212" s="36">
        <f>IF(ISERROR(VLOOKUP($U212,[1]BN2_1!$A:$AC,13,0)),0,VLOOKUP($U212,[1]BN2_1!$A:$AC,13,0))</f>
        <v>0</v>
      </c>
      <c r="K212" s="36">
        <f>IF(ISERROR(VLOOKUP($U212,[1]BN2_1!$A:$AC,14,0)),0,VLOOKUP($U212,[1]BN2_1!$A:$AC,14,0))</f>
        <v>0</v>
      </c>
      <c r="L212" s="37">
        <f t="shared" si="21"/>
        <v>0</v>
      </c>
      <c r="M212" s="38">
        <f>IF(ISERROR(VLOOKUP($U212,[1]BN2_1!$A:$AC,15,0)),0,VLOOKUP($U212,[1]BN2_1!$A:$AC,15,0))</f>
        <v>174.50716402</v>
      </c>
      <c r="N212" s="39">
        <f t="shared" si="22"/>
        <v>100</v>
      </c>
      <c r="O212" s="24">
        <f t="shared" si="24"/>
        <v>755.89305438999997</v>
      </c>
      <c r="P212" s="25">
        <f t="shared" si="24"/>
        <v>0</v>
      </c>
      <c r="Q212" s="25">
        <f t="shared" si="24"/>
        <v>0</v>
      </c>
      <c r="R212" s="26">
        <f t="shared" si="24"/>
        <v>0</v>
      </c>
      <c r="S212" s="29">
        <f t="shared" si="24"/>
        <v>743.01467149999996</v>
      </c>
      <c r="T212" s="31">
        <f t="shared" si="23"/>
        <v>98.296269185805286</v>
      </c>
      <c r="U212" s="32" t="s">
        <v>220</v>
      </c>
      <c r="V212" s="32"/>
      <c r="W212" s="21"/>
    </row>
    <row r="213" spans="1:23" ht="21">
      <c r="A213" s="22">
        <v>208</v>
      </c>
      <c r="B213" s="23" t="str">
        <f>VLOOKUP($U213,[1]Name!$A:$B,2,0)</f>
        <v>กรมทรัพยากรน้ำบาดาล</v>
      </c>
      <c r="C213" s="24">
        <f>IF(ISERROR(VLOOKUP($U213,[1]BN2_1!$A:$AC,3,0)),0,VLOOKUP($U213,[1]BN2_1!$A:$AC,3,0))</f>
        <v>473.04979989999998</v>
      </c>
      <c r="D213" s="25">
        <f>IF(ISERROR(VLOOKUP($U213,[1]BN2_1!$A:$AC,6,0)),0,VLOOKUP($U213,[1]BN2_1!$A:$AC,6,0))</f>
        <v>0</v>
      </c>
      <c r="E213" s="25">
        <f>IF(ISERROR(VLOOKUP($U213,[1]BN2_1!$A:$AC,7,0)),0,VLOOKUP($U213,[1]BN2_1!$A:$AC,7,0))</f>
        <v>1.38220546</v>
      </c>
      <c r="F213" s="26">
        <f t="shared" si="19"/>
        <v>1.38220546</v>
      </c>
      <c r="G213" s="27">
        <f>IF(ISERROR(VLOOKUP($U213,[1]BN2_1!$A:$AC,8,0)),0,VLOOKUP($U213,[1]BN2_1!$A:$AC,8,0))</f>
        <v>468.93616005000001</v>
      </c>
      <c r="H213" s="28">
        <f t="shared" si="20"/>
        <v>99.130400255772315</v>
      </c>
      <c r="I213" s="35">
        <f>IF(ISERROR(VLOOKUP($U213,[1]BN2_1!$A:$AC,10,0)),0,VLOOKUP($U213,[1]BN2_1!$A:$AC,10,0))</f>
        <v>1553.5652001000001</v>
      </c>
      <c r="J213" s="36">
        <f>IF(ISERROR(VLOOKUP($U213,[1]BN2_1!$A:$AC,13,0)),0,VLOOKUP($U213,[1]BN2_1!$A:$AC,13,0))</f>
        <v>0</v>
      </c>
      <c r="K213" s="36">
        <f>IF(ISERROR(VLOOKUP($U213,[1]BN2_1!$A:$AC,14,0)),0,VLOOKUP($U213,[1]BN2_1!$A:$AC,14,0))</f>
        <v>5.1479999999999997</v>
      </c>
      <c r="L213" s="37">
        <f t="shared" si="21"/>
        <v>5.1479999999999997</v>
      </c>
      <c r="M213" s="38">
        <f>IF(ISERROR(VLOOKUP($U213,[1]BN2_1!$A:$AC,15,0)),0,VLOOKUP($U213,[1]BN2_1!$A:$AC,15,0))</f>
        <v>1528.6765952799999</v>
      </c>
      <c r="N213" s="39">
        <f t="shared" si="22"/>
        <v>98.397968439406455</v>
      </c>
      <c r="O213" s="24">
        <f t="shared" si="24"/>
        <v>2026.615</v>
      </c>
      <c r="P213" s="25">
        <f t="shared" si="24"/>
        <v>0</v>
      </c>
      <c r="Q213" s="25">
        <f t="shared" si="24"/>
        <v>6.5302054599999995</v>
      </c>
      <c r="R213" s="26">
        <f t="shared" si="24"/>
        <v>6.5302054599999995</v>
      </c>
      <c r="S213" s="29">
        <f t="shared" si="24"/>
        <v>1997.6127553299998</v>
      </c>
      <c r="T213" s="31">
        <f t="shared" si="23"/>
        <v>98.568931707798455</v>
      </c>
      <c r="U213" s="32" t="s">
        <v>221</v>
      </c>
      <c r="V213" s="32"/>
      <c r="W213" s="21"/>
    </row>
    <row r="214" spans="1:23" ht="21">
      <c r="A214" s="22">
        <v>209</v>
      </c>
      <c r="B214" s="23" t="str">
        <f>VLOOKUP($U214,[1]Name!$A:$B,2,0)</f>
        <v>สำนักงานคณะกรรมการ.พิเศษ โครงการจากพระราชดำริ</v>
      </c>
      <c r="C214" s="24">
        <f>IF(ISERROR(VLOOKUP($U214,[1]BN2_1!$A:$AC,3,0)),0,VLOOKUP($U214,[1]BN2_1!$A:$AC,3,0))</f>
        <v>803.45321657</v>
      </c>
      <c r="D214" s="25">
        <f>IF(ISERROR(VLOOKUP($U214,[1]BN2_1!$A:$AC,6,0)),0,VLOOKUP($U214,[1]BN2_1!$A:$AC,6,0))</f>
        <v>0</v>
      </c>
      <c r="E214" s="25">
        <f>IF(ISERROR(VLOOKUP($U214,[1]BN2_1!$A:$AC,7,0)),0,VLOOKUP($U214,[1]BN2_1!$A:$AC,7,0))</f>
        <v>5.9637506399999998</v>
      </c>
      <c r="F214" s="26">
        <f t="shared" si="19"/>
        <v>5.9637506399999998</v>
      </c>
      <c r="G214" s="27">
        <f>IF(ISERROR(VLOOKUP($U214,[1]BN2_1!$A:$AC,8,0)),0,VLOOKUP($U214,[1]BN2_1!$A:$AC,8,0))</f>
        <v>793.84624119</v>
      </c>
      <c r="H214" s="28">
        <f t="shared" si="20"/>
        <v>98.804289387126616</v>
      </c>
      <c r="I214" s="35">
        <f>IF(ISERROR(VLOOKUP($U214,[1]BN2_1!$A:$AC,10,0)),0,VLOOKUP($U214,[1]BN2_1!$A:$AC,10,0))</f>
        <v>163.89240948</v>
      </c>
      <c r="J214" s="36">
        <f>IF(ISERROR(VLOOKUP($U214,[1]BN2_1!$A:$AC,13,0)),0,VLOOKUP($U214,[1]BN2_1!$A:$AC,13,0))</f>
        <v>2.3082539999999998</v>
      </c>
      <c r="K214" s="36">
        <f>IF(ISERROR(VLOOKUP($U214,[1]BN2_1!$A:$AC,14,0)),0,VLOOKUP($U214,[1]BN2_1!$A:$AC,14,0))</f>
        <v>0.55267319000000004</v>
      </c>
      <c r="L214" s="37">
        <f t="shared" si="21"/>
        <v>2.86092719</v>
      </c>
      <c r="M214" s="38">
        <f>IF(ISERROR(VLOOKUP($U214,[1]BN2_1!$A:$AC,15,0)),0,VLOOKUP($U214,[1]BN2_1!$A:$AC,15,0))</f>
        <v>161.03148229000001</v>
      </c>
      <c r="N214" s="39">
        <f t="shared" si="22"/>
        <v>98.25438700969913</v>
      </c>
      <c r="O214" s="24">
        <f t="shared" si="24"/>
        <v>967.34562604999996</v>
      </c>
      <c r="P214" s="25">
        <f t="shared" si="24"/>
        <v>2.3082539999999998</v>
      </c>
      <c r="Q214" s="25">
        <f t="shared" si="24"/>
        <v>6.5164238299999999</v>
      </c>
      <c r="R214" s="26">
        <f t="shared" si="24"/>
        <v>8.8246778299999988</v>
      </c>
      <c r="S214" s="29">
        <f t="shared" si="24"/>
        <v>954.87772347999999</v>
      </c>
      <c r="T214" s="31">
        <f t="shared" si="23"/>
        <v>98.711122246873572</v>
      </c>
      <c r="U214" s="32" t="s">
        <v>222</v>
      </c>
      <c r="V214" s="32"/>
      <c r="W214" s="21"/>
    </row>
    <row r="215" spans="1:23" ht="21">
      <c r="A215" s="22">
        <v>210</v>
      </c>
      <c r="B215" s="23" t="str">
        <f>VLOOKUP($U215,[1]Name!$A:$B,2,0)</f>
        <v>สำนักงานคณะกรรมการป้องกันและปราบปรามยาเสพติด</v>
      </c>
      <c r="C215" s="24">
        <f>IF(ISERROR(VLOOKUP($U215,[1]BN2_1!$A:$AC,3,0)),0,VLOOKUP($U215,[1]BN2_1!$A:$AC,3,0))</f>
        <v>3104.6520447600001</v>
      </c>
      <c r="D215" s="25">
        <f>IF(ISERROR(VLOOKUP($U215,[1]BN2_1!$A:$AC,6,0)),0,VLOOKUP($U215,[1]BN2_1!$A:$AC,6,0))</f>
        <v>9.5410830000000002E-2</v>
      </c>
      <c r="E215" s="25">
        <f>IF(ISERROR(VLOOKUP($U215,[1]BN2_1!$A:$AC,7,0)),0,VLOOKUP($U215,[1]BN2_1!$A:$AC,7,0))</f>
        <v>11.906492180000001</v>
      </c>
      <c r="F215" s="26">
        <f t="shared" si="19"/>
        <v>12.001903010000001</v>
      </c>
      <c r="G215" s="27">
        <f>IF(ISERROR(VLOOKUP($U215,[1]BN2_1!$A:$AC,8,0)),0,VLOOKUP($U215,[1]BN2_1!$A:$AC,8,0))</f>
        <v>3072.3961937700001</v>
      </c>
      <c r="H215" s="28">
        <f t="shared" si="20"/>
        <v>98.961047791347795</v>
      </c>
      <c r="I215" s="35">
        <f>IF(ISERROR(VLOOKUP($U215,[1]BN2_1!$A:$AC,10,0)),0,VLOOKUP($U215,[1]BN2_1!$A:$AC,10,0))</f>
        <v>58.651028199999999</v>
      </c>
      <c r="J215" s="36">
        <f>IF(ISERROR(VLOOKUP($U215,[1]BN2_1!$A:$AC,13,0)),0,VLOOKUP($U215,[1]BN2_1!$A:$AC,13,0))</f>
        <v>0</v>
      </c>
      <c r="K215" s="36">
        <f>IF(ISERROR(VLOOKUP($U215,[1]BN2_1!$A:$AC,14,0)),0,VLOOKUP($U215,[1]BN2_1!$A:$AC,14,0))</f>
        <v>0</v>
      </c>
      <c r="L215" s="37">
        <f t="shared" si="21"/>
        <v>0</v>
      </c>
      <c r="M215" s="38">
        <f>IF(ISERROR(VLOOKUP($U215,[1]BN2_1!$A:$AC,15,0)),0,VLOOKUP($U215,[1]BN2_1!$A:$AC,15,0))</f>
        <v>58.651028199999999</v>
      </c>
      <c r="N215" s="39">
        <f t="shared" si="22"/>
        <v>100</v>
      </c>
      <c r="O215" s="24">
        <f t="shared" si="24"/>
        <v>3163.30307296</v>
      </c>
      <c r="P215" s="25">
        <f t="shared" si="24"/>
        <v>9.5410830000000002E-2</v>
      </c>
      <c r="Q215" s="25">
        <f t="shared" si="24"/>
        <v>11.906492180000001</v>
      </c>
      <c r="R215" s="26">
        <f t="shared" si="24"/>
        <v>12.001903010000001</v>
      </c>
      <c r="S215" s="29">
        <f t="shared" si="24"/>
        <v>3131.04722197</v>
      </c>
      <c r="T215" s="31">
        <f t="shared" si="23"/>
        <v>98.980311078450754</v>
      </c>
      <c r="U215" s="32" t="s">
        <v>223</v>
      </c>
      <c r="V215" s="32"/>
      <c r="W215" s="21"/>
    </row>
    <row r="216" spans="1:23" ht="21">
      <c r="A216" s="22">
        <v>211</v>
      </c>
      <c r="B216" s="23" t="str">
        <f>VLOOKUP($U216,[1]Name!$A:$B,2,0)</f>
        <v>สำนักงานคณะกรรมการอาหารและยา</v>
      </c>
      <c r="C216" s="24">
        <f>IF(ISERROR(VLOOKUP($U216,[1]BN2_1!$A:$AC,3,0)),0,VLOOKUP($U216,[1]BN2_1!$A:$AC,3,0))</f>
        <v>702.36708066999995</v>
      </c>
      <c r="D216" s="25">
        <f>IF(ISERROR(VLOOKUP($U216,[1]BN2_1!$A:$AC,6,0)),0,VLOOKUP($U216,[1]BN2_1!$A:$AC,6,0))</f>
        <v>0</v>
      </c>
      <c r="E216" s="25">
        <f>IF(ISERROR(VLOOKUP($U216,[1]BN2_1!$A:$AC,7,0)),0,VLOOKUP($U216,[1]BN2_1!$A:$AC,7,0))</f>
        <v>8.7130520000000003E-2</v>
      </c>
      <c r="F216" s="26">
        <f t="shared" si="19"/>
        <v>8.7130520000000003E-2</v>
      </c>
      <c r="G216" s="27">
        <f>IF(ISERROR(VLOOKUP($U216,[1]BN2_1!$A:$AC,8,0)),0,VLOOKUP($U216,[1]BN2_1!$A:$AC,8,0))</f>
        <v>702.23642153000003</v>
      </c>
      <c r="H216" s="28">
        <f t="shared" si="20"/>
        <v>99.981397314367968</v>
      </c>
      <c r="I216" s="35">
        <f>IF(ISERROR(VLOOKUP($U216,[1]BN2_1!$A:$AC,10,0)),0,VLOOKUP($U216,[1]BN2_1!$A:$AC,10,0))</f>
        <v>74.069400000000002</v>
      </c>
      <c r="J216" s="36">
        <f>IF(ISERROR(VLOOKUP($U216,[1]BN2_1!$A:$AC,13,0)),0,VLOOKUP($U216,[1]BN2_1!$A:$AC,13,0))</f>
        <v>0</v>
      </c>
      <c r="K216" s="36">
        <f>IF(ISERROR(VLOOKUP($U216,[1]BN2_1!$A:$AC,14,0)),0,VLOOKUP($U216,[1]BN2_1!$A:$AC,14,0))</f>
        <v>5.9235487600000001</v>
      </c>
      <c r="L216" s="37">
        <f t="shared" si="21"/>
        <v>5.9235487600000001</v>
      </c>
      <c r="M216" s="38">
        <f>IF(ISERROR(VLOOKUP($U216,[1]BN2_1!$A:$AC,15,0)),0,VLOOKUP($U216,[1]BN2_1!$A:$AC,15,0))</f>
        <v>68.145851239999999</v>
      </c>
      <c r="N216" s="39">
        <f t="shared" si="22"/>
        <v>92.002704544656766</v>
      </c>
      <c r="O216" s="24">
        <f t="shared" si="24"/>
        <v>776.43648066999992</v>
      </c>
      <c r="P216" s="25">
        <f t="shared" si="24"/>
        <v>0</v>
      </c>
      <c r="Q216" s="25">
        <f t="shared" si="24"/>
        <v>6.0106792799999997</v>
      </c>
      <c r="R216" s="26">
        <f t="shared" si="24"/>
        <v>6.0106792799999997</v>
      </c>
      <c r="S216" s="29">
        <f t="shared" si="24"/>
        <v>770.38227276999999</v>
      </c>
      <c r="T216" s="31">
        <f t="shared" si="23"/>
        <v>99.220257155514417</v>
      </c>
      <c r="U216" s="32" t="s">
        <v>224</v>
      </c>
      <c r="V216" s="32"/>
      <c r="W216" s="21"/>
    </row>
    <row r="217" spans="1:23" ht="21">
      <c r="A217" s="22">
        <v>212</v>
      </c>
      <c r="B217" s="23" t="str">
        <f>VLOOKUP($U217,[1]Name!$A:$B,2,0)</f>
        <v>กรมกิจการเด็กและเยาวชน</v>
      </c>
      <c r="C217" s="24">
        <f>IF(ISERROR(VLOOKUP($U217,[1]BN2_1!$A:$AC,3,0)),0,VLOOKUP($U217,[1]BN2_1!$A:$AC,3,0))</f>
        <v>14757.79276402</v>
      </c>
      <c r="D217" s="25">
        <f>IF(ISERROR(VLOOKUP($U217,[1]BN2_1!$A:$AC,6,0)),0,VLOOKUP($U217,[1]BN2_1!$A:$AC,6,0))</f>
        <v>8.2436000000000007</v>
      </c>
      <c r="E217" s="25">
        <f>IF(ISERROR(VLOOKUP($U217,[1]BN2_1!$A:$AC,7,0)),0,VLOOKUP($U217,[1]BN2_1!$A:$AC,7,0))</f>
        <v>17.49162888</v>
      </c>
      <c r="F217" s="26">
        <f t="shared" si="19"/>
        <v>25.735228880000001</v>
      </c>
      <c r="G217" s="27">
        <f>IF(ISERROR(VLOOKUP($U217,[1]BN2_1!$A:$AC,8,0)),0,VLOOKUP($U217,[1]BN2_1!$A:$AC,8,0))</f>
        <v>14680.41033719</v>
      </c>
      <c r="H217" s="28">
        <f t="shared" si="20"/>
        <v>99.475650403367496</v>
      </c>
      <c r="I217" s="35">
        <f>IF(ISERROR(VLOOKUP($U217,[1]BN2_1!$A:$AC,10,0)),0,VLOOKUP($U217,[1]BN2_1!$A:$AC,10,0))</f>
        <v>70.586835980000004</v>
      </c>
      <c r="J217" s="36">
        <f>IF(ISERROR(VLOOKUP($U217,[1]BN2_1!$A:$AC,13,0)),0,VLOOKUP($U217,[1]BN2_1!$A:$AC,13,0))</f>
        <v>2.912112</v>
      </c>
      <c r="K217" s="36">
        <f>IF(ISERROR(VLOOKUP($U217,[1]BN2_1!$A:$AC,14,0)),0,VLOOKUP($U217,[1]BN2_1!$A:$AC,14,0))</f>
        <v>29.887552840000001</v>
      </c>
      <c r="L217" s="37">
        <f t="shared" si="21"/>
        <v>32.799664839999998</v>
      </c>
      <c r="M217" s="38">
        <f>IF(ISERROR(VLOOKUP($U217,[1]BN2_1!$A:$AC,15,0)),0,VLOOKUP($U217,[1]BN2_1!$A:$AC,15,0))</f>
        <v>37.774021560000001</v>
      </c>
      <c r="N217" s="39">
        <f t="shared" si="22"/>
        <v>53.514258056137912</v>
      </c>
      <c r="O217" s="24">
        <f t="shared" si="24"/>
        <v>14828.3796</v>
      </c>
      <c r="P217" s="25">
        <f t="shared" si="24"/>
        <v>11.155712000000001</v>
      </c>
      <c r="Q217" s="25">
        <f t="shared" si="24"/>
        <v>47.379181720000005</v>
      </c>
      <c r="R217" s="26">
        <f t="shared" si="24"/>
        <v>58.534893719999999</v>
      </c>
      <c r="S217" s="29">
        <f t="shared" si="24"/>
        <v>14718.184358750001</v>
      </c>
      <c r="T217" s="31">
        <f t="shared" si="23"/>
        <v>99.256862555299037</v>
      </c>
      <c r="U217" s="32" t="s">
        <v>225</v>
      </c>
      <c r="V217" s="32"/>
      <c r="W217" s="21"/>
    </row>
    <row r="218" spans="1:23" ht="21">
      <c r="A218" s="22">
        <v>213</v>
      </c>
      <c r="B218" s="23" t="str">
        <f>VLOOKUP($U218,[1]Name!$A:$B,2,0)</f>
        <v>กรมสวัสดิการและคุ้มครองแรงงาน</v>
      </c>
      <c r="C218" s="24">
        <f>IF(ISERROR(VLOOKUP($U218,[1]BN2_1!$A:$AC,3,0)),0,VLOOKUP($U218,[1]BN2_1!$A:$AC,3,0))</f>
        <v>1039.5395693200001</v>
      </c>
      <c r="D218" s="25">
        <f>IF(ISERROR(VLOOKUP($U218,[1]BN2_1!$A:$AC,6,0)),0,VLOOKUP($U218,[1]BN2_1!$A:$AC,6,0))</f>
        <v>0</v>
      </c>
      <c r="E218" s="25">
        <f>IF(ISERROR(VLOOKUP($U218,[1]BN2_1!$A:$AC,7,0)),0,VLOOKUP($U218,[1]BN2_1!$A:$AC,7,0))</f>
        <v>0</v>
      </c>
      <c r="F218" s="26">
        <f t="shared" si="19"/>
        <v>0</v>
      </c>
      <c r="G218" s="27">
        <f>IF(ISERROR(VLOOKUP($U218,[1]BN2_1!$A:$AC,8,0)),0,VLOOKUP($U218,[1]BN2_1!$A:$AC,8,0))</f>
        <v>1039.5395681</v>
      </c>
      <c r="H218" s="28">
        <f t="shared" si="20"/>
        <v>99.999999882640338</v>
      </c>
      <c r="I218" s="35">
        <f>IF(ISERROR(VLOOKUP($U218,[1]BN2_1!$A:$AC,10,0)),0,VLOOKUP($U218,[1]BN2_1!$A:$AC,10,0))</f>
        <v>55.191033269999998</v>
      </c>
      <c r="J218" s="36">
        <f>IF(ISERROR(VLOOKUP($U218,[1]BN2_1!$A:$AC,13,0)),0,VLOOKUP($U218,[1]BN2_1!$A:$AC,13,0))</f>
        <v>0</v>
      </c>
      <c r="K218" s="36">
        <f>IF(ISERROR(VLOOKUP($U218,[1]BN2_1!$A:$AC,14,0)),0,VLOOKUP($U218,[1]BN2_1!$A:$AC,14,0))</f>
        <v>6.7756999999999996</v>
      </c>
      <c r="L218" s="37">
        <f t="shared" si="21"/>
        <v>6.7756999999999996</v>
      </c>
      <c r="M218" s="38">
        <f>IF(ISERROR(VLOOKUP($U218,[1]BN2_1!$A:$AC,15,0)),0,VLOOKUP($U218,[1]BN2_1!$A:$AC,15,0))</f>
        <v>48.414891269999998</v>
      </c>
      <c r="N218" s="39">
        <f t="shared" si="22"/>
        <v>87.722386049830874</v>
      </c>
      <c r="O218" s="24">
        <f t="shared" si="24"/>
        <v>1094.73060259</v>
      </c>
      <c r="P218" s="25">
        <f t="shared" si="24"/>
        <v>0</v>
      </c>
      <c r="Q218" s="25">
        <f t="shared" si="24"/>
        <v>6.7756999999999996</v>
      </c>
      <c r="R218" s="26">
        <f t="shared" si="24"/>
        <v>6.7756999999999996</v>
      </c>
      <c r="S218" s="29">
        <f t="shared" si="24"/>
        <v>1087.95445937</v>
      </c>
      <c r="T218" s="31">
        <f t="shared" si="23"/>
        <v>99.381021851040941</v>
      </c>
      <c r="U218" s="32" t="s">
        <v>226</v>
      </c>
      <c r="V218" s="32"/>
      <c r="W218" s="21"/>
    </row>
    <row r="219" spans="1:23" ht="21">
      <c r="A219" s="22">
        <v>214</v>
      </c>
      <c r="B219" s="23" t="str">
        <f>VLOOKUP($U219,[1]Name!$A:$B,2,0)</f>
        <v>มหาวิทยาลัยศรีนครินทรวิโรฒ</v>
      </c>
      <c r="C219" s="24">
        <f>IF(ISERROR(VLOOKUP($U219,[1]BN2_1!$A:$AC,3,0)),0,VLOOKUP($U219,[1]BN2_1!$A:$AC,3,0))</f>
        <v>2825.7240000000002</v>
      </c>
      <c r="D219" s="25">
        <f>IF(ISERROR(VLOOKUP($U219,[1]BN2_1!$A:$AC,6,0)),0,VLOOKUP($U219,[1]BN2_1!$A:$AC,6,0))</f>
        <v>0</v>
      </c>
      <c r="E219" s="25">
        <f>IF(ISERROR(VLOOKUP($U219,[1]BN2_1!$A:$AC,7,0)),0,VLOOKUP($U219,[1]BN2_1!$A:$AC,7,0))</f>
        <v>0</v>
      </c>
      <c r="F219" s="26">
        <f t="shared" si="19"/>
        <v>0</v>
      </c>
      <c r="G219" s="27">
        <f>IF(ISERROR(VLOOKUP($U219,[1]BN2_1!$A:$AC,8,0)),0,VLOOKUP($U219,[1]BN2_1!$A:$AC,8,0))</f>
        <v>2821.5560633300001</v>
      </c>
      <c r="H219" s="28">
        <f t="shared" si="20"/>
        <v>99.852500220474468</v>
      </c>
      <c r="I219" s="35">
        <f>IF(ISERROR(VLOOKUP($U219,[1]BN2_1!$A:$AC,10,0)),0,VLOOKUP($U219,[1]BN2_1!$A:$AC,10,0))</f>
        <v>1053.8510000000001</v>
      </c>
      <c r="J219" s="36">
        <f>IF(ISERROR(VLOOKUP($U219,[1]BN2_1!$A:$AC,13,0)),0,VLOOKUP($U219,[1]BN2_1!$A:$AC,13,0))</f>
        <v>0</v>
      </c>
      <c r="K219" s="36">
        <f>IF(ISERROR(VLOOKUP($U219,[1]BN2_1!$A:$AC,14,0)),0,VLOOKUP($U219,[1]BN2_1!$A:$AC,14,0))</f>
        <v>0</v>
      </c>
      <c r="L219" s="37">
        <f t="shared" si="21"/>
        <v>0</v>
      </c>
      <c r="M219" s="38">
        <f>IF(ISERROR(VLOOKUP($U219,[1]BN2_1!$A:$AC,15,0)),0,VLOOKUP($U219,[1]BN2_1!$A:$AC,15,0))</f>
        <v>1036.223</v>
      </c>
      <c r="N219" s="39">
        <f t="shared" si="22"/>
        <v>98.327277765073035</v>
      </c>
      <c r="O219" s="24">
        <f t="shared" si="24"/>
        <v>3879.5750000000003</v>
      </c>
      <c r="P219" s="25">
        <f t="shared" si="24"/>
        <v>0</v>
      </c>
      <c r="Q219" s="25">
        <f t="shared" si="24"/>
        <v>0</v>
      </c>
      <c r="R219" s="26">
        <f t="shared" si="24"/>
        <v>0</v>
      </c>
      <c r="S219" s="29">
        <f t="shared" si="24"/>
        <v>3857.7790633300001</v>
      </c>
      <c r="T219" s="31">
        <f t="shared" si="23"/>
        <v>99.438187516158337</v>
      </c>
      <c r="U219" s="32" t="s">
        <v>227</v>
      </c>
      <c r="V219" s="32"/>
      <c r="W219" s="21"/>
    </row>
    <row r="220" spans="1:23" ht="21">
      <c r="A220" s="22">
        <v>215</v>
      </c>
      <c r="B220" s="23" t="str">
        <f>VLOOKUP($U220,[1]Name!$A:$B,2,0)</f>
        <v>มหาวิทยาลัยขอนแก่น</v>
      </c>
      <c r="C220" s="24">
        <f>IF(ISERROR(VLOOKUP($U220,[1]BN2_1!$A:$AC,3,0)),0,VLOOKUP($U220,[1]BN2_1!$A:$AC,3,0))</f>
        <v>4352.0641999999998</v>
      </c>
      <c r="D220" s="25">
        <f>IF(ISERROR(VLOOKUP($U220,[1]BN2_1!$A:$AC,6,0)),0,VLOOKUP($U220,[1]BN2_1!$A:$AC,6,0))</f>
        <v>0</v>
      </c>
      <c r="E220" s="25">
        <f>IF(ISERROR(VLOOKUP($U220,[1]BN2_1!$A:$AC,7,0)),0,VLOOKUP($U220,[1]BN2_1!$A:$AC,7,0))</f>
        <v>0</v>
      </c>
      <c r="F220" s="26">
        <f t="shared" si="19"/>
        <v>0</v>
      </c>
      <c r="G220" s="27">
        <f>IF(ISERROR(VLOOKUP($U220,[1]BN2_1!$A:$AC,8,0)),0,VLOOKUP($U220,[1]BN2_1!$A:$AC,8,0))</f>
        <v>4326.2212208299998</v>
      </c>
      <c r="H220" s="28">
        <f t="shared" si="20"/>
        <v>99.406190304591561</v>
      </c>
      <c r="I220" s="35">
        <f>IF(ISERROR(VLOOKUP($U220,[1]BN2_1!$A:$AC,10,0)),0,VLOOKUP($U220,[1]BN2_1!$A:$AC,10,0))</f>
        <v>964.21450000000004</v>
      </c>
      <c r="J220" s="36">
        <f>IF(ISERROR(VLOOKUP($U220,[1]BN2_1!$A:$AC,13,0)),0,VLOOKUP($U220,[1]BN2_1!$A:$AC,13,0))</f>
        <v>0</v>
      </c>
      <c r="K220" s="36">
        <f>IF(ISERROR(VLOOKUP($U220,[1]BN2_1!$A:$AC,14,0)),0,VLOOKUP($U220,[1]BN2_1!$A:$AC,14,0))</f>
        <v>0</v>
      </c>
      <c r="L220" s="37">
        <f t="shared" si="21"/>
        <v>0</v>
      </c>
      <c r="M220" s="38">
        <f>IF(ISERROR(VLOOKUP($U220,[1]BN2_1!$A:$AC,15,0)),0,VLOOKUP($U220,[1]BN2_1!$A:$AC,15,0))</f>
        <v>964.21450000000004</v>
      </c>
      <c r="N220" s="39">
        <f t="shared" si="22"/>
        <v>100</v>
      </c>
      <c r="O220" s="24">
        <f t="shared" si="24"/>
        <v>5316.2786999999998</v>
      </c>
      <c r="P220" s="25">
        <f t="shared" si="24"/>
        <v>0</v>
      </c>
      <c r="Q220" s="25">
        <f t="shared" si="24"/>
        <v>0</v>
      </c>
      <c r="R220" s="26">
        <f t="shared" si="24"/>
        <v>0</v>
      </c>
      <c r="S220" s="29">
        <f t="shared" si="24"/>
        <v>5290.4357208299998</v>
      </c>
      <c r="T220" s="31">
        <f t="shared" si="23"/>
        <v>99.513889684338778</v>
      </c>
      <c r="U220" s="32" t="s">
        <v>228</v>
      </c>
      <c r="V220" s="32"/>
      <c r="W220" s="21"/>
    </row>
    <row r="221" spans="1:23" ht="21">
      <c r="A221" s="22">
        <v>216</v>
      </c>
      <c r="B221" s="23" t="str">
        <f>VLOOKUP($U221,[1]Name!$A:$B,2,0)</f>
        <v>มหาวิทยาลัยธรรมศาสตร์</v>
      </c>
      <c r="C221" s="24">
        <f>IF(ISERROR(VLOOKUP($U221,[1]BN2_1!$A:$AC,3,0)),0,VLOOKUP($U221,[1]BN2_1!$A:$AC,3,0))</f>
        <v>3191.3386999999998</v>
      </c>
      <c r="D221" s="25">
        <f>IF(ISERROR(VLOOKUP($U221,[1]BN2_1!$A:$AC,6,0)),0,VLOOKUP($U221,[1]BN2_1!$A:$AC,6,0))</f>
        <v>0</v>
      </c>
      <c r="E221" s="25">
        <f>IF(ISERROR(VLOOKUP($U221,[1]BN2_1!$A:$AC,7,0)),0,VLOOKUP($U221,[1]BN2_1!$A:$AC,7,0))</f>
        <v>0</v>
      </c>
      <c r="F221" s="26">
        <f t="shared" si="19"/>
        <v>0</v>
      </c>
      <c r="G221" s="27">
        <f>IF(ISERROR(VLOOKUP($U221,[1]BN2_1!$A:$AC,8,0)),0,VLOOKUP($U221,[1]BN2_1!$A:$AC,8,0))</f>
        <v>3182.74863912</v>
      </c>
      <c r="H221" s="28">
        <f t="shared" si="20"/>
        <v>99.730832052392316</v>
      </c>
      <c r="I221" s="35">
        <f>IF(ISERROR(VLOOKUP($U221,[1]BN2_1!$A:$AC,10,0)),0,VLOOKUP($U221,[1]BN2_1!$A:$AC,10,0))</f>
        <v>1654.5219999999999</v>
      </c>
      <c r="J221" s="36">
        <f>IF(ISERROR(VLOOKUP($U221,[1]BN2_1!$A:$AC,13,0)),0,VLOOKUP($U221,[1]BN2_1!$A:$AC,13,0))</f>
        <v>0</v>
      </c>
      <c r="K221" s="36">
        <f>IF(ISERROR(VLOOKUP($U221,[1]BN2_1!$A:$AC,14,0)),0,VLOOKUP($U221,[1]BN2_1!$A:$AC,14,0))</f>
        <v>0</v>
      </c>
      <c r="L221" s="37">
        <f t="shared" si="21"/>
        <v>0</v>
      </c>
      <c r="M221" s="38">
        <f>IF(ISERROR(VLOOKUP($U221,[1]BN2_1!$A:$AC,15,0)),0,VLOOKUP($U221,[1]BN2_1!$A:$AC,15,0))</f>
        <v>1654.5219999999999</v>
      </c>
      <c r="N221" s="39">
        <f t="shared" si="22"/>
        <v>100</v>
      </c>
      <c r="O221" s="24">
        <f t="shared" si="24"/>
        <v>4845.8606999999993</v>
      </c>
      <c r="P221" s="25">
        <f t="shared" si="24"/>
        <v>0</v>
      </c>
      <c r="Q221" s="25">
        <f t="shared" si="24"/>
        <v>0</v>
      </c>
      <c r="R221" s="26">
        <f t="shared" si="24"/>
        <v>0</v>
      </c>
      <c r="S221" s="29">
        <f t="shared" si="24"/>
        <v>4837.2706391199999</v>
      </c>
      <c r="T221" s="31">
        <f t="shared" si="23"/>
        <v>99.822734052590505</v>
      </c>
      <c r="U221" s="32" t="s">
        <v>229</v>
      </c>
      <c r="V221" s="32"/>
      <c r="W221" s="21"/>
    </row>
    <row r="222" spans="1:23" ht="21">
      <c r="A222" s="22">
        <v>217</v>
      </c>
      <c r="B222" s="23" t="str">
        <f>VLOOKUP($U222,[1]Name!$A:$B,2,0)</f>
        <v>มหาวิทยาลัยเกษตรศาสตร์</v>
      </c>
      <c r="C222" s="24">
        <f>IF(ISERROR(VLOOKUP($U222,[1]BN2_1!$A:$AC,3,0)),0,VLOOKUP($U222,[1]BN2_1!$A:$AC,3,0))</f>
        <v>3875.0527999999999</v>
      </c>
      <c r="D222" s="25">
        <f>IF(ISERROR(VLOOKUP($U222,[1]BN2_1!$A:$AC,6,0)),0,VLOOKUP($U222,[1]BN2_1!$A:$AC,6,0))</f>
        <v>0</v>
      </c>
      <c r="E222" s="25">
        <f>IF(ISERROR(VLOOKUP($U222,[1]BN2_1!$A:$AC,7,0)),0,VLOOKUP($U222,[1]BN2_1!$A:$AC,7,0))</f>
        <v>0</v>
      </c>
      <c r="F222" s="26">
        <f t="shared" si="19"/>
        <v>0</v>
      </c>
      <c r="G222" s="27">
        <f>IF(ISERROR(VLOOKUP($U222,[1]BN2_1!$A:$AC,8,0)),0,VLOOKUP($U222,[1]BN2_1!$A:$AC,8,0))</f>
        <v>3866.02656368</v>
      </c>
      <c r="H222" s="28">
        <f t="shared" si="20"/>
        <v>99.767068043047061</v>
      </c>
      <c r="I222" s="35">
        <f>IF(ISERROR(VLOOKUP($U222,[1]BN2_1!$A:$AC,10,0)),0,VLOOKUP($U222,[1]BN2_1!$A:$AC,10,0))</f>
        <v>1243.7752</v>
      </c>
      <c r="J222" s="36">
        <f>IF(ISERROR(VLOOKUP($U222,[1]BN2_1!$A:$AC,13,0)),0,VLOOKUP($U222,[1]BN2_1!$A:$AC,13,0))</f>
        <v>0</v>
      </c>
      <c r="K222" s="36">
        <f>IF(ISERROR(VLOOKUP($U222,[1]BN2_1!$A:$AC,14,0)),0,VLOOKUP($U222,[1]BN2_1!$A:$AC,14,0))</f>
        <v>0</v>
      </c>
      <c r="L222" s="37">
        <f t="shared" si="21"/>
        <v>0</v>
      </c>
      <c r="M222" s="38">
        <f>IF(ISERROR(VLOOKUP($U222,[1]BN2_1!$A:$AC,15,0)),0,VLOOKUP($U222,[1]BN2_1!$A:$AC,15,0))</f>
        <v>1243.7752</v>
      </c>
      <c r="N222" s="39">
        <f t="shared" si="22"/>
        <v>100</v>
      </c>
      <c r="O222" s="24">
        <f t="shared" si="24"/>
        <v>5118.8279999999995</v>
      </c>
      <c r="P222" s="25">
        <f t="shared" si="24"/>
        <v>0</v>
      </c>
      <c r="Q222" s="25">
        <f t="shared" si="24"/>
        <v>0</v>
      </c>
      <c r="R222" s="26">
        <f t="shared" si="24"/>
        <v>0</v>
      </c>
      <c r="S222" s="29">
        <f t="shared" si="24"/>
        <v>5109.8017636799996</v>
      </c>
      <c r="T222" s="31">
        <f t="shared" si="23"/>
        <v>99.823665957910677</v>
      </c>
      <c r="U222" s="32" t="s">
        <v>230</v>
      </c>
      <c r="V222" s="32"/>
      <c r="W222" s="21"/>
    </row>
    <row r="223" spans="1:23" ht="21">
      <c r="A223" s="22">
        <v>218</v>
      </c>
      <c r="B223" s="23" t="str">
        <f>VLOOKUP($U223,[1]Name!$A:$B,2,0)</f>
        <v>มหาวิทยาลัยมหิดล</v>
      </c>
      <c r="C223" s="24">
        <f>IF(ISERROR(VLOOKUP($U223,[1]BN2_1!$A:$AC,3,0)),0,VLOOKUP($U223,[1]BN2_1!$A:$AC,3,0))</f>
        <v>10360.6656</v>
      </c>
      <c r="D223" s="25">
        <f>IF(ISERROR(VLOOKUP($U223,[1]BN2_1!$A:$AC,6,0)),0,VLOOKUP($U223,[1]BN2_1!$A:$AC,6,0))</f>
        <v>0</v>
      </c>
      <c r="E223" s="25">
        <f>IF(ISERROR(VLOOKUP($U223,[1]BN2_1!$A:$AC,7,0)),0,VLOOKUP($U223,[1]BN2_1!$A:$AC,7,0))</f>
        <v>0</v>
      </c>
      <c r="F223" s="26">
        <f t="shared" si="19"/>
        <v>0</v>
      </c>
      <c r="G223" s="27">
        <f>IF(ISERROR(VLOOKUP($U223,[1]BN2_1!$A:$AC,8,0)),0,VLOOKUP($U223,[1]BN2_1!$A:$AC,8,0))</f>
        <v>10350.98529909</v>
      </c>
      <c r="H223" s="28">
        <f t="shared" si="20"/>
        <v>99.906566804839258</v>
      </c>
      <c r="I223" s="35">
        <f>IF(ISERROR(VLOOKUP($U223,[1]BN2_1!$A:$AC,10,0)),0,VLOOKUP($U223,[1]BN2_1!$A:$AC,10,0))</f>
        <v>2749.9052000000001</v>
      </c>
      <c r="J223" s="36">
        <f>IF(ISERROR(VLOOKUP($U223,[1]BN2_1!$A:$AC,13,0)),0,VLOOKUP($U223,[1]BN2_1!$A:$AC,13,0))</f>
        <v>0</v>
      </c>
      <c r="K223" s="36">
        <f>IF(ISERROR(VLOOKUP($U223,[1]BN2_1!$A:$AC,14,0)),0,VLOOKUP($U223,[1]BN2_1!$A:$AC,14,0))</f>
        <v>0</v>
      </c>
      <c r="L223" s="37">
        <f t="shared" si="21"/>
        <v>0</v>
      </c>
      <c r="M223" s="38">
        <f>IF(ISERROR(VLOOKUP($U223,[1]BN2_1!$A:$AC,15,0)),0,VLOOKUP($U223,[1]BN2_1!$A:$AC,15,0))</f>
        <v>2749.9052000000001</v>
      </c>
      <c r="N223" s="39">
        <f t="shared" si="22"/>
        <v>100</v>
      </c>
      <c r="O223" s="24">
        <f t="shared" si="24"/>
        <v>13110.570800000001</v>
      </c>
      <c r="P223" s="25">
        <f t="shared" si="24"/>
        <v>0</v>
      </c>
      <c r="Q223" s="25">
        <f t="shared" si="24"/>
        <v>0</v>
      </c>
      <c r="R223" s="26">
        <f t="shared" si="24"/>
        <v>0</v>
      </c>
      <c r="S223" s="29">
        <f t="shared" si="24"/>
        <v>13100.890499090001</v>
      </c>
      <c r="T223" s="31">
        <f t="shared" si="23"/>
        <v>99.926164153661418</v>
      </c>
      <c r="U223" s="32" t="s">
        <v>231</v>
      </c>
      <c r="V223" s="32"/>
      <c r="W223" s="21"/>
    </row>
    <row r="224" spans="1:23" ht="21">
      <c r="A224" s="22">
        <v>219</v>
      </c>
      <c r="B224" s="23" t="str">
        <f>VLOOKUP($U224,[1]Name!$A:$B,2,0)</f>
        <v>มหาวิทยาลัยบูรพา</v>
      </c>
      <c r="C224" s="24">
        <f>IF(ISERROR(VLOOKUP($U224,[1]BN2_1!$A:$AC,3,0)),0,VLOOKUP($U224,[1]BN2_1!$A:$AC,3,0))</f>
        <v>1396.2583999999999</v>
      </c>
      <c r="D224" s="25">
        <f>IF(ISERROR(VLOOKUP($U224,[1]BN2_1!$A:$AC,6,0)),0,VLOOKUP($U224,[1]BN2_1!$A:$AC,6,0))</f>
        <v>0</v>
      </c>
      <c r="E224" s="25">
        <f>IF(ISERROR(VLOOKUP($U224,[1]BN2_1!$A:$AC,7,0)),0,VLOOKUP($U224,[1]BN2_1!$A:$AC,7,0))</f>
        <v>0</v>
      </c>
      <c r="F224" s="26">
        <f t="shared" si="19"/>
        <v>0</v>
      </c>
      <c r="G224" s="27">
        <f>IF(ISERROR(VLOOKUP($U224,[1]BN2_1!$A:$AC,8,0)),0,VLOOKUP($U224,[1]BN2_1!$A:$AC,8,0))</f>
        <v>1395.74356601</v>
      </c>
      <c r="H224" s="28">
        <f t="shared" si="20"/>
        <v>99.963127599447205</v>
      </c>
      <c r="I224" s="35">
        <f>IF(ISERROR(VLOOKUP($U224,[1]BN2_1!$A:$AC,10,0)),0,VLOOKUP($U224,[1]BN2_1!$A:$AC,10,0))</f>
        <v>450.85039999999998</v>
      </c>
      <c r="J224" s="36">
        <f>IF(ISERROR(VLOOKUP($U224,[1]BN2_1!$A:$AC,13,0)),0,VLOOKUP($U224,[1]BN2_1!$A:$AC,13,0))</f>
        <v>0</v>
      </c>
      <c r="K224" s="36">
        <f>IF(ISERROR(VLOOKUP($U224,[1]BN2_1!$A:$AC,14,0)),0,VLOOKUP($U224,[1]BN2_1!$A:$AC,14,0))</f>
        <v>0</v>
      </c>
      <c r="L224" s="37">
        <f t="shared" si="21"/>
        <v>0</v>
      </c>
      <c r="M224" s="38">
        <f>IF(ISERROR(VLOOKUP($U224,[1]BN2_1!$A:$AC,15,0)),0,VLOOKUP($U224,[1]BN2_1!$A:$AC,15,0))</f>
        <v>450.85039999999998</v>
      </c>
      <c r="N224" s="39">
        <f t="shared" si="22"/>
        <v>100</v>
      </c>
      <c r="O224" s="24">
        <f t="shared" si="24"/>
        <v>1847.1088</v>
      </c>
      <c r="P224" s="25">
        <f t="shared" si="24"/>
        <v>0</v>
      </c>
      <c r="Q224" s="25">
        <f t="shared" si="24"/>
        <v>0</v>
      </c>
      <c r="R224" s="26">
        <f t="shared" si="24"/>
        <v>0</v>
      </c>
      <c r="S224" s="29">
        <f t="shared" si="24"/>
        <v>1846.59396601</v>
      </c>
      <c r="T224" s="31">
        <f t="shared" si="23"/>
        <v>99.972127576350672</v>
      </c>
      <c r="U224" s="32" t="s">
        <v>232</v>
      </c>
      <c r="V224" s="32"/>
      <c r="W224" s="21"/>
    </row>
    <row r="225" spans="1:23" ht="21">
      <c r="A225" s="22">
        <v>220</v>
      </c>
      <c r="B225" s="23" t="str">
        <f>VLOOKUP($U225,[1]Name!$A:$B,2,0)</f>
        <v>มหาวิทยาลัยสงขลานครินทร์</v>
      </c>
      <c r="C225" s="24">
        <f>IF(ISERROR(VLOOKUP($U225,[1]BN2_1!$A:$AC,3,0)),0,VLOOKUP($U225,[1]BN2_1!$A:$AC,3,0))</f>
        <v>4560.9014999999999</v>
      </c>
      <c r="D225" s="25">
        <f>IF(ISERROR(VLOOKUP($U225,[1]BN2_1!$A:$AC,6,0)),0,VLOOKUP($U225,[1]BN2_1!$A:$AC,6,0))</f>
        <v>0</v>
      </c>
      <c r="E225" s="25">
        <f>IF(ISERROR(VLOOKUP($U225,[1]BN2_1!$A:$AC,7,0)),0,VLOOKUP($U225,[1]BN2_1!$A:$AC,7,0))</f>
        <v>0</v>
      </c>
      <c r="F225" s="26">
        <f t="shared" si="19"/>
        <v>0</v>
      </c>
      <c r="G225" s="27">
        <f>IF(ISERROR(VLOOKUP($U225,[1]BN2_1!$A:$AC,8,0)),0,VLOOKUP($U225,[1]BN2_1!$A:$AC,8,0))</f>
        <v>4559.7717619300001</v>
      </c>
      <c r="H225" s="28">
        <f t="shared" si="20"/>
        <v>99.975229939300377</v>
      </c>
      <c r="I225" s="35">
        <f>IF(ISERROR(VLOOKUP($U225,[1]BN2_1!$A:$AC,10,0)),0,VLOOKUP($U225,[1]BN2_1!$A:$AC,10,0))</f>
        <v>1036.9350999999999</v>
      </c>
      <c r="J225" s="36">
        <f>IF(ISERROR(VLOOKUP($U225,[1]BN2_1!$A:$AC,13,0)),0,VLOOKUP($U225,[1]BN2_1!$A:$AC,13,0))</f>
        <v>0</v>
      </c>
      <c r="K225" s="36">
        <f>IF(ISERROR(VLOOKUP($U225,[1]BN2_1!$A:$AC,14,0)),0,VLOOKUP($U225,[1]BN2_1!$A:$AC,14,0))</f>
        <v>0</v>
      </c>
      <c r="L225" s="37">
        <f t="shared" si="21"/>
        <v>0</v>
      </c>
      <c r="M225" s="38">
        <f>IF(ISERROR(VLOOKUP($U225,[1]BN2_1!$A:$AC,15,0)),0,VLOOKUP($U225,[1]BN2_1!$A:$AC,15,0))</f>
        <v>1036.9350999999999</v>
      </c>
      <c r="N225" s="39">
        <f t="shared" si="22"/>
        <v>100</v>
      </c>
      <c r="O225" s="24">
        <f t="shared" si="24"/>
        <v>5597.8365999999996</v>
      </c>
      <c r="P225" s="25">
        <f t="shared" si="24"/>
        <v>0</v>
      </c>
      <c r="Q225" s="25">
        <f t="shared" si="24"/>
        <v>0</v>
      </c>
      <c r="R225" s="26">
        <f t="shared" si="24"/>
        <v>0</v>
      </c>
      <c r="S225" s="29">
        <f t="shared" si="24"/>
        <v>5596.7068619299998</v>
      </c>
      <c r="T225" s="31">
        <f t="shared" si="23"/>
        <v>99.97981830927327</v>
      </c>
      <c r="U225" s="32" t="s">
        <v>233</v>
      </c>
      <c r="V225" s="32"/>
      <c r="W225" s="21"/>
    </row>
    <row r="226" spans="1:23" ht="21">
      <c r="A226" s="22">
        <v>221</v>
      </c>
      <c r="B226" s="23" t="str">
        <f>VLOOKUP($U226,[1]Name!$A:$B,2,0)</f>
        <v>สำนักงานประกันสังคม</v>
      </c>
      <c r="C226" s="24">
        <f>IF(ISERROR(VLOOKUP($U226,[1]BN2_1!$A:$AC,3,0)),0,VLOOKUP($U226,[1]BN2_1!$A:$AC,3,0))</f>
        <v>64552.282168680002</v>
      </c>
      <c r="D226" s="25">
        <f>IF(ISERROR(VLOOKUP($U226,[1]BN2_1!$A:$AC,6,0)),0,VLOOKUP($U226,[1]BN2_1!$A:$AC,6,0))</f>
        <v>0</v>
      </c>
      <c r="E226" s="25">
        <f>IF(ISERROR(VLOOKUP($U226,[1]BN2_1!$A:$AC,7,0)),0,VLOOKUP($U226,[1]BN2_1!$A:$AC,7,0))</f>
        <v>0</v>
      </c>
      <c r="F226" s="26">
        <f t="shared" si="19"/>
        <v>0</v>
      </c>
      <c r="G226" s="27">
        <f>IF(ISERROR(VLOOKUP($U226,[1]BN2_1!$A:$AC,8,0)),0,VLOOKUP($U226,[1]BN2_1!$A:$AC,8,0))</f>
        <v>64549.412752479999</v>
      </c>
      <c r="H226" s="28">
        <f t="shared" si="20"/>
        <v>99.995554895809107</v>
      </c>
      <c r="I226" s="35">
        <f>IF(ISERROR(VLOOKUP($U226,[1]BN2_1!$A:$AC,10,0)),0,VLOOKUP($U226,[1]BN2_1!$A:$AC,10,0))</f>
        <v>0</v>
      </c>
      <c r="J226" s="36">
        <f>IF(ISERROR(VLOOKUP($U226,[1]BN2_1!$A:$AC,13,0)),0,VLOOKUP($U226,[1]BN2_1!$A:$AC,13,0))</f>
        <v>0</v>
      </c>
      <c r="K226" s="36">
        <f>IF(ISERROR(VLOOKUP($U226,[1]BN2_1!$A:$AC,14,0)),0,VLOOKUP($U226,[1]BN2_1!$A:$AC,14,0))</f>
        <v>0</v>
      </c>
      <c r="L226" s="37">
        <f t="shared" si="21"/>
        <v>0</v>
      </c>
      <c r="M226" s="38">
        <f>IF(ISERROR(VLOOKUP($U226,[1]BN2_1!$A:$AC,15,0)),0,VLOOKUP($U226,[1]BN2_1!$A:$AC,15,0))</f>
        <v>0</v>
      </c>
      <c r="N226" s="39">
        <f t="shared" si="22"/>
        <v>0</v>
      </c>
      <c r="O226" s="24">
        <f t="shared" si="24"/>
        <v>64552.282168680002</v>
      </c>
      <c r="P226" s="25">
        <f t="shared" si="24"/>
        <v>0</v>
      </c>
      <c r="Q226" s="25">
        <f t="shared" si="24"/>
        <v>0</v>
      </c>
      <c r="R226" s="26">
        <f t="shared" si="24"/>
        <v>0</v>
      </c>
      <c r="S226" s="29">
        <f t="shared" si="24"/>
        <v>64549.412752479999</v>
      </c>
      <c r="T226" s="31">
        <f t="shared" si="23"/>
        <v>99.995554895809107</v>
      </c>
      <c r="U226" s="32" t="s">
        <v>234</v>
      </c>
      <c r="V226" s="32"/>
      <c r="W226" s="21"/>
    </row>
    <row r="227" spans="1:23" ht="21">
      <c r="A227" s="22">
        <v>222</v>
      </c>
      <c r="B227" s="23" t="str">
        <f>VLOOKUP($U227,[1]Name!$A:$B,2,0)</f>
        <v>สำนักงานบริหารหนี้สาธารณะ</v>
      </c>
      <c r="C227" s="24">
        <f>IF(ISERROR(VLOOKUP($U227,[1]BN2_1!$A:$AC,3,0)),0,VLOOKUP($U227,[1]BN2_1!$A:$AC,3,0))</f>
        <v>243285.56976422999</v>
      </c>
      <c r="D227" s="25">
        <f>IF(ISERROR(VLOOKUP($U227,[1]BN2_1!$A:$AC,6,0)),0,VLOOKUP($U227,[1]BN2_1!$A:$AC,6,0))</f>
        <v>1.1543614</v>
      </c>
      <c r="E227" s="25">
        <f>IF(ISERROR(VLOOKUP($U227,[1]BN2_1!$A:$AC,7,0)),0,VLOOKUP($U227,[1]BN2_1!$A:$AC,7,0))</f>
        <v>1.65911257</v>
      </c>
      <c r="F227" s="26">
        <f t="shared" si="19"/>
        <v>2.81347397</v>
      </c>
      <c r="G227" s="27">
        <f>IF(ISERROR(VLOOKUP($U227,[1]BN2_1!$A:$AC,8,0)),0,VLOOKUP($U227,[1]BN2_1!$A:$AC,8,0))</f>
        <v>243281.58076576999</v>
      </c>
      <c r="H227" s="28">
        <f t="shared" si="20"/>
        <v>99.998360363722412</v>
      </c>
      <c r="I227" s="35">
        <f>IF(ISERROR(VLOOKUP($U227,[1]BN2_1!$A:$AC,10,0)),0,VLOOKUP($U227,[1]BN2_1!$A:$AC,10,0))</f>
        <v>12.273949</v>
      </c>
      <c r="J227" s="36">
        <f>IF(ISERROR(VLOOKUP($U227,[1]BN2_1!$A:$AC,13,0)),0,VLOOKUP($U227,[1]BN2_1!$A:$AC,13,0))</f>
        <v>1.69615</v>
      </c>
      <c r="K227" s="36">
        <f>IF(ISERROR(VLOOKUP($U227,[1]BN2_1!$A:$AC,14,0)),0,VLOOKUP($U227,[1]BN2_1!$A:$AC,14,0))</f>
        <v>0.82871499999999998</v>
      </c>
      <c r="L227" s="37">
        <f t="shared" si="21"/>
        <v>2.5248650000000001</v>
      </c>
      <c r="M227" s="38">
        <f>IF(ISERROR(VLOOKUP($U227,[1]BN2_1!$A:$AC,15,0)),0,VLOOKUP($U227,[1]BN2_1!$A:$AC,15,0))</f>
        <v>9.6524780999999997</v>
      </c>
      <c r="N227" s="39">
        <f t="shared" si="22"/>
        <v>78.641992890796601</v>
      </c>
      <c r="O227" s="24">
        <f t="shared" si="24"/>
        <v>243297.84371322999</v>
      </c>
      <c r="P227" s="25">
        <f t="shared" si="24"/>
        <v>2.8505114000000003</v>
      </c>
      <c r="Q227" s="25">
        <f t="shared" si="24"/>
        <v>2.4878275699999999</v>
      </c>
      <c r="R227" s="26">
        <f t="shared" si="24"/>
        <v>5.3383389700000006</v>
      </c>
      <c r="S227" s="29">
        <f t="shared" si="24"/>
        <v>243291.23324387</v>
      </c>
      <c r="T227" s="31">
        <f t="shared" si="23"/>
        <v>99.997282972483802</v>
      </c>
      <c r="U227" s="32" t="s">
        <v>235</v>
      </c>
      <c r="V227" s="32"/>
      <c r="W227" s="21"/>
    </row>
    <row r="228" spans="1:23" ht="21">
      <c r="A228" s="22">
        <v>223</v>
      </c>
      <c r="B228" s="23" t="str">
        <f>VLOOKUP($U228,[1]Name!$A:$B,2,0)</f>
        <v>สถาบันบัณฑิตพัฒนบริหารศาสตร์</v>
      </c>
      <c r="C228" s="24">
        <f>IF(ISERROR(VLOOKUP($U228,[1]BN2_1!$A:$AC,3,0)),0,VLOOKUP($U228,[1]BN2_1!$A:$AC,3,0))</f>
        <v>436.34129999999999</v>
      </c>
      <c r="D228" s="25">
        <f>IF(ISERROR(VLOOKUP($U228,[1]BN2_1!$A:$AC,6,0)),0,VLOOKUP($U228,[1]BN2_1!$A:$AC,6,0))</f>
        <v>0</v>
      </c>
      <c r="E228" s="25">
        <f>IF(ISERROR(VLOOKUP($U228,[1]BN2_1!$A:$AC,7,0)),0,VLOOKUP($U228,[1]BN2_1!$A:$AC,7,0))</f>
        <v>0</v>
      </c>
      <c r="F228" s="26">
        <f t="shared" si="19"/>
        <v>0</v>
      </c>
      <c r="G228" s="27">
        <f>IF(ISERROR(VLOOKUP($U228,[1]BN2_1!$A:$AC,8,0)),0,VLOOKUP($U228,[1]BN2_1!$A:$AC,8,0))</f>
        <v>436.33559384</v>
      </c>
      <c r="H228" s="28">
        <f t="shared" si="20"/>
        <v>99.998692271393978</v>
      </c>
      <c r="I228" s="35">
        <f>IF(ISERROR(VLOOKUP($U228,[1]BN2_1!$A:$AC,10,0)),0,VLOOKUP($U228,[1]BN2_1!$A:$AC,10,0))</f>
        <v>68.754099999999994</v>
      </c>
      <c r="J228" s="36">
        <f>IF(ISERROR(VLOOKUP($U228,[1]BN2_1!$A:$AC,13,0)),0,VLOOKUP($U228,[1]BN2_1!$A:$AC,13,0))</f>
        <v>0</v>
      </c>
      <c r="K228" s="36">
        <f>IF(ISERROR(VLOOKUP($U228,[1]BN2_1!$A:$AC,14,0)),0,VLOOKUP($U228,[1]BN2_1!$A:$AC,14,0))</f>
        <v>0</v>
      </c>
      <c r="L228" s="37">
        <f t="shared" si="21"/>
        <v>0</v>
      </c>
      <c r="M228" s="38">
        <f>IF(ISERROR(VLOOKUP($U228,[1]BN2_1!$A:$AC,15,0)),0,VLOOKUP($U228,[1]BN2_1!$A:$AC,15,0))</f>
        <v>68.754099999999994</v>
      </c>
      <c r="N228" s="39">
        <f t="shared" si="22"/>
        <v>100</v>
      </c>
      <c r="O228" s="24">
        <f t="shared" si="24"/>
        <v>505.09539999999998</v>
      </c>
      <c r="P228" s="25">
        <f t="shared" si="24"/>
        <v>0</v>
      </c>
      <c r="Q228" s="25">
        <f t="shared" si="24"/>
        <v>0</v>
      </c>
      <c r="R228" s="26">
        <f t="shared" si="24"/>
        <v>0</v>
      </c>
      <c r="S228" s="29">
        <f t="shared" si="24"/>
        <v>505.08969384</v>
      </c>
      <c r="T228" s="31">
        <f t="shared" si="23"/>
        <v>99.998870280743006</v>
      </c>
      <c r="U228" s="32" t="s">
        <v>236</v>
      </c>
      <c r="V228" s="32"/>
      <c r="W228" s="21"/>
    </row>
    <row r="229" spans="1:23" ht="21">
      <c r="A229" s="22">
        <v>224</v>
      </c>
      <c r="B229" s="23" t="str">
        <f>VLOOKUP($U229,[1]Name!$A:$B,2,0)</f>
        <v>โรงพยาบาลบ้านแพ้ว</v>
      </c>
      <c r="C229" s="24">
        <f>IF(ISERROR(VLOOKUP($U229,[1]BN2_1!$A:$AC,3,0)),0,VLOOKUP($U229,[1]BN2_1!$A:$AC,3,0))</f>
        <v>0</v>
      </c>
      <c r="D229" s="25">
        <f>IF(ISERROR(VLOOKUP($U229,[1]BN2_1!$A:$AC,6,0)),0,VLOOKUP($U229,[1]BN2_1!$A:$AC,6,0))</f>
        <v>0</v>
      </c>
      <c r="E229" s="25">
        <f>IF(ISERROR(VLOOKUP($U229,[1]BN2_1!$A:$AC,7,0)),0,VLOOKUP($U229,[1]BN2_1!$A:$AC,7,0))</f>
        <v>0</v>
      </c>
      <c r="F229" s="26">
        <f t="shared" si="19"/>
        <v>0</v>
      </c>
      <c r="G229" s="27">
        <f>IF(ISERROR(VLOOKUP($U229,[1]BN2_1!$A:$AC,8,0)),0,VLOOKUP($U229,[1]BN2_1!$A:$AC,8,0))</f>
        <v>0</v>
      </c>
      <c r="H229" s="28">
        <f t="shared" si="20"/>
        <v>0</v>
      </c>
      <c r="I229" s="35">
        <f>IF(ISERROR(VLOOKUP($U229,[1]BN2_1!$A:$AC,10,0)),0,VLOOKUP($U229,[1]BN2_1!$A:$AC,10,0))</f>
        <v>6.45</v>
      </c>
      <c r="J229" s="36">
        <f>IF(ISERROR(VLOOKUP($U229,[1]BN2_1!$A:$AC,13,0)),0,VLOOKUP($U229,[1]BN2_1!$A:$AC,13,0))</f>
        <v>0</v>
      </c>
      <c r="K229" s="36">
        <f>IF(ISERROR(VLOOKUP($U229,[1]BN2_1!$A:$AC,14,0)),0,VLOOKUP($U229,[1]BN2_1!$A:$AC,14,0))</f>
        <v>0</v>
      </c>
      <c r="L229" s="37">
        <f t="shared" si="21"/>
        <v>0</v>
      </c>
      <c r="M229" s="38">
        <f>IF(ISERROR(VLOOKUP($U229,[1]BN2_1!$A:$AC,15,0)),0,VLOOKUP($U229,[1]BN2_1!$A:$AC,15,0))</f>
        <v>6.45</v>
      </c>
      <c r="N229" s="39">
        <f t="shared" si="22"/>
        <v>100</v>
      </c>
      <c r="O229" s="24">
        <f t="shared" si="24"/>
        <v>6.45</v>
      </c>
      <c r="P229" s="25">
        <f t="shared" si="24"/>
        <v>0</v>
      </c>
      <c r="Q229" s="25">
        <f t="shared" si="24"/>
        <v>0</v>
      </c>
      <c r="R229" s="26">
        <f t="shared" si="24"/>
        <v>0</v>
      </c>
      <c r="S229" s="29">
        <f t="shared" si="24"/>
        <v>6.45</v>
      </c>
      <c r="T229" s="31">
        <f t="shared" si="23"/>
        <v>100</v>
      </c>
      <c r="U229" s="32" t="s">
        <v>237</v>
      </c>
      <c r="V229" s="32"/>
      <c r="W229" s="21"/>
    </row>
    <row r="230" spans="1:23" ht="21">
      <c r="A230" s="22">
        <v>225</v>
      </c>
      <c r="B230" s="23" t="str">
        <f>VLOOKUP($U230,[1]Name!$A:$B,2,0)</f>
        <v>สำนักงานส่งเสริมวิสาหกิจเพื่อสังคม</v>
      </c>
      <c r="C230" s="24">
        <f>IF(ISERROR(VLOOKUP($U230,[1]BN2_1!$A:$AC,3,0)),0,VLOOKUP($U230,[1]BN2_1!$A:$AC,3,0))</f>
        <v>20.728000000000002</v>
      </c>
      <c r="D230" s="25">
        <f>IF(ISERROR(VLOOKUP($U230,[1]BN2_1!$A:$AC,6,0)),0,VLOOKUP($U230,[1]BN2_1!$A:$AC,6,0))</f>
        <v>0</v>
      </c>
      <c r="E230" s="25">
        <f>IF(ISERROR(VLOOKUP($U230,[1]BN2_1!$A:$AC,7,0)),0,VLOOKUP($U230,[1]BN2_1!$A:$AC,7,0))</f>
        <v>0</v>
      </c>
      <c r="F230" s="26">
        <f t="shared" si="19"/>
        <v>0</v>
      </c>
      <c r="G230" s="27">
        <f>IF(ISERROR(VLOOKUP($U230,[1]BN2_1!$A:$AC,8,0)),0,VLOOKUP($U230,[1]BN2_1!$A:$AC,8,0))</f>
        <v>20.728000000000002</v>
      </c>
      <c r="H230" s="28">
        <f t="shared" si="20"/>
        <v>100</v>
      </c>
      <c r="I230" s="35">
        <f>IF(ISERROR(VLOOKUP($U230,[1]BN2_1!$A:$AC,10,0)),0,VLOOKUP($U230,[1]BN2_1!$A:$AC,10,0))</f>
        <v>0.73009999999999997</v>
      </c>
      <c r="J230" s="36">
        <f>IF(ISERROR(VLOOKUP($U230,[1]BN2_1!$A:$AC,13,0)),0,VLOOKUP($U230,[1]BN2_1!$A:$AC,13,0))</f>
        <v>0</v>
      </c>
      <c r="K230" s="36">
        <f>IF(ISERROR(VLOOKUP($U230,[1]BN2_1!$A:$AC,14,0)),0,VLOOKUP($U230,[1]BN2_1!$A:$AC,14,0))</f>
        <v>0</v>
      </c>
      <c r="L230" s="37">
        <f t="shared" si="21"/>
        <v>0</v>
      </c>
      <c r="M230" s="38">
        <f>IF(ISERROR(VLOOKUP($U230,[1]BN2_1!$A:$AC,15,0)),0,VLOOKUP($U230,[1]BN2_1!$A:$AC,15,0))</f>
        <v>0.73009999999999997</v>
      </c>
      <c r="N230" s="39">
        <f t="shared" si="22"/>
        <v>100</v>
      </c>
      <c r="O230" s="24">
        <f t="shared" si="24"/>
        <v>21.458100000000002</v>
      </c>
      <c r="P230" s="25">
        <f t="shared" si="24"/>
        <v>0</v>
      </c>
      <c r="Q230" s="25">
        <f t="shared" si="24"/>
        <v>0</v>
      </c>
      <c r="R230" s="26">
        <f t="shared" si="24"/>
        <v>0</v>
      </c>
      <c r="S230" s="29">
        <f t="shared" si="24"/>
        <v>21.458100000000002</v>
      </c>
      <c r="T230" s="31">
        <f t="shared" si="23"/>
        <v>100</v>
      </c>
      <c r="U230" s="32" t="s">
        <v>238</v>
      </c>
      <c r="V230" s="32"/>
      <c r="W230" s="21"/>
    </row>
    <row r="231" spans="1:23" ht="21">
      <c r="A231" s="22">
        <v>226</v>
      </c>
      <c r="B231" s="23" t="str">
        <f>VLOOKUP($U231,[1]Name!$A:$B,2,0)</f>
        <v>สถาบันวัคซีนเเห่งชาติ</v>
      </c>
      <c r="C231" s="24">
        <f>IF(ISERROR(VLOOKUP($U231,[1]BN2_1!$A:$AC,3,0)),0,VLOOKUP($U231,[1]BN2_1!$A:$AC,3,0))</f>
        <v>23.437899999999999</v>
      </c>
      <c r="D231" s="25">
        <f>IF(ISERROR(VLOOKUP($U231,[1]BN2_1!$A:$AC,6,0)),0,VLOOKUP($U231,[1]BN2_1!$A:$AC,6,0))</f>
        <v>0</v>
      </c>
      <c r="E231" s="25">
        <f>IF(ISERROR(VLOOKUP($U231,[1]BN2_1!$A:$AC,7,0)),0,VLOOKUP($U231,[1]BN2_1!$A:$AC,7,0))</f>
        <v>0</v>
      </c>
      <c r="F231" s="26">
        <f t="shared" si="19"/>
        <v>0</v>
      </c>
      <c r="G231" s="27">
        <f>IF(ISERROR(VLOOKUP($U231,[1]BN2_1!$A:$AC,8,0)),0,VLOOKUP($U231,[1]BN2_1!$A:$AC,8,0))</f>
        <v>23.437899999999999</v>
      </c>
      <c r="H231" s="28">
        <f t="shared" si="20"/>
        <v>100</v>
      </c>
      <c r="I231" s="35">
        <f>IF(ISERROR(VLOOKUP($U231,[1]BN2_1!$A:$AC,10,0)),0,VLOOKUP($U231,[1]BN2_1!$A:$AC,10,0))</f>
        <v>0</v>
      </c>
      <c r="J231" s="36">
        <f>IF(ISERROR(VLOOKUP($U231,[1]BN2_1!$A:$AC,13,0)),0,VLOOKUP($U231,[1]BN2_1!$A:$AC,13,0))</f>
        <v>0</v>
      </c>
      <c r="K231" s="36">
        <f>IF(ISERROR(VLOOKUP($U231,[1]BN2_1!$A:$AC,14,0)),0,VLOOKUP($U231,[1]BN2_1!$A:$AC,14,0))</f>
        <v>0</v>
      </c>
      <c r="L231" s="37">
        <f t="shared" si="21"/>
        <v>0</v>
      </c>
      <c r="M231" s="38">
        <f>IF(ISERROR(VLOOKUP($U231,[1]BN2_1!$A:$AC,15,0)),0,VLOOKUP($U231,[1]BN2_1!$A:$AC,15,0))</f>
        <v>0</v>
      </c>
      <c r="N231" s="39">
        <f t="shared" si="22"/>
        <v>0</v>
      </c>
      <c r="O231" s="24">
        <f t="shared" si="24"/>
        <v>23.437899999999999</v>
      </c>
      <c r="P231" s="25">
        <f t="shared" si="24"/>
        <v>0</v>
      </c>
      <c r="Q231" s="25">
        <f t="shared" si="24"/>
        <v>0</v>
      </c>
      <c r="R231" s="26">
        <f t="shared" si="24"/>
        <v>0</v>
      </c>
      <c r="S231" s="29">
        <f t="shared" si="24"/>
        <v>23.437899999999999</v>
      </c>
      <c r="T231" s="31">
        <f t="shared" si="23"/>
        <v>100</v>
      </c>
      <c r="U231" s="32" t="s">
        <v>239</v>
      </c>
      <c r="V231" s="32"/>
      <c r="W231" s="21"/>
    </row>
    <row r="232" spans="1:23" ht="21">
      <c r="A232" s="22">
        <v>227</v>
      </c>
      <c r="B232" s="23" t="str">
        <f>VLOOKUP($U232,[1]Name!$A:$B,2,0)</f>
        <v>สถาบันระหว่างประเทศเพื่อการค้าและการพัฒนา</v>
      </c>
      <c r="C232" s="24">
        <f>IF(ISERROR(VLOOKUP($U232,[1]BN2_1!$A:$AC,3,0)),0,VLOOKUP($U232,[1]BN2_1!$A:$AC,3,0))</f>
        <v>29.752300000000002</v>
      </c>
      <c r="D232" s="25">
        <f>IF(ISERROR(VLOOKUP($U232,[1]BN2_1!$A:$AC,6,0)),0,VLOOKUP($U232,[1]BN2_1!$A:$AC,6,0))</f>
        <v>0</v>
      </c>
      <c r="E232" s="25">
        <f>IF(ISERROR(VLOOKUP($U232,[1]BN2_1!$A:$AC,7,0)),0,VLOOKUP($U232,[1]BN2_1!$A:$AC,7,0))</f>
        <v>0</v>
      </c>
      <c r="F232" s="26">
        <f t="shared" si="19"/>
        <v>0</v>
      </c>
      <c r="G232" s="27">
        <f>IF(ISERROR(VLOOKUP($U232,[1]BN2_1!$A:$AC,8,0)),0,VLOOKUP($U232,[1]BN2_1!$A:$AC,8,0))</f>
        <v>29.752300000000002</v>
      </c>
      <c r="H232" s="28">
        <f t="shared" si="20"/>
        <v>100</v>
      </c>
      <c r="I232" s="35">
        <f>IF(ISERROR(VLOOKUP($U232,[1]BN2_1!$A:$AC,10,0)),0,VLOOKUP($U232,[1]BN2_1!$A:$AC,10,0))</f>
        <v>0</v>
      </c>
      <c r="J232" s="36">
        <f>IF(ISERROR(VLOOKUP($U232,[1]BN2_1!$A:$AC,13,0)),0,VLOOKUP($U232,[1]BN2_1!$A:$AC,13,0))</f>
        <v>0</v>
      </c>
      <c r="K232" s="36">
        <f>IF(ISERROR(VLOOKUP($U232,[1]BN2_1!$A:$AC,14,0)),0,VLOOKUP($U232,[1]BN2_1!$A:$AC,14,0))</f>
        <v>0</v>
      </c>
      <c r="L232" s="37">
        <f t="shared" si="21"/>
        <v>0</v>
      </c>
      <c r="M232" s="38">
        <f>IF(ISERROR(VLOOKUP($U232,[1]BN2_1!$A:$AC,15,0)),0,VLOOKUP($U232,[1]BN2_1!$A:$AC,15,0))</f>
        <v>0</v>
      </c>
      <c r="N232" s="39">
        <f t="shared" si="22"/>
        <v>0</v>
      </c>
      <c r="O232" s="24">
        <f t="shared" si="24"/>
        <v>29.752300000000002</v>
      </c>
      <c r="P232" s="25">
        <f t="shared" si="24"/>
        <v>0</v>
      </c>
      <c r="Q232" s="25">
        <f t="shared" si="24"/>
        <v>0</v>
      </c>
      <c r="R232" s="26">
        <f t="shared" si="24"/>
        <v>0</v>
      </c>
      <c r="S232" s="29">
        <f t="shared" si="24"/>
        <v>29.752300000000002</v>
      </c>
      <c r="T232" s="31">
        <f t="shared" si="23"/>
        <v>100</v>
      </c>
      <c r="U232" s="32" t="s">
        <v>240</v>
      </c>
      <c r="V232" s="32"/>
      <c r="W232" s="21"/>
    </row>
    <row r="233" spans="1:23" ht="21">
      <c r="A233" s="22">
        <v>228</v>
      </c>
      <c r="B233" s="23" t="str">
        <f>VLOOKUP($U233,[1]Name!$A:$B,2,0)</f>
        <v>สถาบันบริหารจัดการธนาคารที่ดิน (องค์การมหาชน)</v>
      </c>
      <c r="C233" s="24">
        <f>IF(ISERROR(VLOOKUP($U233,[1]BN2_1!$A:$AC,3,0)),0,VLOOKUP($U233,[1]BN2_1!$A:$AC,3,0))</f>
        <v>31.375399999999999</v>
      </c>
      <c r="D233" s="25">
        <f>IF(ISERROR(VLOOKUP($U233,[1]BN2_1!$A:$AC,6,0)),0,VLOOKUP($U233,[1]BN2_1!$A:$AC,6,0))</f>
        <v>0</v>
      </c>
      <c r="E233" s="25">
        <f>IF(ISERROR(VLOOKUP($U233,[1]BN2_1!$A:$AC,7,0)),0,VLOOKUP($U233,[1]BN2_1!$A:$AC,7,0))</f>
        <v>0</v>
      </c>
      <c r="F233" s="26">
        <f t="shared" si="19"/>
        <v>0</v>
      </c>
      <c r="G233" s="27">
        <f>IF(ISERROR(VLOOKUP($U233,[1]BN2_1!$A:$AC,8,0)),0,VLOOKUP($U233,[1]BN2_1!$A:$AC,8,0))</f>
        <v>31.375399999999999</v>
      </c>
      <c r="H233" s="28">
        <f t="shared" si="20"/>
        <v>100</v>
      </c>
      <c r="I233" s="35">
        <f>IF(ISERROR(VLOOKUP($U233,[1]BN2_1!$A:$AC,10,0)),0,VLOOKUP($U233,[1]BN2_1!$A:$AC,10,0))</f>
        <v>0</v>
      </c>
      <c r="J233" s="36">
        <f>IF(ISERROR(VLOOKUP($U233,[1]BN2_1!$A:$AC,13,0)),0,VLOOKUP($U233,[1]BN2_1!$A:$AC,13,0))</f>
        <v>0</v>
      </c>
      <c r="K233" s="36">
        <f>IF(ISERROR(VLOOKUP($U233,[1]BN2_1!$A:$AC,14,0)),0,VLOOKUP($U233,[1]BN2_1!$A:$AC,14,0))</f>
        <v>0</v>
      </c>
      <c r="L233" s="37">
        <f t="shared" si="21"/>
        <v>0</v>
      </c>
      <c r="M233" s="38">
        <f>IF(ISERROR(VLOOKUP($U233,[1]BN2_1!$A:$AC,15,0)),0,VLOOKUP($U233,[1]BN2_1!$A:$AC,15,0))</f>
        <v>0</v>
      </c>
      <c r="N233" s="39">
        <f t="shared" si="22"/>
        <v>0</v>
      </c>
      <c r="O233" s="24">
        <f t="shared" si="24"/>
        <v>31.375399999999999</v>
      </c>
      <c r="P233" s="25">
        <f t="shared" si="24"/>
        <v>0</v>
      </c>
      <c r="Q233" s="25">
        <f t="shared" si="24"/>
        <v>0</v>
      </c>
      <c r="R233" s="26">
        <f t="shared" si="24"/>
        <v>0</v>
      </c>
      <c r="S233" s="29">
        <f t="shared" si="24"/>
        <v>31.375399999999999</v>
      </c>
      <c r="T233" s="31">
        <f t="shared" si="23"/>
        <v>100</v>
      </c>
      <c r="U233" s="32" t="s">
        <v>241</v>
      </c>
      <c r="V233" s="32"/>
      <c r="W233" s="21"/>
    </row>
    <row r="234" spans="1:23" ht="21">
      <c r="A234" s="22">
        <v>229</v>
      </c>
      <c r="B234" s="23" t="str">
        <f>VLOOKUP($U234,[1]Name!$A:$B,2,0)</f>
        <v>สถาบันอนุญาโตตุลาการ</v>
      </c>
      <c r="C234" s="24">
        <f>IF(ISERROR(VLOOKUP($U234,[1]BN2_1!$A:$AC,3,0)),0,VLOOKUP($U234,[1]BN2_1!$A:$AC,3,0))</f>
        <v>33.256900000000002</v>
      </c>
      <c r="D234" s="25">
        <f>IF(ISERROR(VLOOKUP($U234,[1]BN2_1!$A:$AC,6,0)),0,VLOOKUP($U234,[1]BN2_1!$A:$AC,6,0))</f>
        <v>0</v>
      </c>
      <c r="E234" s="25">
        <f>IF(ISERROR(VLOOKUP($U234,[1]BN2_1!$A:$AC,7,0)),0,VLOOKUP($U234,[1]BN2_1!$A:$AC,7,0))</f>
        <v>0</v>
      </c>
      <c r="F234" s="26">
        <f t="shared" si="19"/>
        <v>0</v>
      </c>
      <c r="G234" s="27">
        <f>IF(ISERROR(VLOOKUP($U234,[1]BN2_1!$A:$AC,8,0)),0,VLOOKUP($U234,[1]BN2_1!$A:$AC,8,0))</f>
        <v>33.256900000000002</v>
      </c>
      <c r="H234" s="28">
        <f t="shared" si="20"/>
        <v>100</v>
      </c>
      <c r="I234" s="35">
        <f>IF(ISERROR(VLOOKUP($U234,[1]BN2_1!$A:$AC,10,0)),0,VLOOKUP($U234,[1]BN2_1!$A:$AC,10,0))</f>
        <v>0</v>
      </c>
      <c r="J234" s="36">
        <f>IF(ISERROR(VLOOKUP($U234,[1]BN2_1!$A:$AC,13,0)),0,VLOOKUP($U234,[1]BN2_1!$A:$AC,13,0))</f>
        <v>0</v>
      </c>
      <c r="K234" s="36">
        <f>IF(ISERROR(VLOOKUP($U234,[1]BN2_1!$A:$AC,14,0)),0,VLOOKUP($U234,[1]BN2_1!$A:$AC,14,0))</f>
        <v>0</v>
      </c>
      <c r="L234" s="37">
        <f t="shared" si="21"/>
        <v>0</v>
      </c>
      <c r="M234" s="38">
        <f>IF(ISERROR(VLOOKUP($U234,[1]BN2_1!$A:$AC,15,0)),0,VLOOKUP($U234,[1]BN2_1!$A:$AC,15,0))</f>
        <v>0</v>
      </c>
      <c r="N234" s="39">
        <f t="shared" si="22"/>
        <v>0</v>
      </c>
      <c r="O234" s="24">
        <f t="shared" si="24"/>
        <v>33.256900000000002</v>
      </c>
      <c r="P234" s="25">
        <f t="shared" si="24"/>
        <v>0</v>
      </c>
      <c r="Q234" s="25">
        <f t="shared" si="24"/>
        <v>0</v>
      </c>
      <c r="R234" s="26">
        <f t="shared" si="24"/>
        <v>0</v>
      </c>
      <c r="S234" s="29">
        <f t="shared" si="24"/>
        <v>33.256900000000002</v>
      </c>
      <c r="T234" s="31">
        <f t="shared" si="23"/>
        <v>100</v>
      </c>
      <c r="U234" s="32" t="s">
        <v>242</v>
      </c>
      <c r="V234" s="32"/>
      <c r="W234" s="21"/>
    </row>
    <row r="235" spans="1:23" ht="21">
      <c r="A235" s="22">
        <v>230</v>
      </c>
      <c r="B235" s="23" t="str">
        <f>VLOOKUP($U235,[1]Name!$A:$B,2,0)</f>
        <v>สถาบันวิจัยระบบสาธารณสุข</v>
      </c>
      <c r="C235" s="24">
        <f>IF(ISERROR(VLOOKUP($U235,[1]BN2_1!$A:$AC,3,0)),0,VLOOKUP($U235,[1]BN2_1!$A:$AC,3,0))</f>
        <v>35.125500000000002</v>
      </c>
      <c r="D235" s="25">
        <f>IF(ISERROR(VLOOKUP($U235,[1]BN2_1!$A:$AC,6,0)),0,VLOOKUP($U235,[1]BN2_1!$A:$AC,6,0))</f>
        <v>0</v>
      </c>
      <c r="E235" s="25">
        <f>IF(ISERROR(VLOOKUP($U235,[1]BN2_1!$A:$AC,7,0)),0,VLOOKUP($U235,[1]BN2_1!$A:$AC,7,0))</f>
        <v>0</v>
      </c>
      <c r="F235" s="26">
        <f t="shared" si="19"/>
        <v>0</v>
      </c>
      <c r="G235" s="27">
        <f>IF(ISERROR(VLOOKUP($U235,[1]BN2_1!$A:$AC,8,0)),0,VLOOKUP($U235,[1]BN2_1!$A:$AC,8,0))</f>
        <v>35.125500000000002</v>
      </c>
      <c r="H235" s="28">
        <f t="shared" si="20"/>
        <v>100</v>
      </c>
      <c r="I235" s="35">
        <f>IF(ISERROR(VLOOKUP($U235,[1]BN2_1!$A:$AC,10,0)),0,VLOOKUP($U235,[1]BN2_1!$A:$AC,10,0))</f>
        <v>0</v>
      </c>
      <c r="J235" s="36">
        <f>IF(ISERROR(VLOOKUP($U235,[1]BN2_1!$A:$AC,13,0)),0,VLOOKUP($U235,[1]BN2_1!$A:$AC,13,0))</f>
        <v>0</v>
      </c>
      <c r="K235" s="36">
        <f>IF(ISERROR(VLOOKUP($U235,[1]BN2_1!$A:$AC,14,0)),0,VLOOKUP($U235,[1]BN2_1!$A:$AC,14,0))</f>
        <v>0</v>
      </c>
      <c r="L235" s="37">
        <f t="shared" si="21"/>
        <v>0</v>
      </c>
      <c r="M235" s="38">
        <f>IF(ISERROR(VLOOKUP($U235,[1]BN2_1!$A:$AC,15,0)),0,VLOOKUP($U235,[1]BN2_1!$A:$AC,15,0))</f>
        <v>0</v>
      </c>
      <c r="N235" s="39">
        <f t="shared" si="22"/>
        <v>0</v>
      </c>
      <c r="O235" s="24">
        <f t="shared" si="24"/>
        <v>35.125500000000002</v>
      </c>
      <c r="P235" s="25">
        <f t="shared" si="24"/>
        <v>0</v>
      </c>
      <c r="Q235" s="25">
        <f t="shared" si="24"/>
        <v>0</v>
      </c>
      <c r="R235" s="26">
        <f t="shared" si="24"/>
        <v>0</v>
      </c>
      <c r="S235" s="29">
        <f t="shared" si="24"/>
        <v>35.125500000000002</v>
      </c>
      <c r="T235" s="31">
        <f t="shared" si="23"/>
        <v>100</v>
      </c>
      <c r="U235" s="32" t="s">
        <v>243</v>
      </c>
      <c r="V235" s="32"/>
      <c r="W235" s="21"/>
    </row>
    <row r="236" spans="1:23" ht="21">
      <c r="A236" s="22">
        <v>231</v>
      </c>
      <c r="B236" s="23" t="str">
        <f>VLOOKUP($U236,[1]Name!$A:$B,2,0)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36" s="24">
        <f>IF(ISERROR(VLOOKUP($U236,[1]BN2_1!$A:$AC,3,0)),0,VLOOKUP($U236,[1]BN2_1!$A:$AC,3,0))</f>
        <v>37.381</v>
      </c>
      <c r="D236" s="25">
        <f>IF(ISERROR(VLOOKUP($U236,[1]BN2_1!$A:$AC,6,0)),0,VLOOKUP($U236,[1]BN2_1!$A:$AC,6,0))</f>
        <v>0</v>
      </c>
      <c r="E236" s="25">
        <f>IF(ISERROR(VLOOKUP($U236,[1]BN2_1!$A:$AC,7,0)),0,VLOOKUP($U236,[1]BN2_1!$A:$AC,7,0))</f>
        <v>0</v>
      </c>
      <c r="F236" s="26">
        <f t="shared" si="19"/>
        <v>0</v>
      </c>
      <c r="G236" s="27">
        <f>IF(ISERROR(VLOOKUP($U236,[1]BN2_1!$A:$AC,8,0)),0,VLOOKUP($U236,[1]BN2_1!$A:$AC,8,0))</f>
        <v>37.381</v>
      </c>
      <c r="H236" s="28">
        <f t="shared" si="20"/>
        <v>100</v>
      </c>
      <c r="I236" s="35">
        <f>IF(ISERROR(VLOOKUP($U236,[1]BN2_1!$A:$AC,10,0)),0,VLOOKUP($U236,[1]BN2_1!$A:$AC,10,0))</f>
        <v>6.9001999999999999</v>
      </c>
      <c r="J236" s="36">
        <f>IF(ISERROR(VLOOKUP($U236,[1]BN2_1!$A:$AC,13,0)),0,VLOOKUP($U236,[1]BN2_1!$A:$AC,13,0))</f>
        <v>0</v>
      </c>
      <c r="K236" s="36">
        <f>IF(ISERROR(VLOOKUP($U236,[1]BN2_1!$A:$AC,14,0)),0,VLOOKUP($U236,[1]BN2_1!$A:$AC,14,0))</f>
        <v>0</v>
      </c>
      <c r="L236" s="37">
        <f t="shared" si="21"/>
        <v>0</v>
      </c>
      <c r="M236" s="38">
        <f>IF(ISERROR(VLOOKUP($U236,[1]BN2_1!$A:$AC,15,0)),0,VLOOKUP($U236,[1]BN2_1!$A:$AC,15,0))</f>
        <v>6.9001999999999999</v>
      </c>
      <c r="N236" s="39">
        <f t="shared" si="22"/>
        <v>100</v>
      </c>
      <c r="O236" s="24">
        <f t="shared" si="24"/>
        <v>44.281199999999998</v>
      </c>
      <c r="P236" s="25">
        <f t="shared" si="24"/>
        <v>0</v>
      </c>
      <c r="Q236" s="25">
        <f t="shared" si="24"/>
        <v>0</v>
      </c>
      <c r="R236" s="26">
        <f t="shared" si="24"/>
        <v>0</v>
      </c>
      <c r="S236" s="29">
        <f t="shared" si="24"/>
        <v>44.281199999999998</v>
      </c>
      <c r="T236" s="31">
        <f t="shared" si="23"/>
        <v>100</v>
      </c>
      <c r="U236" s="32" t="s">
        <v>244</v>
      </c>
      <c r="V236" s="32"/>
      <c r="W236" s="21"/>
    </row>
    <row r="237" spans="1:23" ht="21">
      <c r="A237" s="22">
        <v>232</v>
      </c>
      <c r="B237" s="23" t="str">
        <f>VLOOKUP($U237,[1]Name!$A:$B,2,0)</f>
        <v>สถาบันรับรองคุณภาพสถานพยาบาล (องค์การมหาชน)</v>
      </c>
      <c r="C237" s="24">
        <f>IF(ISERROR(VLOOKUP($U237,[1]BN2_1!$A:$AC,3,0)),0,VLOOKUP($U237,[1]BN2_1!$A:$AC,3,0))</f>
        <v>69.329300000000003</v>
      </c>
      <c r="D237" s="25">
        <f>IF(ISERROR(VLOOKUP($U237,[1]BN2_1!$A:$AC,6,0)),0,VLOOKUP($U237,[1]BN2_1!$A:$AC,6,0))</f>
        <v>0</v>
      </c>
      <c r="E237" s="25">
        <f>IF(ISERROR(VLOOKUP($U237,[1]BN2_1!$A:$AC,7,0)),0,VLOOKUP($U237,[1]BN2_1!$A:$AC,7,0))</f>
        <v>0</v>
      </c>
      <c r="F237" s="26">
        <f t="shared" si="19"/>
        <v>0</v>
      </c>
      <c r="G237" s="27">
        <f>IF(ISERROR(VLOOKUP($U237,[1]BN2_1!$A:$AC,8,0)),0,VLOOKUP($U237,[1]BN2_1!$A:$AC,8,0))</f>
        <v>69.329300000000003</v>
      </c>
      <c r="H237" s="28">
        <f t="shared" si="20"/>
        <v>100</v>
      </c>
      <c r="I237" s="35">
        <f>IF(ISERROR(VLOOKUP($U237,[1]BN2_1!$A:$AC,10,0)),0,VLOOKUP($U237,[1]BN2_1!$A:$AC,10,0))</f>
        <v>0</v>
      </c>
      <c r="J237" s="36">
        <f>IF(ISERROR(VLOOKUP($U237,[1]BN2_1!$A:$AC,13,0)),0,VLOOKUP($U237,[1]BN2_1!$A:$AC,13,0))</f>
        <v>0</v>
      </c>
      <c r="K237" s="36">
        <f>IF(ISERROR(VLOOKUP($U237,[1]BN2_1!$A:$AC,14,0)),0,VLOOKUP($U237,[1]BN2_1!$A:$AC,14,0))</f>
        <v>0</v>
      </c>
      <c r="L237" s="37">
        <f t="shared" si="21"/>
        <v>0</v>
      </c>
      <c r="M237" s="38">
        <f>IF(ISERROR(VLOOKUP($U237,[1]BN2_1!$A:$AC,15,0)),0,VLOOKUP($U237,[1]BN2_1!$A:$AC,15,0))</f>
        <v>0</v>
      </c>
      <c r="N237" s="39">
        <f t="shared" si="22"/>
        <v>0</v>
      </c>
      <c r="O237" s="24">
        <f t="shared" si="24"/>
        <v>69.329300000000003</v>
      </c>
      <c r="P237" s="25">
        <f t="shared" si="24"/>
        <v>0</v>
      </c>
      <c r="Q237" s="25">
        <f t="shared" si="24"/>
        <v>0</v>
      </c>
      <c r="R237" s="26">
        <f t="shared" si="24"/>
        <v>0</v>
      </c>
      <c r="S237" s="29">
        <f t="shared" si="24"/>
        <v>69.329300000000003</v>
      </c>
      <c r="T237" s="31">
        <f t="shared" si="23"/>
        <v>100</v>
      </c>
      <c r="U237" s="32" t="s">
        <v>245</v>
      </c>
      <c r="V237" s="32"/>
      <c r="W237" s="21"/>
    </row>
    <row r="238" spans="1:23" ht="21">
      <c r="A238" s="22">
        <v>233</v>
      </c>
      <c r="B238" s="23" t="str">
        <f>VLOOKUP($U238,[1]Name!$A:$B,2,0)</f>
        <v>ศูนย์คุณธรรม (องค์การมหาชน)</v>
      </c>
      <c r="C238" s="24">
        <f>IF(ISERROR(VLOOKUP($U238,[1]BN2_1!$A:$AC,3,0)),0,VLOOKUP($U238,[1]BN2_1!$A:$AC,3,0))</f>
        <v>70.194999999999993</v>
      </c>
      <c r="D238" s="25">
        <f>IF(ISERROR(VLOOKUP($U238,[1]BN2_1!$A:$AC,6,0)),0,VLOOKUP($U238,[1]BN2_1!$A:$AC,6,0))</f>
        <v>0</v>
      </c>
      <c r="E238" s="25">
        <f>IF(ISERROR(VLOOKUP($U238,[1]BN2_1!$A:$AC,7,0)),0,VLOOKUP($U238,[1]BN2_1!$A:$AC,7,0))</f>
        <v>0</v>
      </c>
      <c r="F238" s="26">
        <f t="shared" si="19"/>
        <v>0</v>
      </c>
      <c r="G238" s="27">
        <f>IF(ISERROR(VLOOKUP($U238,[1]BN2_1!$A:$AC,8,0)),0,VLOOKUP($U238,[1]BN2_1!$A:$AC,8,0))</f>
        <v>70.194999999999993</v>
      </c>
      <c r="H238" s="28">
        <f t="shared" si="20"/>
        <v>100</v>
      </c>
      <c r="I238" s="35">
        <f>IF(ISERROR(VLOOKUP($U238,[1]BN2_1!$A:$AC,10,0)),0,VLOOKUP($U238,[1]BN2_1!$A:$AC,10,0))</f>
        <v>3.9104999999999999</v>
      </c>
      <c r="J238" s="36">
        <f>IF(ISERROR(VLOOKUP($U238,[1]BN2_1!$A:$AC,13,0)),0,VLOOKUP($U238,[1]BN2_1!$A:$AC,13,0))</f>
        <v>0</v>
      </c>
      <c r="K238" s="36">
        <f>IF(ISERROR(VLOOKUP($U238,[1]BN2_1!$A:$AC,14,0)),0,VLOOKUP($U238,[1]BN2_1!$A:$AC,14,0))</f>
        <v>0</v>
      </c>
      <c r="L238" s="37">
        <f t="shared" si="21"/>
        <v>0</v>
      </c>
      <c r="M238" s="38">
        <f>IF(ISERROR(VLOOKUP($U238,[1]BN2_1!$A:$AC,15,0)),0,VLOOKUP($U238,[1]BN2_1!$A:$AC,15,0))</f>
        <v>3.9104999999999999</v>
      </c>
      <c r="N238" s="39">
        <f t="shared" si="22"/>
        <v>100</v>
      </c>
      <c r="O238" s="24">
        <f t="shared" si="24"/>
        <v>74.105499999999992</v>
      </c>
      <c r="P238" s="25">
        <f t="shared" si="24"/>
        <v>0</v>
      </c>
      <c r="Q238" s="25">
        <f t="shared" si="24"/>
        <v>0</v>
      </c>
      <c r="R238" s="26">
        <f t="shared" si="24"/>
        <v>0</v>
      </c>
      <c r="S238" s="29">
        <f t="shared" si="24"/>
        <v>74.105499999999992</v>
      </c>
      <c r="T238" s="31">
        <f t="shared" si="23"/>
        <v>100</v>
      </c>
      <c r="U238" s="32" t="s">
        <v>246</v>
      </c>
      <c r="V238" s="32"/>
      <c r="W238" s="21"/>
    </row>
    <row r="239" spans="1:23" ht="21">
      <c r="A239" s="22">
        <v>234</v>
      </c>
      <c r="B239" s="23" t="str">
        <f>VLOOKUP($U239,[1]Name!$A:$B,2,0)</f>
        <v>ศูนย์มานุษยวิทยาสิรินธร(องค์การมหาชน)</v>
      </c>
      <c r="C239" s="24">
        <f>IF(ISERROR(VLOOKUP($U239,[1]BN2_1!$A:$AC,3,0)),0,VLOOKUP($U239,[1]BN2_1!$A:$AC,3,0))</f>
        <v>101.05159999999999</v>
      </c>
      <c r="D239" s="25">
        <f>IF(ISERROR(VLOOKUP($U239,[1]BN2_1!$A:$AC,6,0)),0,VLOOKUP($U239,[1]BN2_1!$A:$AC,6,0))</f>
        <v>0</v>
      </c>
      <c r="E239" s="25">
        <f>IF(ISERROR(VLOOKUP($U239,[1]BN2_1!$A:$AC,7,0)),0,VLOOKUP($U239,[1]BN2_1!$A:$AC,7,0))</f>
        <v>0</v>
      </c>
      <c r="F239" s="26">
        <f t="shared" si="19"/>
        <v>0</v>
      </c>
      <c r="G239" s="27">
        <f>IF(ISERROR(VLOOKUP($U239,[1]BN2_1!$A:$AC,8,0)),0,VLOOKUP($U239,[1]BN2_1!$A:$AC,8,0))</f>
        <v>101.05159999999999</v>
      </c>
      <c r="H239" s="28">
        <f t="shared" si="20"/>
        <v>100</v>
      </c>
      <c r="I239" s="35">
        <f>IF(ISERROR(VLOOKUP($U239,[1]BN2_1!$A:$AC,10,0)),0,VLOOKUP($U239,[1]BN2_1!$A:$AC,10,0))</f>
        <v>3.1804999999999999</v>
      </c>
      <c r="J239" s="36">
        <f>IF(ISERROR(VLOOKUP($U239,[1]BN2_1!$A:$AC,13,0)),0,VLOOKUP($U239,[1]BN2_1!$A:$AC,13,0))</f>
        <v>0</v>
      </c>
      <c r="K239" s="36">
        <f>IF(ISERROR(VLOOKUP($U239,[1]BN2_1!$A:$AC,14,0)),0,VLOOKUP($U239,[1]BN2_1!$A:$AC,14,0))</f>
        <v>0</v>
      </c>
      <c r="L239" s="37">
        <f t="shared" si="21"/>
        <v>0</v>
      </c>
      <c r="M239" s="38">
        <f>IF(ISERROR(VLOOKUP($U239,[1]BN2_1!$A:$AC,15,0)),0,VLOOKUP($U239,[1]BN2_1!$A:$AC,15,0))</f>
        <v>3.1804999999999999</v>
      </c>
      <c r="N239" s="39">
        <f t="shared" si="22"/>
        <v>100</v>
      </c>
      <c r="O239" s="24">
        <f t="shared" si="24"/>
        <v>104.23209999999999</v>
      </c>
      <c r="P239" s="25">
        <f t="shared" si="24"/>
        <v>0</v>
      </c>
      <c r="Q239" s="25">
        <f t="shared" si="24"/>
        <v>0</v>
      </c>
      <c r="R239" s="26">
        <f t="shared" si="24"/>
        <v>0</v>
      </c>
      <c r="S239" s="29">
        <f t="shared" si="24"/>
        <v>104.23209999999999</v>
      </c>
      <c r="T239" s="31">
        <f t="shared" si="23"/>
        <v>100</v>
      </c>
      <c r="U239" s="32" t="s">
        <v>247</v>
      </c>
      <c r="V239" s="32"/>
      <c r="W239" s="21"/>
    </row>
    <row r="240" spans="1:23" ht="21">
      <c r="A240" s="22">
        <v>235</v>
      </c>
      <c r="B240" s="23" t="str">
        <f>VLOOKUP($U240,[1]Name!$A:$B,2,0)</f>
        <v>สถาบันดนตรีกัลยาณิวัฒนา</v>
      </c>
      <c r="C240" s="24">
        <f>IF(ISERROR(VLOOKUP($U240,[1]BN2_1!$A:$AC,3,0)),0,VLOOKUP($U240,[1]BN2_1!$A:$AC,3,0))</f>
        <v>81.5745</v>
      </c>
      <c r="D240" s="25">
        <f>IF(ISERROR(VLOOKUP($U240,[1]BN2_1!$A:$AC,6,0)),0,VLOOKUP($U240,[1]BN2_1!$A:$AC,6,0))</f>
        <v>0</v>
      </c>
      <c r="E240" s="25">
        <f>IF(ISERROR(VLOOKUP($U240,[1]BN2_1!$A:$AC,7,0)),0,VLOOKUP($U240,[1]BN2_1!$A:$AC,7,0))</f>
        <v>0</v>
      </c>
      <c r="F240" s="26">
        <f t="shared" si="19"/>
        <v>0</v>
      </c>
      <c r="G240" s="27">
        <f>IF(ISERROR(VLOOKUP($U240,[1]BN2_1!$A:$AC,8,0)),0,VLOOKUP($U240,[1]BN2_1!$A:$AC,8,0))</f>
        <v>81.5745</v>
      </c>
      <c r="H240" s="28">
        <f t="shared" si="20"/>
        <v>100</v>
      </c>
      <c r="I240" s="35">
        <f>IF(ISERROR(VLOOKUP($U240,[1]BN2_1!$A:$AC,10,0)),0,VLOOKUP($U240,[1]BN2_1!$A:$AC,10,0))</f>
        <v>37.183399999999999</v>
      </c>
      <c r="J240" s="36">
        <f>IF(ISERROR(VLOOKUP($U240,[1]BN2_1!$A:$AC,13,0)),0,VLOOKUP($U240,[1]BN2_1!$A:$AC,13,0))</f>
        <v>0</v>
      </c>
      <c r="K240" s="36">
        <f>IF(ISERROR(VLOOKUP($U240,[1]BN2_1!$A:$AC,14,0)),0,VLOOKUP($U240,[1]BN2_1!$A:$AC,14,0))</f>
        <v>0</v>
      </c>
      <c r="L240" s="37">
        <f t="shared" si="21"/>
        <v>0</v>
      </c>
      <c r="M240" s="38">
        <f>IF(ISERROR(VLOOKUP($U240,[1]BN2_1!$A:$AC,15,0)),0,VLOOKUP($U240,[1]BN2_1!$A:$AC,15,0))</f>
        <v>37.183399999999999</v>
      </c>
      <c r="N240" s="39">
        <f t="shared" si="22"/>
        <v>100</v>
      </c>
      <c r="O240" s="24">
        <f t="shared" si="24"/>
        <v>118.75790000000001</v>
      </c>
      <c r="P240" s="25">
        <f t="shared" si="24"/>
        <v>0</v>
      </c>
      <c r="Q240" s="25">
        <f t="shared" si="24"/>
        <v>0</v>
      </c>
      <c r="R240" s="26">
        <f t="shared" si="24"/>
        <v>0</v>
      </c>
      <c r="S240" s="29">
        <f t="shared" si="24"/>
        <v>118.75790000000001</v>
      </c>
      <c r="T240" s="31">
        <f t="shared" si="23"/>
        <v>100</v>
      </c>
      <c r="U240" s="32" t="s">
        <v>248</v>
      </c>
      <c r="V240" s="32"/>
      <c r="W240" s="21"/>
    </row>
    <row r="241" spans="1:23" ht="21">
      <c r="A241" s="22">
        <v>236</v>
      </c>
      <c r="B241" s="23" t="str">
        <f>VLOOKUP($U241,[1]Name!$A:$B,2,0)</f>
        <v>ศูนย์ความเป็นเลิศด้านชีววิทยาศาสตร์ (องค์การมหาชน)</v>
      </c>
      <c r="C241" s="24">
        <f>IF(ISERROR(VLOOKUP($U241,[1]BN2_1!$A:$AC,3,0)),0,VLOOKUP($U241,[1]BN2_1!$A:$AC,3,0))</f>
        <v>63.961100000000002</v>
      </c>
      <c r="D241" s="25">
        <f>IF(ISERROR(VLOOKUP($U241,[1]BN2_1!$A:$AC,6,0)),0,VLOOKUP($U241,[1]BN2_1!$A:$AC,6,0))</f>
        <v>0</v>
      </c>
      <c r="E241" s="25">
        <f>IF(ISERROR(VLOOKUP($U241,[1]BN2_1!$A:$AC,7,0)),0,VLOOKUP($U241,[1]BN2_1!$A:$AC,7,0))</f>
        <v>0</v>
      </c>
      <c r="F241" s="26">
        <f t="shared" si="19"/>
        <v>0</v>
      </c>
      <c r="G241" s="27">
        <f>IF(ISERROR(VLOOKUP($U241,[1]BN2_1!$A:$AC,8,0)),0,VLOOKUP($U241,[1]BN2_1!$A:$AC,8,0))</f>
        <v>63.961100000000002</v>
      </c>
      <c r="H241" s="28">
        <f t="shared" si="20"/>
        <v>100</v>
      </c>
      <c r="I241" s="35">
        <f>IF(ISERROR(VLOOKUP($U241,[1]BN2_1!$A:$AC,10,0)),0,VLOOKUP($U241,[1]BN2_1!$A:$AC,10,0))</f>
        <v>55.341299999999997</v>
      </c>
      <c r="J241" s="36">
        <f>IF(ISERROR(VLOOKUP($U241,[1]BN2_1!$A:$AC,13,0)),0,VLOOKUP($U241,[1]BN2_1!$A:$AC,13,0))</f>
        <v>0</v>
      </c>
      <c r="K241" s="36">
        <f>IF(ISERROR(VLOOKUP($U241,[1]BN2_1!$A:$AC,14,0)),0,VLOOKUP($U241,[1]BN2_1!$A:$AC,14,0))</f>
        <v>0</v>
      </c>
      <c r="L241" s="37">
        <f t="shared" si="21"/>
        <v>0</v>
      </c>
      <c r="M241" s="38">
        <f>IF(ISERROR(VLOOKUP($U241,[1]BN2_1!$A:$AC,15,0)),0,VLOOKUP($U241,[1]BN2_1!$A:$AC,15,0))</f>
        <v>55.341299999999997</v>
      </c>
      <c r="N241" s="39">
        <f t="shared" si="22"/>
        <v>100</v>
      </c>
      <c r="O241" s="24">
        <f t="shared" si="24"/>
        <v>119.30240000000001</v>
      </c>
      <c r="P241" s="25">
        <f t="shared" si="24"/>
        <v>0</v>
      </c>
      <c r="Q241" s="25">
        <f t="shared" si="24"/>
        <v>0</v>
      </c>
      <c r="R241" s="26">
        <f t="shared" si="24"/>
        <v>0</v>
      </c>
      <c r="S241" s="29">
        <f t="shared" si="24"/>
        <v>119.30240000000001</v>
      </c>
      <c r="T241" s="31">
        <f t="shared" si="23"/>
        <v>100</v>
      </c>
      <c r="U241" s="32" t="s">
        <v>249</v>
      </c>
      <c r="V241" s="32"/>
      <c r="W241" s="21"/>
    </row>
    <row r="242" spans="1:23" ht="21">
      <c r="A242" s="22">
        <v>237</v>
      </c>
      <c r="B242" s="23" t="str">
        <f>VLOOKUP($U242,[1]Name!$A:$B,2,0)</f>
        <v>หอภาพยนตร์ (องค์การมหาชน)</v>
      </c>
      <c r="C242" s="24">
        <f>IF(ISERROR(VLOOKUP($U242,[1]BN2_1!$A:$AC,3,0)),0,VLOOKUP($U242,[1]BN2_1!$A:$AC,3,0))</f>
        <v>87.135000000000005</v>
      </c>
      <c r="D242" s="25">
        <f>IF(ISERROR(VLOOKUP($U242,[1]BN2_1!$A:$AC,6,0)),0,VLOOKUP($U242,[1]BN2_1!$A:$AC,6,0))</f>
        <v>0</v>
      </c>
      <c r="E242" s="25">
        <f>IF(ISERROR(VLOOKUP($U242,[1]BN2_1!$A:$AC,7,0)),0,VLOOKUP($U242,[1]BN2_1!$A:$AC,7,0))</f>
        <v>0</v>
      </c>
      <c r="F242" s="26">
        <f t="shared" si="19"/>
        <v>0</v>
      </c>
      <c r="G242" s="27">
        <f>IF(ISERROR(VLOOKUP($U242,[1]BN2_1!$A:$AC,8,0)),0,VLOOKUP($U242,[1]BN2_1!$A:$AC,8,0))</f>
        <v>87.135000000000005</v>
      </c>
      <c r="H242" s="28">
        <f t="shared" si="20"/>
        <v>100</v>
      </c>
      <c r="I242" s="35">
        <f>IF(ISERROR(VLOOKUP($U242,[1]BN2_1!$A:$AC,10,0)),0,VLOOKUP($U242,[1]BN2_1!$A:$AC,10,0))</f>
        <v>35.5</v>
      </c>
      <c r="J242" s="36">
        <f>IF(ISERROR(VLOOKUP($U242,[1]BN2_1!$A:$AC,13,0)),0,VLOOKUP($U242,[1]BN2_1!$A:$AC,13,0))</f>
        <v>0</v>
      </c>
      <c r="K242" s="36">
        <f>IF(ISERROR(VLOOKUP($U242,[1]BN2_1!$A:$AC,14,0)),0,VLOOKUP($U242,[1]BN2_1!$A:$AC,14,0))</f>
        <v>0</v>
      </c>
      <c r="L242" s="37">
        <f t="shared" si="21"/>
        <v>0</v>
      </c>
      <c r="M242" s="38">
        <f>IF(ISERROR(VLOOKUP($U242,[1]BN2_1!$A:$AC,15,0)),0,VLOOKUP($U242,[1]BN2_1!$A:$AC,15,0))</f>
        <v>35.5</v>
      </c>
      <c r="N242" s="39">
        <f t="shared" si="22"/>
        <v>100</v>
      </c>
      <c r="O242" s="24">
        <f t="shared" si="24"/>
        <v>122.63500000000001</v>
      </c>
      <c r="P242" s="25">
        <f t="shared" si="24"/>
        <v>0</v>
      </c>
      <c r="Q242" s="25">
        <f t="shared" si="24"/>
        <v>0</v>
      </c>
      <c r="R242" s="26">
        <f t="shared" si="24"/>
        <v>0</v>
      </c>
      <c r="S242" s="29">
        <f t="shared" si="24"/>
        <v>122.63500000000001</v>
      </c>
      <c r="T242" s="31">
        <f t="shared" si="23"/>
        <v>100</v>
      </c>
      <c r="U242" s="32" t="s">
        <v>250</v>
      </c>
      <c r="V242" s="32"/>
      <c r="W242" s="21"/>
    </row>
    <row r="243" spans="1:23" ht="21">
      <c r="A243" s="22">
        <v>238</v>
      </c>
      <c r="B243" s="23" t="str">
        <f>VLOOKUP($U243,[1]Name!$A:$B,2,0)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3" s="24">
        <f>IF(ISERROR(VLOOKUP($U243,[1]BN2_1!$A:$AC,3,0)),0,VLOOKUP($U243,[1]BN2_1!$A:$AC,3,0))</f>
        <v>125.68129999999999</v>
      </c>
      <c r="D243" s="25">
        <f>IF(ISERROR(VLOOKUP($U243,[1]BN2_1!$A:$AC,6,0)),0,VLOOKUP($U243,[1]BN2_1!$A:$AC,6,0))</f>
        <v>0</v>
      </c>
      <c r="E243" s="25">
        <f>IF(ISERROR(VLOOKUP($U243,[1]BN2_1!$A:$AC,7,0)),0,VLOOKUP($U243,[1]BN2_1!$A:$AC,7,0))</f>
        <v>0</v>
      </c>
      <c r="F243" s="26">
        <f t="shared" si="19"/>
        <v>0</v>
      </c>
      <c r="G243" s="27">
        <f>IF(ISERROR(VLOOKUP($U243,[1]BN2_1!$A:$AC,8,0)),0,VLOOKUP($U243,[1]BN2_1!$A:$AC,8,0))</f>
        <v>125.68129999999999</v>
      </c>
      <c r="H243" s="28">
        <f t="shared" si="20"/>
        <v>100</v>
      </c>
      <c r="I243" s="35">
        <f>IF(ISERROR(VLOOKUP($U243,[1]BN2_1!$A:$AC,10,0)),0,VLOOKUP($U243,[1]BN2_1!$A:$AC,10,0))</f>
        <v>0</v>
      </c>
      <c r="J243" s="36">
        <f>IF(ISERROR(VLOOKUP($U243,[1]BN2_1!$A:$AC,13,0)),0,VLOOKUP($U243,[1]BN2_1!$A:$AC,13,0))</f>
        <v>0</v>
      </c>
      <c r="K243" s="36">
        <f>IF(ISERROR(VLOOKUP($U243,[1]BN2_1!$A:$AC,14,0)),0,VLOOKUP($U243,[1]BN2_1!$A:$AC,14,0))</f>
        <v>0</v>
      </c>
      <c r="L243" s="37">
        <f t="shared" si="21"/>
        <v>0</v>
      </c>
      <c r="M243" s="38">
        <f>IF(ISERROR(VLOOKUP($U243,[1]BN2_1!$A:$AC,15,0)),0,VLOOKUP($U243,[1]BN2_1!$A:$AC,15,0))</f>
        <v>0</v>
      </c>
      <c r="N243" s="39">
        <f t="shared" si="22"/>
        <v>0</v>
      </c>
      <c r="O243" s="24">
        <f t="shared" si="24"/>
        <v>125.68129999999999</v>
      </c>
      <c r="P243" s="25">
        <f t="shared" si="24"/>
        <v>0</v>
      </c>
      <c r="Q243" s="25">
        <f t="shared" si="24"/>
        <v>0</v>
      </c>
      <c r="R243" s="26">
        <f t="shared" si="24"/>
        <v>0</v>
      </c>
      <c r="S243" s="29">
        <f t="shared" si="24"/>
        <v>125.68129999999999</v>
      </c>
      <c r="T243" s="31">
        <f t="shared" si="23"/>
        <v>100</v>
      </c>
      <c r="U243" s="32" t="s">
        <v>251</v>
      </c>
      <c r="V243" s="32"/>
      <c r="W243" s="21"/>
    </row>
    <row r="244" spans="1:23" ht="21">
      <c r="A244" s="22">
        <v>239</v>
      </c>
      <c r="B244" s="23" t="str">
        <f>VLOOKUP($U244,[1]Name!$A:$B,2,0)</f>
        <v>สถาบันวิจัยและพัฒนาอัญมณีและเครื่องประดับ</v>
      </c>
      <c r="C244" s="24">
        <f>IF(ISERROR(VLOOKUP($U244,[1]BN2_1!$A:$AC,3,0)),0,VLOOKUP($U244,[1]BN2_1!$A:$AC,3,0))</f>
        <v>112.6919</v>
      </c>
      <c r="D244" s="25">
        <f>IF(ISERROR(VLOOKUP($U244,[1]BN2_1!$A:$AC,6,0)),0,VLOOKUP($U244,[1]BN2_1!$A:$AC,6,0))</f>
        <v>0</v>
      </c>
      <c r="E244" s="25">
        <f>IF(ISERROR(VLOOKUP($U244,[1]BN2_1!$A:$AC,7,0)),0,VLOOKUP($U244,[1]BN2_1!$A:$AC,7,0))</f>
        <v>0</v>
      </c>
      <c r="F244" s="26">
        <f t="shared" si="19"/>
        <v>0</v>
      </c>
      <c r="G244" s="27">
        <f>IF(ISERROR(VLOOKUP($U244,[1]BN2_1!$A:$AC,8,0)),0,VLOOKUP($U244,[1]BN2_1!$A:$AC,8,0))</f>
        <v>112.6919</v>
      </c>
      <c r="H244" s="28">
        <f t="shared" si="20"/>
        <v>100</v>
      </c>
      <c r="I244" s="35">
        <f>IF(ISERROR(VLOOKUP($U244,[1]BN2_1!$A:$AC,10,0)),0,VLOOKUP($U244,[1]BN2_1!$A:$AC,10,0))</f>
        <v>26.6722</v>
      </c>
      <c r="J244" s="36">
        <f>IF(ISERROR(VLOOKUP($U244,[1]BN2_1!$A:$AC,13,0)),0,VLOOKUP($U244,[1]BN2_1!$A:$AC,13,0))</f>
        <v>0</v>
      </c>
      <c r="K244" s="36">
        <f>IF(ISERROR(VLOOKUP($U244,[1]BN2_1!$A:$AC,14,0)),0,VLOOKUP($U244,[1]BN2_1!$A:$AC,14,0))</f>
        <v>0</v>
      </c>
      <c r="L244" s="37">
        <f t="shared" si="21"/>
        <v>0</v>
      </c>
      <c r="M244" s="38">
        <f>IF(ISERROR(VLOOKUP($U244,[1]BN2_1!$A:$AC,15,0)),0,VLOOKUP($U244,[1]BN2_1!$A:$AC,15,0))</f>
        <v>26.6722</v>
      </c>
      <c r="N244" s="39">
        <f t="shared" si="22"/>
        <v>100</v>
      </c>
      <c r="O244" s="24">
        <f t="shared" si="24"/>
        <v>139.36410000000001</v>
      </c>
      <c r="P244" s="25">
        <f t="shared" si="24"/>
        <v>0</v>
      </c>
      <c r="Q244" s="25">
        <f t="shared" si="24"/>
        <v>0</v>
      </c>
      <c r="R244" s="26">
        <f t="shared" si="24"/>
        <v>0</v>
      </c>
      <c r="S244" s="29">
        <f t="shared" si="24"/>
        <v>139.36410000000001</v>
      </c>
      <c r="T244" s="31">
        <f t="shared" si="23"/>
        <v>100</v>
      </c>
      <c r="U244" s="32" t="s">
        <v>252</v>
      </c>
      <c r="V244" s="32"/>
      <c r="W244" s="21"/>
    </row>
    <row r="245" spans="1:23" ht="21">
      <c r="A245" s="22">
        <v>240</v>
      </c>
      <c r="B245" s="23" t="str">
        <f>VLOOKUP($U245,[1]Name!$A:$B,2,0)</f>
        <v>องค์การบริหารจัดการก๊าซเรือนกระจก (องค์การมหาชน)</v>
      </c>
      <c r="C245" s="24">
        <f>IF(ISERROR(VLOOKUP($U245,[1]BN2_1!$A:$AC,3,0)),0,VLOOKUP($U245,[1]BN2_1!$A:$AC,3,0))</f>
        <v>139.6208</v>
      </c>
      <c r="D245" s="25">
        <f>IF(ISERROR(VLOOKUP($U245,[1]BN2_1!$A:$AC,6,0)),0,VLOOKUP($U245,[1]BN2_1!$A:$AC,6,0))</f>
        <v>0</v>
      </c>
      <c r="E245" s="25">
        <f>IF(ISERROR(VLOOKUP($U245,[1]BN2_1!$A:$AC,7,0)),0,VLOOKUP($U245,[1]BN2_1!$A:$AC,7,0))</f>
        <v>0</v>
      </c>
      <c r="F245" s="26">
        <f t="shared" si="19"/>
        <v>0</v>
      </c>
      <c r="G245" s="27">
        <f>IF(ISERROR(VLOOKUP($U245,[1]BN2_1!$A:$AC,8,0)),0,VLOOKUP($U245,[1]BN2_1!$A:$AC,8,0))</f>
        <v>139.6208</v>
      </c>
      <c r="H245" s="28">
        <f t="shared" si="20"/>
        <v>100</v>
      </c>
      <c r="I245" s="35">
        <f>IF(ISERROR(VLOOKUP($U245,[1]BN2_1!$A:$AC,10,0)),0,VLOOKUP($U245,[1]BN2_1!$A:$AC,10,0))</f>
        <v>1.4699</v>
      </c>
      <c r="J245" s="36">
        <f>IF(ISERROR(VLOOKUP($U245,[1]BN2_1!$A:$AC,13,0)),0,VLOOKUP($U245,[1]BN2_1!$A:$AC,13,0))</f>
        <v>0</v>
      </c>
      <c r="K245" s="36">
        <f>IF(ISERROR(VLOOKUP($U245,[1]BN2_1!$A:$AC,14,0)),0,VLOOKUP($U245,[1]BN2_1!$A:$AC,14,0))</f>
        <v>0</v>
      </c>
      <c r="L245" s="37">
        <f t="shared" si="21"/>
        <v>0</v>
      </c>
      <c r="M245" s="38">
        <f>IF(ISERROR(VLOOKUP($U245,[1]BN2_1!$A:$AC,15,0)),0,VLOOKUP($U245,[1]BN2_1!$A:$AC,15,0))</f>
        <v>1.4699</v>
      </c>
      <c r="N245" s="39">
        <f t="shared" si="22"/>
        <v>100</v>
      </c>
      <c r="O245" s="24">
        <f t="shared" si="24"/>
        <v>141.0907</v>
      </c>
      <c r="P245" s="25">
        <f t="shared" si="24"/>
        <v>0</v>
      </c>
      <c r="Q245" s="25">
        <f t="shared" si="24"/>
        <v>0</v>
      </c>
      <c r="R245" s="26">
        <f t="shared" si="24"/>
        <v>0</v>
      </c>
      <c r="S245" s="29">
        <f t="shared" si="24"/>
        <v>141.0907</v>
      </c>
      <c r="T245" s="31">
        <f t="shared" si="23"/>
        <v>100</v>
      </c>
      <c r="U245" s="32" t="s">
        <v>253</v>
      </c>
      <c r="V245" s="32"/>
      <c r="W245" s="21"/>
    </row>
    <row r="246" spans="1:23" ht="21">
      <c r="A246" s="22">
        <v>241</v>
      </c>
      <c r="B246" s="23" t="str">
        <f>VLOOKUP($U246,[1]Name!$A:$B,2,0)</f>
        <v>สำนักงานพัฒนาเศรษฐกิจจากฐานชีวภาพ</v>
      </c>
      <c r="C246" s="24">
        <f>IF(ISERROR(VLOOKUP($U246,[1]BN2_1!$A:$AC,3,0)),0,VLOOKUP($U246,[1]BN2_1!$A:$AC,3,0))</f>
        <v>153.76900000000001</v>
      </c>
      <c r="D246" s="25">
        <f>IF(ISERROR(VLOOKUP($U246,[1]BN2_1!$A:$AC,6,0)),0,VLOOKUP($U246,[1]BN2_1!$A:$AC,6,0))</f>
        <v>0</v>
      </c>
      <c r="E246" s="25">
        <f>IF(ISERROR(VLOOKUP($U246,[1]BN2_1!$A:$AC,7,0)),0,VLOOKUP($U246,[1]BN2_1!$A:$AC,7,0))</f>
        <v>0</v>
      </c>
      <c r="F246" s="26">
        <f t="shared" si="19"/>
        <v>0</v>
      </c>
      <c r="G246" s="27">
        <f>IF(ISERROR(VLOOKUP($U246,[1]BN2_1!$A:$AC,8,0)),0,VLOOKUP($U246,[1]BN2_1!$A:$AC,8,0))</f>
        <v>153.76900000000001</v>
      </c>
      <c r="H246" s="28">
        <f t="shared" si="20"/>
        <v>100</v>
      </c>
      <c r="I246" s="35">
        <f>IF(ISERROR(VLOOKUP($U246,[1]BN2_1!$A:$AC,10,0)),0,VLOOKUP($U246,[1]BN2_1!$A:$AC,10,0))</f>
        <v>3.2698</v>
      </c>
      <c r="J246" s="36">
        <f>IF(ISERROR(VLOOKUP($U246,[1]BN2_1!$A:$AC,13,0)),0,VLOOKUP($U246,[1]BN2_1!$A:$AC,13,0))</f>
        <v>0</v>
      </c>
      <c r="K246" s="36">
        <f>IF(ISERROR(VLOOKUP($U246,[1]BN2_1!$A:$AC,14,0)),0,VLOOKUP($U246,[1]BN2_1!$A:$AC,14,0))</f>
        <v>0</v>
      </c>
      <c r="L246" s="37">
        <f t="shared" si="21"/>
        <v>0</v>
      </c>
      <c r="M246" s="38">
        <f>IF(ISERROR(VLOOKUP($U246,[1]BN2_1!$A:$AC,15,0)),0,VLOOKUP($U246,[1]BN2_1!$A:$AC,15,0))</f>
        <v>3.2698</v>
      </c>
      <c r="N246" s="39">
        <f t="shared" si="22"/>
        <v>100</v>
      </c>
      <c r="O246" s="24">
        <f t="shared" si="24"/>
        <v>157.03880000000001</v>
      </c>
      <c r="P246" s="25">
        <f t="shared" si="24"/>
        <v>0</v>
      </c>
      <c r="Q246" s="25">
        <f t="shared" si="24"/>
        <v>0</v>
      </c>
      <c r="R246" s="26">
        <f t="shared" si="24"/>
        <v>0</v>
      </c>
      <c r="S246" s="29">
        <f t="shared" si="24"/>
        <v>157.03880000000001</v>
      </c>
      <c r="T246" s="31">
        <f t="shared" si="23"/>
        <v>100</v>
      </c>
      <c r="U246" s="32" t="s">
        <v>254</v>
      </c>
      <c r="V246" s="32"/>
      <c r="W246" s="21"/>
    </row>
    <row r="247" spans="1:23" ht="21">
      <c r="A247" s="22">
        <v>242</v>
      </c>
      <c r="B247" s="23" t="str">
        <f>VLOOKUP($U247,[1]Name!$A:$B,2,0)</f>
        <v>สถาบันการแพทย์ฉุกเฉินแห่งชาติ</v>
      </c>
      <c r="C247" s="24">
        <f>IF(ISERROR(VLOOKUP($U247,[1]BN2_1!$A:$AC,3,0)),0,VLOOKUP($U247,[1]BN2_1!$A:$AC,3,0))</f>
        <v>102.0517</v>
      </c>
      <c r="D247" s="25">
        <f>IF(ISERROR(VLOOKUP($U247,[1]BN2_1!$A:$AC,6,0)),0,VLOOKUP($U247,[1]BN2_1!$A:$AC,6,0))</f>
        <v>0</v>
      </c>
      <c r="E247" s="25">
        <f>IF(ISERROR(VLOOKUP($U247,[1]BN2_1!$A:$AC,7,0)),0,VLOOKUP($U247,[1]BN2_1!$A:$AC,7,0))</f>
        <v>0</v>
      </c>
      <c r="F247" s="26">
        <f t="shared" si="19"/>
        <v>0</v>
      </c>
      <c r="G247" s="27">
        <f>IF(ISERROR(VLOOKUP($U247,[1]BN2_1!$A:$AC,8,0)),0,VLOOKUP($U247,[1]BN2_1!$A:$AC,8,0))</f>
        <v>102.0517</v>
      </c>
      <c r="H247" s="28">
        <f t="shared" si="20"/>
        <v>100</v>
      </c>
      <c r="I247" s="35">
        <f>IF(ISERROR(VLOOKUP($U247,[1]BN2_1!$A:$AC,10,0)),0,VLOOKUP($U247,[1]BN2_1!$A:$AC,10,0))</f>
        <v>57.2502</v>
      </c>
      <c r="J247" s="36">
        <f>IF(ISERROR(VLOOKUP($U247,[1]BN2_1!$A:$AC,13,0)),0,VLOOKUP($U247,[1]BN2_1!$A:$AC,13,0))</f>
        <v>0</v>
      </c>
      <c r="K247" s="36">
        <f>IF(ISERROR(VLOOKUP($U247,[1]BN2_1!$A:$AC,14,0)),0,VLOOKUP($U247,[1]BN2_1!$A:$AC,14,0))</f>
        <v>0</v>
      </c>
      <c r="L247" s="37">
        <f t="shared" si="21"/>
        <v>0</v>
      </c>
      <c r="M247" s="38">
        <f>IF(ISERROR(VLOOKUP($U247,[1]BN2_1!$A:$AC,15,0)),0,VLOOKUP($U247,[1]BN2_1!$A:$AC,15,0))</f>
        <v>57.2502</v>
      </c>
      <c r="N247" s="39">
        <f t="shared" si="22"/>
        <v>100</v>
      </c>
      <c r="O247" s="24">
        <f t="shared" si="24"/>
        <v>159.30189999999999</v>
      </c>
      <c r="P247" s="25">
        <f t="shared" si="24"/>
        <v>0</v>
      </c>
      <c r="Q247" s="25">
        <f t="shared" si="24"/>
        <v>0</v>
      </c>
      <c r="R247" s="26">
        <f t="shared" si="24"/>
        <v>0</v>
      </c>
      <c r="S247" s="29">
        <f t="shared" si="24"/>
        <v>159.30189999999999</v>
      </c>
      <c r="T247" s="31">
        <f t="shared" si="23"/>
        <v>100</v>
      </c>
      <c r="U247" s="32" t="s">
        <v>255</v>
      </c>
      <c r="V247" s="32"/>
      <c r="W247" s="21"/>
    </row>
    <row r="248" spans="1:23" ht="21">
      <c r="A248" s="22">
        <v>243</v>
      </c>
      <c r="B248" s="23" t="str">
        <f>VLOOKUP($U248,[1]Name!$A:$B,2,0)</f>
        <v>สำนักงานคณะกรรมการสุขภาพแห่งชาติ</v>
      </c>
      <c r="C248" s="24">
        <f>IF(ISERROR(VLOOKUP($U248,[1]BN2_1!$A:$AC,3,0)),0,VLOOKUP($U248,[1]BN2_1!$A:$AC,3,0))</f>
        <v>181.24600000000001</v>
      </c>
      <c r="D248" s="25">
        <f>IF(ISERROR(VLOOKUP($U248,[1]BN2_1!$A:$AC,6,0)),0,VLOOKUP($U248,[1]BN2_1!$A:$AC,6,0))</f>
        <v>0</v>
      </c>
      <c r="E248" s="25">
        <f>IF(ISERROR(VLOOKUP($U248,[1]BN2_1!$A:$AC,7,0)),0,VLOOKUP($U248,[1]BN2_1!$A:$AC,7,0))</f>
        <v>0</v>
      </c>
      <c r="F248" s="26">
        <f t="shared" si="19"/>
        <v>0</v>
      </c>
      <c r="G248" s="27">
        <f>IF(ISERROR(VLOOKUP($U248,[1]BN2_1!$A:$AC,8,0)),0,VLOOKUP($U248,[1]BN2_1!$A:$AC,8,0))</f>
        <v>181.24600000000001</v>
      </c>
      <c r="H248" s="28">
        <f t="shared" si="20"/>
        <v>100</v>
      </c>
      <c r="I248" s="35">
        <f>IF(ISERROR(VLOOKUP($U248,[1]BN2_1!$A:$AC,10,0)),0,VLOOKUP($U248,[1]BN2_1!$A:$AC,10,0))</f>
        <v>0</v>
      </c>
      <c r="J248" s="36">
        <f>IF(ISERROR(VLOOKUP($U248,[1]BN2_1!$A:$AC,13,0)),0,VLOOKUP($U248,[1]BN2_1!$A:$AC,13,0))</f>
        <v>0</v>
      </c>
      <c r="K248" s="36">
        <f>IF(ISERROR(VLOOKUP($U248,[1]BN2_1!$A:$AC,14,0)),0,VLOOKUP($U248,[1]BN2_1!$A:$AC,14,0))</f>
        <v>0</v>
      </c>
      <c r="L248" s="37">
        <f t="shared" si="21"/>
        <v>0</v>
      </c>
      <c r="M248" s="38">
        <f>IF(ISERROR(VLOOKUP($U248,[1]BN2_1!$A:$AC,15,0)),0,VLOOKUP($U248,[1]BN2_1!$A:$AC,15,0))</f>
        <v>0</v>
      </c>
      <c r="N248" s="39">
        <f t="shared" si="22"/>
        <v>0</v>
      </c>
      <c r="O248" s="24">
        <f t="shared" si="24"/>
        <v>181.24600000000001</v>
      </c>
      <c r="P248" s="25">
        <f t="shared" si="24"/>
        <v>0</v>
      </c>
      <c r="Q248" s="25">
        <f t="shared" si="24"/>
        <v>0</v>
      </c>
      <c r="R248" s="26">
        <f t="shared" si="24"/>
        <v>0</v>
      </c>
      <c r="S248" s="29">
        <f t="shared" si="24"/>
        <v>181.24600000000001</v>
      </c>
      <c r="T248" s="31">
        <f t="shared" si="23"/>
        <v>100</v>
      </c>
      <c r="U248" s="32" t="s">
        <v>256</v>
      </c>
      <c r="V248" s="32"/>
      <c r="W248" s="21"/>
    </row>
    <row r="249" spans="1:23" ht="21">
      <c r="A249" s="22">
        <v>244</v>
      </c>
      <c r="B249" s="23" t="str">
        <f>VLOOKUP($U249,[1]Name!$A:$B,2,0)</f>
        <v>สำนักงานเลขาธิการคุรุสภา</v>
      </c>
      <c r="C249" s="24">
        <f>IF(ISERROR(VLOOKUP($U249,[1]BN2_1!$A:$AC,3,0)),0,VLOOKUP($U249,[1]BN2_1!$A:$AC,3,0))</f>
        <v>195.9134</v>
      </c>
      <c r="D249" s="25">
        <f>IF(ISERROR(VLOOKUP($U249,[1]BN2_1!$A:$AC,6,0)),0,VLOOKUP($U249,[1]BN2_1!$A:$AC,6,0))</f>
        <v>0</v>
      </c>
      <c r="E249" s="25">
        <f>IF(ISERROR(VLOOKUP($U249,[1]BN2_1!$A:$AC,7,0)),0,VLOOKUP($U249,[1]BN2_1!$A:$AC,7,0))</f>
        <v>0</v>
      </c>
      <c r="F249" s="26">
        <f t="shared" si="19"/>
        <v>0</v>
      </c>
      <c r="G249" s="27">
        <f>IF(ISERROR(VLOOKUP($U249,[1]BN2_1!$A:$AC,8,0)),0,VLOOKUP($U249,[1]BN2_1!$A:$AC,8,0))</f>
        <v>195.9134</v>
      </c>
      <c r="H249" s="28">
        <f t="shared" si="20"/>
        <v>100</v>
      </c>
      <c r="I249" s="35">
        <f>IF(ISERROR(VLOOKUP($U249,[1]BN2_1!$A:$AC,10,0)),0,VLOOKUP($U249,[1]BN2_1!$A:$AC,10,0))</f>
        <v>11.3985</v>
      </c>
      <c r="J249" s="36">
        <f>IF(ISERROR(VLOOKUP($U249,[1]BN2_1!$A:$AC,13,0)),0,VLOOKUP($U249,[1]BN2_1!$A:$AC,13,0))</f>
        <v>0</v>
      </c>
      <c r="K249" s="36">
        <f>IF(ISERROR(VLOOKUP($U249,[1]BN2_1!$A:$AC,14,0)),0,VLOOKUP($U249,[1]BN2_1!$A:$AC,14,0))</f>
        <v>0</v>
      </c>
      <c r="L249" s="37">
        <f t="shared" si="21"/>
        <v>0</v>
      </c>
      <c r="M249" s="38">
        <f>IF(ISERROR(VLOOKUP($U249,[1]BN2_1!$A:$AC,15,0)),0,VLOOKUP($U249,[1]BN2_1!$A:$AC,15,0))</f>
        <v>11.3985</v>
      </c>
      <c r="N249" s="39">
        <f t="shared" si="22"/>
        <v>100</v>
      </c>
      <c r="O249" s="24">
        <f t="shared" si="24"/>
        <v>207.31190000000001</v>
      </c>
      <c r="P249" s="25">
        <f t="shared" si="24"/>
        <v>0</v>
      </c>
      <c r="Q249" s="25">
        <f t="shared" si="24"/>
        <v>0</v>
      </c>
      <c r="R249" s="26">
        <f t="shared" si="24"/>
        <v>0</v>
      </c>
      <c r="S249" s="29">
        <f t="shared" si="24"/>
        <v>207.31190000000001</v>
      </c>
      <c r="T249" s="31">
        <f t="shared" si="23"/>
        <v>100</v>
      </c>
      <c r="U249" s="32" t="s">
        <v>257</v>
      </c>
      <c r="V249" s="32"/>
      <c r="W249" s="21"/>
    </row>
    <row r="250" spans="1:23" ht="21">
      <c r="A250" s="22">
        <v>245</v>
      </c>
      <c r="B250" s="23" t="str">
        <f>VLOOKUP($U250,[1]Name!$A:$B,2,0)</f>
        <v>สำนักงานคณะกรรมการสิทธิมนุษยชนแห่งชาติ</v>
      </c>
      <c r="C250" s="24">
        <f>IF(ISERROR(VLOOKUP($U250,[1]BN2_1!$A:$AC,3,0)),0,VLOOKUP($U250,[1]BN2_1!$A:$AC,3,0))</f>
        <v>201.19550000000001</v>
      </c>
      <c r="D250" s="25">
        <f>IF(ISERROR(VLOOKUP($U250,[1]BN2_1!$A:$AC,6,0)),0,VLOOKUP($U250,[1]BN2_1!$A:$AC,6,0))</f>
        <v>0</v>
      </c>
      <c r="E250" s="25">
        <f>IF(ISERROR(VLOOKUP($U250,[1]BN2_1!$A:$AC,7,0)),0,VLOOKUP($U250,[1]BN2_1!$A:$AC,7,0))</f>
        <v>0</v>
      </c>
      <c r="F250" s="26">
        <f t="shared" si="19"/>
        <v>0</v>
      </c>
      <c r="G250" s="27">
        <f>IF(ISERROR(VLOOKUP($U250,[1]BN2_1!$A:$AC,8,0)),0,VLOOKUP($U250,[1]BN2_1!$A:$AC,8,0))</f>
        <v>201.19550000000001</v>
      </c>
      <c r="H250" s="28">
        <f t="shared" si="20"/>
        <v>100</v>
      </c>
      <c r="I250" s="35">
        <f>IF(ISERROR(VLOOKUP($U250,[1]BN2_1!$A:$AC,10,0)),0,VLOOKUP($U250,[1]BN2_1!$A:$AC,10,0))</f>
        <v>10.5342</v>
      </c>
      <c r="J250" s="36">
        <f>IF(ISERROR(VLOOKUP($U250,[1]BN2_1!$A:$AC,13,0)),0,VLOOKUP($U250,[1]BN2_1!$A:$AC,13,0))</f>
        <v>0</v>
      </c>
      <c r="K250" s="36">
        <f>IF(ISERROR(VLOOKUP($U250,[1]BN2_1!$A:$AC,14,0)),0,VLOOKUP($U250,[1]BN2_1!$A:$AC,14,0))</f>
        <v>0</v>
      </c>
      <c r="L250" s="37">
        <f t="shared" si="21"/>
        <v>0</v>
      </c>
      <c r="M250" s="38">
        <f>IF(ISERROR(VLOOKUP($U250,[1]BN2_1!$A:$AC,15,0)),0,VLOOKUP($U250,[1]BN2_1!$A:$AC,15,0))</f>
        <v>10.5342</v>
      </c>
      <c r="N250" s="39">
        <f t="shared" si="22"/>
        <v>100</v>
      </c>
      <c r="O250" s="24">
        <f t="shared" si="24"/>
        <v>211.72970000000001</v>
      </c>
      <c r="P250" s="25">
        <f t="shared" si="24"/>
        <v>0</v>
      </c>
      <c r="Q250" s="25">
        <f t="shared" si="24"/>
        <v>0</v>
      </c>
      <c r="R250" s="26">
        <f t="shared" si="24"/>
        <v>0</v>
      </c>
      <c r="S250" s="29">
        <f t="shared" si="24"/>
        <v>211.72970000000001</v>
      </c>
      <c r="T250" s="31">
        <f t="shared" si="23"/>
        <v>100</v>
      </c>
      <c r="U250" s="32" t="s">
        <v>258</v>
      </c>
      <c r="V250" s="32"/>
      <c r="W250" s="21"/>
    </row>
    <row r="251" spans="1:23" ht="21">
      <c r="A251" s="22">
        <v>246</v>
      </c>
      <c r="B251" s="23" t="str">
        <f>VLOOKUP($U251,[1]Name!$A:$B,2,0)</f>
        <v>สำนักงานสภานโยบายการอุดมศึกษา วิทยาศาสตร์ วิจัยและนวัตกรรมแห่งชาติ</v>
      </c>
      <c r="C251" s="24">
        <f>IF(ISERROR(VLOOKUP($U251,[1]BN2_1!$A:$AC,3,0)),0,VLOOKUP($U251,[1]BN2_1!$A:$AC,3,0))</f>
        <v>215.15639999999999</v>
      </c>
      <c r="D251" s="25">
        <f>IF(ISERROR(VLOOKUP($U251,[1]BN2_1!$A:$AC,6,0)),0,VLOOKUP($U251,[1]BN2_1!$A:$AC,6,0))</f>
        <v>0</v>
      </c>
      <c r="E251" s="25">
        <f>IF(ISERROR(VLOOKUP($U251,[1]BN2_1!$A:$AC,7,0)),0,VLOOKUP($U251,[1]BN2_1!$A:$AC,7,0))</f>
        <v>0</v>
      </c>
      <c r="F251" s="26">
        <f t="shared" si="19"/>
        <v>0</v>
      </c>
      <c r="G251" s="27">
        <f>IF(ISERROR(VLOOKUP($U251,[1]BN2_1!$A:$AC,8,0)),0,VLOOKUP($U251,[1]BN2_1!$A:$AC,8,0))</f>
        <v>215.15639999999999</v>
      </c>
      <c r="H251" s="28">
        <f t="shared" si="20"/>
        <v>100</v>
      </c>
      <c r="I251" s="35">
        <f>IF(ISERROR(VLOOKUP($U251,[1]BN2_1!$A:$AC,10,0)),0,VLOOKUP($U251,[1]BN2_1!$A:$AC,10,0))</f>
        <v>0</v>
      </c>
      <c r="J251" s="36">
        <f>IF(ISERROR(VLOOKUP($U251,[1]BN2_1!$A:$AC,13,0)),0,VLOOKUP($U251,[1]BN2_1!$A:$AC,13,0))</f>
        <v>0</v>
      </c>
      <c r="K251" s="36">
        <f>IF(ISERROR(VLOOKUP($U251,[1]BN2_1!$A:$AC,14,0)),0,VLOOKUP($U251,[1]BN2_1!$A:$AC,14,0))</f>
        <v>0</v>
      </c>
      <c r="L251" s="37">
        <f t="shared" si="21"/>
        <v>0</v>
      </c>
      <c r="M251" s="38">
        <f>IF(ISERROR(VLOOKUP($U251,[1]BN2_1!$A:$AC,15,0)),0,VLOOKUP($U251,[1]BN2_1!$A:$AC,15,0))</f>
        <v>0</v>
      </c>
      <c r="N251" s="39">
        <f t="shared" si="22"/>
        <v>0</v>
      </c>
      <c r="O251" s="24">
        <f t="shared" si="24"/>
        <v>215.15639999999999</v>
      </c>
      <c r="P251" s="25">
        <f t="shared" si="24"/>
        <v>0</v>
      </c>
      <c r="Q251" s="25">
        <f t="shared" si="24"/>
        <v>0</v>
      </c>
      <c r="R251" s="26">
        <f t="shared" si="24"/>
        <v>0</v>
      </c>
      <c r="S251" s="29">
        <f t="shared" si="24"/>
        <v>215.15639999999999</v>
      </c>
      <c r="T251" s="31">
        <f t="shared" si="23"/>
        <v>100</v>
      </c>
      <c r="U251" s="32" t="s">
        <v>259</v>
      </c>
      <c r="V251" s="32"/>
      <c r="W251" s="21"/>
    </row>
    <row r="252" spans="1:23" ht="21">
      <c r="A252" s="22">
        <v>247</v>
      </c>
      <c r="B252" s="23" t="str">
        <f>VLOOKUP($U252,[1]Name!$A:$B,2,0)</f>
        <v>สถาบันพระปกเกล้า</v>
      </c>
      <c r="C252" s="24">
        <f>IF(ISERROR(VLOOKUP($U252,[1]BN2_1!$A:$AC,3,0)),0,VLOOKUP($U252,[1]BN2_1!$A:$AC,3,0))</f>
        <v>188.8914</v>
      </c>
      <c r="D252" s="25">
        <f>IF(ISERROR(VLOOKUP($U252,[1]BN2_1!$A:$AC,6,0)),0,VLOOKUP($U252,[1]BN2_1!$A:$AC,6,0))</f>
        <v>0</v>
      </c>
      <c r="E252" s="25">
        <f>IF(ISERROR(VLOOKUP($U252,[1]BN2_1!$A:$AC,7,0)),0,VLOOKUP($U252,[1]BN2_1!$A:$AC,7,0))</f>
        <v>0</v>
      </c>
      <c r="F252" s="26">
        <f t="shared" si="19"/>
        <v>0</v>
      </c>
      <c r="G252" s="27">
        <f>IF(ISERROR(VLOOKUP($U252,[1]BN2_1!$A:$AC,8,0)),0,VLOOKUP($U252,[1]BN2_1!$A:$AC,8,0))</f>
        <v>188.8914</v>
      </c>
      <c r="H252" s="28">
        <f t="shared" si="20"/>
        <v>100</v>
      </c>
      <c r="I252" s="35">
        <f>IF(ISERROR(VLOOKUP($U252,[1]BN2_1!$A:$AC,10,0)),0,VLOOKUP($U252,[1]BN2_1!$A:$AC,10,0))</f>
        <v>26.464300000000001</v>
      </c>
      <c r="J252" s="36">
        <f>IF(ISERROR(VLOOKUP($U252,[1]BN2_1!$A:$AC,13,0)),0,VLOOKUP($U252,[1]BN2_1!$A:$AC,13,0))</f>
        <v>0</v>
      </c>
      <c r="K252" s="36">
        <f>IF(ISERROR(VLOOKUP($U252,[1]BN2_1!$A:$AC,14,0)),0,VLOOKUP($U252,[1]BN2_1!$A:$AC,14,0))</f>
        <v>0</v>
      </c>
      <c r="L252" s="37">
        <f t="shared" si="21"/>
        <v>0</v>
      </c>
      <c r="M252" s="38">
        <f>IF(ISERROR(VLOOKUP($U252,[1]BN2_1!$A:$AC,15,0)),0,VLOOKUP($U252,[1]BN2_1!$A:$AC,15,0))</f>
        <v>26.464300000000001</v>
      </c>
      <c r="N252" s="39">
        <f t="shared" si="22"/>
        <v>100</v>
      </c>
      <c r="O252" s="24">
        <f t="shared" si="24"/>
        <v>215.35570000000001</v>
      </c>
      <c r="P252" s="25">
        <f t="shared" si="24"/>
        <v>0</v>
      </c>
      <c r="Q252" s="25">
        <f t="shared" si="24"/>
        <v>0</v>
      </c>
      <c r="R252" s="26">
        <f t="shared" si="24"/>
        <v>0</v>
      </c>
      <c r="S252" s="29">
        <f t="shared" si="24"/>
        <v>215.35570000000001</v>
      </c>
      <c r="T252" s="31">
        <f t="shared" si="23"/>
        <v>100</v>
      </c>
      <c r="U252" s="32" t="s">
        <v>260</v>
      </c>
      <c r="V252" s="32"/>
      <c r="W252" s="21"/>
    </row>
    <row r="253" spans="1:23" ht="21">
      <c r="A253" s="22">
        <v>248</v>
      </c>
      <c r="B253" s="23" t="str">
        <f>VLOOKUP($U253,[1]Name!$A:$B,2,0)</f>
        <v>สถาบันส่งเสริมศิลปหัตถกรรมไทย (องค์การมหาชน)</v>
      </c>
      <c r="C253" s="24">
        <f>IF(ISERROR(VLOOKUP($U253,[1]BN2_1!$A:$AC,3,0)),0,VLOOKUP($U253,[1]BN2_1!$A:$AC,3,0))</f>
        <v>216.9725</v>
      </c>
      <c r="D253" s="25">
        <f>IF(ISERROR(VLOOKUP($U253,[1]BN2_1!$A:$AC,6,0)),0,VLOOKUP($U253,[1]BN2_1!$A:$AC,6,0))</f>
        <v>0</v>
      </c>
      <c r="E253" s="25">
        <f>IF(ISERROR(VLOOKUP($U253,[1]BN2_1!$A:$AC,7,0)),0,VLOOKUP($U253,[1]BN2_1!$A:$AC,7,0))</f>
        <v>0</v>
      </c>
      <c r="F253" s="26">
        <f t="shared" si="19"/>
        <v>0</v>
      </c>
      <c r="G253" s="27">
        <f>IF(ISERROR(VLOOKUP($U253,[1]BN2_1!$A:$AC,8,0)),0,VLOOKUP($U253,[1]BN2_1!$A:$AC,8,0))</f>
        <v>216.9725</v>
      </c>
      <c r="H253" s="28">
        <f t="shared" si="20"/>
        <v>100</v>
      </c>
      <c r="I253" s="35">
        <f>IF(ISERROR(VLOOKUP($U253,[1]BN2_1!$A:$AC,10,0)),0,VLOOKUP($U253,[1]BN2_1!$A:$AC,10,0))</f>
        <v>1.048</v>
      </c>
      <c r="J253" s="36">
        <f>IF(ISERROR(VLOOKUP($U253,[1]BN2_1!$A:$AC,13,0)),0,VLOOKUP($U253,[1]BN2_1!$A:$AC,13,0))</f>
        <v>0</v>
      </c>
      <c r="K253" s="36">
        <f>IF(ISERROR(VLOOKUP($U253,[1]BN2_1!$A:$AC,14,0)),0,VLOOKUP($U253,[1]BN2_1!$A:$AC,14,0))</f>
        <v>0</v>
      </c>
      <c r="L253" s="37">
        <f t="shared" si="21"/>
        <v>0</v>
      </c>
      <c r="M253" s="38">
        <f>IF(ISERROR(VLOOKUP($U253,[1]BN2_1!$A:$AC,15,0)),0,VLOOKUP($U253,[1]BN2_1!$A:$AC,15,0))</f>
        <v>1.048</v>
      </c>
      <c r="N253" s="39">
        <f t="shared" si="22"/>
        <v>100</v>
      </c>
      <c r="O253" s="24">
        <f t="shared" si="24"/>
        <v>218.0205</v>
      </c>
      <c r="P253" s="25">
        <f t="shared" si="24"/>
        <v>0</v>
      </c>
      <c r="Q253" s="25">
        <f t="shared" si="24"/>
        <v>0</v>
      </c>
      <c r="R253" s="26">
        <f t="shared" si="24"/>
        <v>0</v>
      </c>
      <c r="S253" s="29">
        <f t="shared" si="24"/>
        <v>218.0205</v>
      </c>
      <c r="T253" s="31">
        <f t="shared" si="23"/>
        <v>100</v>
      </c>
      <c r="U253" s="32" t="s">
        <v>261</v>
      </c>
      <c r="V253" s="32"/>
      <c r="W253" s="21"/>
    </row>
    <row r="254" spans="1:23" ht="21">
      <c r="A254" s="22">
        <v>249</v>
      </c>
      <c r="B254" s="23" t="str">
        <f>VLOOKUP($U254,[1]Name!$A:$B,2,0)</f>
        <v>สำนักงานคณะกรรมการส่งเสริมวิทยาศาสตร์  วิจัย และนวัตกรรม</v>
      </c>
      <c r="C254" s="24">
        <f>IF(ISERROR(VLOOKUP($U254,[1]BN2_1!$A:$AC,3,0)),0,VLOOKUP($U254,[1]BN2_1!$A:$AC,3,0))</f>
        <v>225.8339</v>
      </c>
      <c r="D254" s="25">
        <f>IF(ISERROR(VLOOKUP($U254,[1]BN2_1!$A:$AC,6,0)),0,VLOOKUP($U254,[1]BN2_1!$A:$AC,6,0))</f>
        <v>0</v>
      </c>
      <c r="E254" s="25">
        <f>IF(ISERROR(VLOOKUP($U254,[1]BN2_1!$A:$AC,7,0)),0,VLOOKUP($U254,[1]BN2_1!$A:$AC,7,0))</f>
        <v>0</v>
      </c>
      <c r="F254" s="26">
        <f t="shared" si="19"/>
        <v>0</v>
      </c>
      <c r="G254" s="27">
        <f>IF(ISERROR(VLOOKUP($U254,[1]BN2_1!$A:$AC,8,0)),0,VLOOKUP($U254,[1]BN2_1!$A:$AC,8,0))</f>
        <v>225.8339</v>
      </c>
      <c r="H254" s="28">
        <f t="shared" si="20"/>
        <v>100</v>
      </c>
      <c r="I254" s="35">
        <f>IF(ISERROR(VLOOKUP($U254,[1]BN2_1!$A:$AC,10,0)),0,VLOOKUP($U254,[1]BN2_1!$A:$AC,10,0))</f>
        <v>0</v>
      </c>
      <c r="J254" s="36">
        <f>IF(ISERROR(VLOOKUP($U254,[1]BN2_1!$A:$AC,13,0)),0,VLOOKUP($U254,[1]BN2_1!$A:$AC,13,0))</f>
        <v>0</v>
      </c>
      <c r="K254" s="36">
        <f>IF(ISERROR(VLOOKUP($U254,[1]BN2_1!$A:$AC,14,0)),0,VLOOKUP($U254,[1]BN2_1!$A:$AC,14,0))</f>
        <v>0</v>
      </c>
      <c r="L254" s="37">
        <f t="shared" si="21"/>
        <v>0</v>
      </c>
      <c r="M254" s="38">
        <f>IF(ISERROR(VLOOKUP($U254,[1]BN2_1!$A:$AC,15,0)),0,VLOOKUP($U254,[1]BN2_1!$A:$AC,15,0))</f>
        <v>0</v>
      </c>
      <c r="N254" s="39">
        <f t="shared" si="22"/>
        <v>0</v>
      </c>
      <c r="O254" s="24">
        <f t="shared" si="24"/>
        <v>225.8339</v>
      </c>
      <c r="P254" s="25">
        <f t="shared" si="24"/>
        <v>0</v>
      </c>
      <c r="Q254" s="25">
        <f t="shared" si="24"/>
        <v>0</v>
      </c>
      <c r="R254" s="26">
        <f t="shared" si="24"/>
        <v>0</v>
      </c>
      <c r="S254" s="29">
        <f t="shared" si="24"/>
        <v>225.8339</v>
      </c>
      <c r="T254" s="31">
        <f t="shared" si="23"/>
        <v>100</v>
      </c>
      <c r="U254" s="32" t="s">
        <v>262</v>
      </c>
      <c r="V254" s="32"/>
      <c r="W254" s="21"/>
    </row>
    <row r="255" spans="1:23" ht="21">
      <c r="A255" s="22">
        <v>250</v>
      </c>
      <c r="B255" s="23" t="str">
        <f>VLOOKUP($U255,[1]Name!$A:$B,2,0)</f>
        <v>สถาบันคุณวุฒิวิชาชีพ(องค์การมหาชน)</v>
      </c>
      <c r="C255" s="24">
        <f>IF(ISERROR(VLOOKUP($U255,[1]BN2_1!$A:$AC,3,0)),0,VLOOKUP($U255,[1]BN2_1!$A:$AC,3,0))</f>
        <v>229.2346</v>
      </c>
      <c r="D255" s="25">
        <f>IF(ISERROR(VLOOKUP($U255,[1]BN2_1!$A:$AC,6,0)),0,VLOOKUP($U255,[1]BN2_1!$A:$AC,6,0))</f>
        <v>0</v>
      </c>
      <c r="E255" s="25">
        <f>IF(ISERROR(VLOOKUP($U255,[1]BN2_1!$A:$AC,7,0)),0,VLOOKUP($U255,[1]BN2_1!$A:$AC,7,0))</f>
        <v>0</v>
      </c>
      <c r="F255" s="26">
        <f t="shared" si="19"/>
        <v>0</v>
      </c>
      <c r="G255" s="27">
        <f>IF(ISERROR(VLOOKUP($U255,[1]BN2_1!$A:$AC,8,0)),0,VLOOKUP($U255,[1]BN2_1!$A:$AC,8,0))</f>
        <v>229.2346</v>
      </c>
      <c r="H255" s="28">
        <f t="shared" si="20"/>
        <v>100</v>
      </c>
      <c r="I255" s="35">
        <f>IF(ISERROR(VLOOKUP($U255,[1]BN2_1!$A:$AC,10,0)),0,VLOOKUP($U255,[1]BN2_1!$A:$AC,10,0))</f>
        <v>0</v>
      </c>
      <c r="J255" s="36">
        <f>IF(ISERROR(VLOOKUP($U255,[1]BN2_1!$A:$AC,13,0)),0,VLOOKUP($U255,[1]BN2_1!$A:$AC,13,0))</f>
        <v>0</v>
      </c>
      <c r="K255" s="36">
        <f>IF(ISERROR(VLOOKUP($U255,[1]BN2_1!$A:$AC,14,0)),0,VLOOKUP($U255,[1]BN2_1!$A:$AC,14,0))</f>
        <v>0</v>
      </c>
      <c r="L255" s="37">
        <f t="shared" si="21"/>
        <v>0</v>
      </c>
      <c r="M255" s="38">
        <f>IF(ISERROR(VLOOKUP($U255,[1]BN2_1!$A:$AC,15,0)),0,VLOOKUP($U255,[1]BN2_1!$A:$AC,15,0))</f>
        <v>0</v>
      </c>
      <c r="N255" s="39">
        <f t="shared" si="22"/>
        <v>0</v>
      </c>
      <c r="O255" s="24">
        <f t="shared" si="24"/>
        <v>229.2346</v>
      </c>
      <c r="P255" s="25">
        <f t="shared" si="24"/>
        <v>0</v>
      </c>
      <c r="Q255" s="25">
        <f t="shared" si="24"/>
        <v>0</v>
      </c>
      <c r="R255" s="26">
        <f t="shared" si="24"/>
        <v>0</v>
      </c>
      <c r="S255" s="29">
        <f t="shared" si="24"/>
        <v>229.2346</v>
      </c>
      <c r="T255" s="31">
        <f t="shared" si="23"/>
        <v>100</v>
      </c>
      <c r="U255" s="32" t="s">
        <v>263</v>
      </c>
      <c r="V255" s="32"/>
      <c r="W255" s="21"/>
    </row>
    <row r="256" spans="1:23" ht="21">
      <c r="A256" s="22">
        <v>251</v>
      </c>
      <c r="B256" s="23" t="str">
        <f>VLOOKUP($U256,[1]Name!$A:$B,2,0)</f>
        <v>สำนักงานพิพิธภัณฑ์เกษตรเฉลิมพระเกียรติ</v>
      </c>
      <c r="C256" s="24">
        <f>IF(ISERROR(VLOOKUP($U256,[1]BN2_1!$A:$AC,3,0)),0,VLOOKUP($U256,[1]BN2_1!$A:$AC,3,0))</f>
        <v>106.3766</v>
      </c>
      <c r="D256" s="25">
        <f>IF(ISERROR(VLOOKUP($U256,[1]BN2_1!$A:$AC,6,0)),0,VLOOKUP($U256,[1]BN2_1!$A:$AC,6,0))</f>
        <v>0</v>
      </c>
      <c r="E256" s="25">
        <f>IF(ISERROR(VLOOKUP($U256,[1]BN2_1!$A:$AC,7,0)),0,VLOOKUP($U256,[1]BN2_1!$A:$AC,7,0))</f>
        <v>0</v>
      </c>
      <c r="F256" s="26">
        <f t="shared" si="19"/>
        <v>0</v>
      </c>
      <c r="G256" s="27">
        <f>IF(ISERROR(VLOOKUP($U256,[1]BN2_1!$A:$AC,8,0)),0,VLOOKUP($U256,[1]BN2_1!$A:$AC,8,0))</f>
        <v>106.3766</v>
      </c>
      <c r="H256" s="28">
        <f t="shared" si="20"/>
        <v>100</v>
      </c>
      <c r="I256" s="35">
        <f>IF(ISERROR(VLOOKUP($U256,[1]BN2_1!$A:$AC,10,0)),0,VLOOKUP($U256,[1]BN2_1!$A:$AC,10,0))</f>
        <v>138.06219999999999</v>
      </c>
      <c r="J256" s="36">
        <f>IF(ISERROR(VLOOKUP($U256,[1]BN2_1!$A:$AC,13,0)),0,VLOOKUP($U256,[1]BN2_1!$A:$AC,13,0))</f>
        <v>0</v>
      </c>
      <c r="K256" s="36">
        <f>IF(ISERROR(VLOOKUP($U256,[1]BN2_1!$A:$AC,14,0)),0,VLOOKUP($U256,[1]BN2_1!$A:$AC,14,0))</f>
        <v>0</v>
      </c>
      <c r="L256" s="37">
        <f t="shared" si="21"/>
        <v>0</v>
      </c>
      <c r="M256" s="38">
        <f>IF(ISERROR(VLOOKUP($U256,[1]BN2_1!$A:$AC,15,0)),0,VLOOKUP($U256,[1]BN2_1!$A:$AC,15,0))</f>
        <v>138.06219999999999</v>
      </c>
      <c r="N256" s="39">
        <f t="shared" si="22"/>
        <v>100</v>
      </c>
      <c r="O256" s="24">
        <f t="shared" si="24"/>
        <v>244.43879999999999</v>
      </c>
      <c r="P256" s="25">
        <f t="shared" si="24"/>
        <v>0</v>
      </c>
      <c r="Q256" s="25">
        <f t="shared" si="24"/>
        <v>0</v>
      </c>
      <c r="R256" s="26">
        <f t="shared" si="24"/>
        <v>0</v>
      </c>
      <c r="S256" s="29">
        <f t="shared" si="24"/>
        <v>244.43879999999999</v>
      </c>
      <c r="T256" s="31">
        <f t="shared" si="23"/>
        <v>100</v>
      </c>
      <c r="U256" s="32" t="s">
        <v>264</v>
      </c>
      <c r="V256" s="32"/>
      <c r="W256" s="21"/>
    </row>
    <row r="257" spans="1:23" ht="21">
      <c r="A257" s="22">
        <v>252</v>
      </c>
      <c r="B257" s="23" t="str">
        <f>VLOOKUP($U257,[1]Name!$A:$B,2,0)</f>
        <v>สถาบันสารสนเทศทรัพยากรน้ำ (องค์การมหาชน)</v>
      </c>
      <c r="C257" s="24">
        <f>IF(ISERROR(VLOOKUP($U257,[1]BN2_1!$A:$AC,3,0)),0,VLOOKUP($U257,[1]BN2_1!$A:$AC,3,0))</f>
        <v>213.60079999999999</v>
      </c>
      <c r="D257" s="25">
        <f>IF(ISERROR(VLOOKUP($U257,[1]BN2_1!$A:$AC,6,0)),0,VLOOKUP($U257,[1]BN2_1!$A:$AC,6,0))</f>
        <v>0</v>
      </c>
      <c r="E257" s="25">
        <f>IF(ISERROR(VLOOKUP($U257,[1]BN2_1!$A:$AC,7,0)),0,VLOOKUP($U257,[1]BN2_1!$A:$AC,7,0))</f>
        <v>0</v>
      </c>
      <c r="F257" s="26">
        <f t="shared" si="19"/>
        <v>0</v>
      </c>
      <c r="G257" s="27">
        <f>IF(ISERROR(VLOOKUP($U257,[1]BN2_1!$A:$AC,8,0)),0,VLOOKUP($U257,[1]BN2_1!$A:$AC,8,0))</f>
        <v>213.60079999999999</v>
      </c>
      <c r="H257" s="28">
        <f t="shared" si="20"/>
        <v>100</v>
      </c>
      <c r="I257" s="35">
        <f>IF(ISERROR(VLOOKUP($U257,[1]BN2_1!$A:$AC,10,0)),0,VLOOKUP($U257,[1]BN2_1!$A:$AC,10,0))</f>
        <v>38.247500000000002</v>
      </c>
      <c r="J257" s="36">
        <f>IF(ISERROR(VLOOKUP($U257,[1]BN2_1!$A:$AC,13,0)),0,VLOOKUP($U257,[1]BN2_1!$A:$AC,13,0))</f>
        <v>0</v>
      </c>
      <c r="K257" s="36">
        <f>IF(ISERROR(VLOOKUP($U257,[1]BN2_1!$A:$AC,14,0)),0,VLOOKUP($U257,[1]BN2_1!$A:$AC,14,0))</f>
        <v>0</v>
      </c>
      <c r="L257" s="37">
        <f t="shared" si="21"/>
        <v>0</v>
      </c>
      <c r="M257" s="38">
        <f>IF(ISERROR(VLOOKUP($U257,[1]BN2_1!$A:$AC,15,0)),0,VLOOKUP($U257,[1]BN2_1!$A:$AC,15,0))</f>
        <v>38.247500000000002</v>
      </c>
      <c r="N257" s="39">
        <f t="shared" si="22"/>
        <v>100</v>
      </c>
      <c r="O257" s="24">
        <f t="shared" si="24"/>
        <v>251.84829999999999</v>
      </c>
      <c r="P257" s="25">
        <f t="shared" si="24"/>
        <v>0</v>
      </c>
      <c r="Q257" s="25">
        <f t="shared" si="24"/>
        <v>0</v>
      </c>
      <c r="R257" s="26">
        <f t="shared" si="24"/>
        <v>0</v>
      </c>
      <c r="S257" s="29">
        <f t="shared" si="24"/>
        <v>251.84829999999999</v>
      </c>
      <c r="T257" s="31">
        <f t="shared" si="23"/>
        <v>100</v>
      </c>
      <c r="U257" s="32" t="s">
        <v>265</v>
      </c>
      <c r="V257" s="32"/>
      <c r="W257" s="21"/>
    </row>
    <row r="258" spans="1:23" ht="21">
      <c r="A258" s="22">
        <v>253</v>
      </c>
      <c r="B258" s="23" t="str">
        <f>VLOOKUP($U258,[1]Name!$A:$B,2,0)</f>
        <v>สถาบันการพยาบาลศรีสวรินทิรา สภากาชาดไทย</v>
      </c>
      <c r="C258" s="24">
        <f>IF(ISERROR(VLOOKUP($U258,[1]BN2_1!$A:$AC,3,0)),0,VLOOKUP($U258,[1]BN2_1!$A:$AC,3,0))</f>
        <v>262.85980000000001</v>
      </c>
      <c r="D258" s="25">
        <f>IF(ISERROR(VLOOKUP($U258,[1]BN2_1!$A:$AC,6,0)),0,VLOOKUP($U258,[1]BN2_1!$A:$AC,6,0))</f>
        <v>0</v>
      </c>
      <c r="E258" s="25">
        <f>IF(ISERROR(VLOOKUP($U258,[1]BN2_1!$A:$AC,7,0)),0,VLOOKUP($U258,[1]BN2_1!$A:$AC,7,0))</f>
        <v>0</v>
      </c>
      <c r="F258" s="26">
        <f t="shared" si="19"/>
        <v>0</v>
      </c>
      <c r="G258" s="27">
        <f>IF(ISERROR(VLOOKUP($U258,[1]BN2_1!$A:$AC,8,0)),0,VLOOKUP($U258,[1]BN2_1!$A:$AC,8,0))</f>
        <v>262.85980000000001</v>
      </c>
      <c r="H258" s="28">
        <f t="shared" si="20"/>
        <v>100</v>
      </c>
      <c r="I258" s="35">
        <f>IF(ISERROR(VLOOKUP($U258,[1]BN2_1!$A:$AC,10,0)),0,VLOOKUP($U258,[1]BN2_1!$A:$AC,10,0))</f>
        <v>18.476700000000001</v>
      </c>
      <c r="J258" s="36">
        <f>IF(ISERROR(VLOOKUP($U258,[1]BN2_1!$A:$AC,13,0)),0,VLOOKUP($U258,[1]BN2_1!$A:$AC,13,0))</f>
        <v>0</v>
      </c>
      <c r="K258" s="36">
        <f>IF(ISERROR(VLOOKUP($U258,[1]BN2_1!$A:$AC,14,0)),0,VLOOKUP($U258,[1]BN2_1!$A:$AC,14,0))</f>
        <v>0</v>
      </c>
      <c r="L258" s="37">
        <f t="shared" si="21"/>
        <v>0</v>
      </c>
      <c r="M258" s="38">
        <f>IF(ISERROR(VLOOKUP($U258,[1]BN2_1!$A:$AC,15,0)),0,VLOOKUP($U258,[1]BN2_1!$A:$AC,15,0))</f>
        <v>18.476700000000001</v>
      </c>
      <c r="N258" s="39">
        <f t="shared" si="22"/>
        <v>100</v>
      </c>
      <c r="O258" s="24">
        <f t="shared" si="24"/>
        <v>281.3365</v>
      </c>
      <c r="P258" s="25">
        <f t="shared" si="24"/>
        <v>0</v>
      </c>
      <c r="Q258" s="25">
        <f t="shared" si="24"/>
        <v>0</v>
      </c>
      <c r="R258" s="26">
        <f t="shared" si="24"/>
        <v>0</v>
      </c>
      <c r="S258" s="29">
        <f t="shared" si="24"/>
        <v>281.3365</v>
      </c>
      <c r="T258" s="31">
        <f t="shared" si="23"/>
        <v>100</v>
      </c>
      <c r="U258" s="32" t="s">
        <v>266</v>
      </c>
      <c r="V258" s="32"/>
      <c r="W258" s="21"/>
    </row>
    <row r="259" spans="1:23" ht="21">
      <c r="A259" s="22">
        <v>254</v>
      </c>
      <c r="B259" s="23" t="str">
        <f>VLOOKUP($U259,[1]Name!$A:$B,2,0)</f>
        <v>สำนักงานรับรองมาตรฐานและประเมินคุณภาพการศึกษา</v>
      </c>
      <c r="C259" s="24">
        <f>IF(ISERROR(VLOOKUP($U259,[1]BN2_1!$A:$AC,3,0)),0,VLOOKUP($U259,[1]BN2_1!$A:$AC,3,0))</f>
        <v>279.80180000000001</v>
      </c>
      <c r="D259" s="25">
        <f>IF(ISERROR(VLOOKUP($U259,[1]BN2_1!$A:$AC,6,0)),0,VLOOKUP($U259,[1]BN2_1!$A:$AC,6,0))</f>
        <v>0</v>
      </c>
      <c r="E259" s="25">
        <f>IF(ISERROR(VLOOKUP($U259,[1]BN2_1!$A:$AC,7,0)),0,VLOOKUP($U259,[1]BN2_1!$A:$AC,7,0))</f>
        <v>0</v>
      </c>
      <c r="F259" s="26">
        <f t="shared" si="19"/>
        <v>0</v>
      </c>
      <c r="G259" s="27">
        <f>IF(ISERROR(VLOOKUP($U259,[1]BN2_1!$A:$AC,8,0)),0,VLOOKUP($U259,[1]BN2_1!$A:$AC,8,0))</f>
        <v>279.80180000000001</v>
      </c>
      <c r="H259" s="28">
        <f t="shared" si="20"/>
        <v>100</v>
      </c>
      <c r="I259" s="35">
        <f>IF(ISERROR(VLOOKUP($U259,[1]BN2_1!$A:$AC,10,0)),0,VLOOKUP($U259,[1]BN2_1!$A:$AC,10,0))</f>
        <v>2.9312</v>
      </c>
      <c r="J259" s="36">
        <f>IF(ISERROR(VLOOKUP($U259,[1]BN2_1!$A:$AC,13,0)),0,VLOOKUP($U259,[1]BN2_1!$A:$AC,13,0))</f>
        <v>0</v>
      </c>
      <c r="K259" s="36">
        <f>IF(ISERROR(VLOOKUP($U259,[1]BN2_1!$A:$AC,14,0)),0,VLOOKUP($U259,[1]BN2_1!$A:$AC,14,0))</f>
        <v>0</v>
      </c>
      <c r="L259" s="37">
        <f t="shared" si="21"/>
        <v>0</v>
      </c>
      <c r="M259" s="38">
        <f>IF(ISERROR(VLOOKUP($U259,[1]BN2_1!$A:$AC,15,0)),0,VLOOKUP($U259,[1]BN2_1!$A:$AC,15,0))</f>
        <v>2.9312</v>
      </c>
      <c r="N259" s="39">
        <f t="shared" si="22"/>
        <v>100</v>
      </c>
      <c r="O259" s="24">
        <f t="shared" si="24"/>
        <v>282.733</v>
      </c>
      <c r="P259" s="25">
        <f t="shared" si="24"/>
        <v>0</v>
      </c>
      <c r="Q259" s="25">
        <f t="shared" si="24"/>
        <v>0</v>
      </c>
      <c r="R259" s="26">
        <f t="shared" si="24"/>
        <v>0</v>
      </c>
      <c r="S259" s="29">
        <f t="shared" si="24"/>
        <v>282.733</v>
      </c>
      <c r="T259" s="31">
        <f t="shared" si="23"/>
        <v>100</v>
      </c>
      <c r="U259" s="32" t="s">
        <v>267</v>
      </c>
      <c r="V259" s="32"/>
      <c r="W259" s="21"/>
    </row>
    <row r="260" spans="1:23" ht="21">
      <c r="A260" s="22">
        <v>255</v>
      </c>
      <c r="B260" s="23" t="str">
        <f>VLOOKUP($U260,[1]Name!$A:$B,2,0)</f>
        <v>สำนักงานบริหารและพัฒนาองค์ความรู้ (องค์การมหาชน)</v>
      </c>
      <c r="C260" s="24">
        <f>IF(ISERROR(VLOOKUP($U260,[1]BN2_1!$A:$AC,3,0)),0,VLOOKUP($U260,[1]BN2_1!$A:$AC,3,0))</f>
        <v>264.16090000000003</v>
      </c>
      <c r="D260" s="25">
        <f>IF(ISERROR(VLOOKUP($U260,[1]BN2_1!$A:$AC,6,0)),0,VLOOKUP($U260,[1]BN2_1!$A:$AC,6,0))</f>
        <v>0</v>
      </c>
      <c r="E260" s="25">
        <f>IF(ISERROR(VLOOKUP($U260,[1]BN2_1!$A:$AC,7,0)),0,VLOOKUP($U260,[1]BN2_1!$A:$AC,7,0))</f>
        <v>0</v>
      </c>
      <c r="F260" s="26">
        <f t="shared" si="19"/>
        <v>0</v>
      </c>
      <c r="G260" s="27">
        <f>IF(ISERROR(VLOOKUP($U260,[1]BN2_1!$A:$AC,8,0)),0,VLOOKUP($U260,[1]BN2_1!$A:$AC,8,0))</f>
        <v>264.16090000000003</v>
      </c>
      <c r="H260" s="28">
        <f t="shared" si="20"/>
        <v>100</v>
      </c>
      <c r="I260" s="35">
        <f>IF(ISERROR(VLOOKUP($U260,[1]BN2_1!$A:$AC,10,0)),0,VLOOKUP($U260,[1]BN2_1!$A:$AC,10,0))</f>
        <v>24.135999999999999</v>
      </c>
      <c r="J260" s="36">
        <f>IF(ISERROR(VLOOKUP($U260,[1]BN2_1!$A:$AC,13,0)),0,VLOOKUP($U260,[1]BN2_1!$A:$AC,13,0))</f>
        <v>0</v>
      </c>
      <c r="K260" s="36">
        <f>IF(ISERROR(VLOOKUP($U260,[1]BN2_1!$A:$AC,14,0)),0,VLOOKUP($U260,[1]BN2_1!$A:$AC,14,0))</f>
        <v>0</v>
      </c>
      <c r="L260" s="37">
        <f t="shared" si="21"/>
        <v>0</v>
      </c>
      <c r="M260" s="38">
        <f>IF(ISERROR(VLOOKUP($U260,[1]BN2_1!$A:$AC,15,0)),0,VLOOKUP($U260,[1]BN2_1!$A:$AC,15,0))</f>
        <v>24.135999999999999</v>
      </c>
      <c r="N260" s="39">
        <f t="shared" si="22"/>
        <v>100</v>
      </c>
      <c r="O260" s="24">
        <f t="shared" si="24"/>
        <v>288.29690000000005</v>
      </c>
      <c r="P260" s="25">
        <f t="shared" si="24"/>
        <v>0</v>
      </c>
      <c r="Q260" s="25">
        <f t="shared" si="24"/>
        <v>0</v>
      </c>
      <c r="R260" s="26">
        <f t="shared" si="24"/>
        <v>0</v>
      </c>
      <c r="S260" s="29">
        <f t="shared" si="24"/>
        <v>288.29690000000005</v>
      </c>
      <c r="T260" s="31">
        <f t="shared" si="23"/>
        <v>100</v>
      </c>
      <c r="U260" s="32" t="s">
        <v>268</v>
      </c>
      <c r="V260" s="32"/>
      <c r="W260" s="21"/>
    </row>
    <row r="261" spans="1:23" ht="21">
      <c r="A261" s="22">
        <v>256</v>
      </c>
      <c r="B261" s="23" t="str">
        <f>VLOOKUP($U261,[1]Name!$A:$B,2,0)</f>
        <v>โรงเรียนมหิดลวิทยานุสรณ์</v>
      </c>
      <c r="C261" s="24">
        <f>IF(ISERROR(VLOOKUP($U261,[1]BN2_1!$A:$AC,3,0)),0,VLOOKUP($U261,[1]BN2_1!$A:$AC,3,0))</f>
        <v>292.55189999999999</v>
      </c>
      <c r="D261" s="25">
        <f>IF(ISERROR(VLOOKUP($U261,[1]BN2_1!$A:$AC,6,0)),0,VLOOKUP($U261,[1]BN2_1!$A:$AC,6,0))</f>
        <v>0</v>
      </c>
      <c r="E261" s="25">
        <f>IF(ISERROR(VLOOKUP($U261,[1]BN2_1!$A:$AC,7,0)),0,VLOOKUP($U261,[1]BN2_1!$A:$AC,7,0))</f>
        <v>0</v>
      </c>
      <c r="F261" s="26">
        <f t="shared" si="19"/>
        <v>0</v>
      </c>
      <c r="G261" s="27">
        <f>IF(ISERROR(VLOOKUP($U261,[1]BN2_1!$A:$AC,8,0)),0,VLOOKUP($U261,[1]BN2_1!$A:$AC,8,0))</f>
        <v>292.55189999999999</v>
      </c>
      <c r="H261" s="28">
        <f t="shared" si="20"/>
        <v>100</v>
      </c>
      <c r="I261" s="35">
        <f>IF(ISERROR(VLOOKUP($U261,[1]BN2_1!$A:$AC,10,0)),0,VLOOKUP($U261,[1]BN2_1!$A:$AC,10,0))</f>
        <v>5.6742999999999997</v>
      </c>
      <c r="J261" s="36">
        <f>IF(ISERROR(VLOOKUP($U261,[1]BN2_1!$A:$AC,13,0)),0,VLOOKUP($U261,[1]BN2_1!$A:$AC,13,0))</f>
        <v>0</v>
      </c>
      <c r="K261" s="36">
        <f>IF(ISERROR(VLOOKUP($U261,[1]BN2_1!$A:$AC,14,0)),0,VLOOKUP($U261,[1]BN2_1!$A:$AC,14,0))</f>
        <v>0</v>
      </c>
      <c r="L261" s="37">
        <f t="shared" si="21"/>
        <v>0</v>
      </c>
      <c r="M261" s="38">
        <f>IF(ISERROR(VLOOKUP($U261,[1]BN2_1!$A:$AC,15,0)),0,VLOOKUP($U261,[1]BN2_1!$A:$AC,15,0))</f>
        <v>5.6742999999999997</v>
      </c>
      <c r="N261" s="39">
        <f t="shared" si="22"/>
        <v>100</v>
      </c>
      <c r="O261" s="24">
        <f t="shared" ref="O261:S324" si="25">C261+I261</f>
        <v>298.22620000000001</v>
      </c>
      <c r="P261" s="25">
        <f t="shared" si="25"/>
        <v>0</v>
      </c>
      <c r="Q261" s="25">
        <f t="shared" si="25"/>
        <v>0</v>
      </c>
      <c r="R261" s="26">
        <f t="shared" si="25"/>
        <v>0</v>
      </c>
      <c r="S261" s="29">
        <f t="shared" si="25"/>
        <v>298.22620000000001</v>
      </c>
      <c r="T261" s="31">
        <f t="shared" si="23"/>
        <v>100</v>
      </c>
      <c r="U261" s="32" t="s">
        <v>269</v>
      </c>
      <c r="V261" s="32"/>
      <c r="W261" s="21"/>
    </row>
    <row r="262" spans="1:23" ht="21">
      <c r="A262" s="22">
        <v>257</v>
      </c>
      <c r="B262" s="23" t="str">
        <f>VLOOKUP($U262,[1]Name!$A:$B,2,0)</f>
        <v>สถาบันเทคโนโลยีจิตรลดา</v>
      </c>
      <c r="C262" s="24">
        <f>IF(ISERROR(VLOOKUP($U262,[1]BN2_1!$A:$AC,3,0)),0,VLOOKUP($U262,[1]BN2_1!$A:$AC,3,0))</f>
        <v>209.8871</v>
      </c>
      <c r="D262" s="25">
        <f>IF(ISERROR(VLOOKUP($U262,[1]BN2_1!$A:$AC,6,0)),0,VLOOKUP($U262,[1]BN2_1!$A:$AC,6,0))</f>
        <v>0</v>
      </c>
      <c r="E262" s="25">
        <f>IF(ISERROR(VLOOKUP($U262,[1]BN2_1!$A:$AC,7,0)),0,VLOOKUP($U262,[1]BN2_1!$A:$AC,7,0))</f>
        <v>0</v>
      </c>
      <c r="F262" s="26">
        <f t="shared" ref="F262:F308" si="26">D262+E262</f>
        <v>0</v>
      </c>
      <c r="G262" s="27">
        <f>IF(ISERROR(VLOOKUP($U262,[1]BN2_1!$A:$AC,8,0)),0,VLOOKUP($U262,[1]BN2_1!$A:$AC,8,0))</f>
        <v>209.8871</v>
      </c>
      <c r="H262" s="28">
        <f t="shared" ref="H262:H309" si="27">IF(ISERROR(G262/C262*100),0,G262/C262*100)</f>
        <v>100</v>
      </c>
      <c r="I262" s="35">
        <f>IF(ISERROR(VLOOKUP($U262,[1]BN2_1!$A:$AC,10,0)),0,VLOOKUP($U262,[1]BN2_1!$A:$AC,10,0))</f>
        <v>94.095399999999998</v>
      </c>
      <c r="J262" s="36">
        <f>IF(ISERROR(VLOOKUP($U262,[1]BN2_1!$A:$AC,13,0)),0,VLOOKUP($U262,[1]BN2_1!$A:$AC,13,0))</f>
        <v>0</v>
      </c>
      <c r="K262" s="36">
        <f>IF(ISERROR(VLOOKUP($U262,[1]BN2_1!$A:$AC,14,0)),0,VLOOKUP($U262,[1]BN2_1!$A:$AC,14,0))</f>
        <v>0</v>
      </c>
      <c r="L262" s="37">
        <f t="shared" ref="L262:L308" si="28">J262+K262</f>
        <v>0</v>
      </c>
      <c r="M262" s="38">
        <f>IF(ISERROR(VLOOKUP($U262,[1]BN2_1!$A:$AC,15,0)),0,VLOOKUP($U262,[1]BN2_1!$A:$AC,15,0))</f>
        <v>94.095399999999998</v>
      </c>
      <c r="N262" s="39">
        <f t="shared" ref="N262:N309" si="29">IF(ISERROR(M262/I262*100),0,M262/I262*100)</f>
        <v>100</v>
      </c>
      <c r="O262" s="24">
        <f t="shared" si="25"/>
        <v>303.98250000000002</v>
      </c>
      <c r="P262" s="25">
        <f t="shared" si="25"/>
        <v>0</v>
      </c>
      <c r="Q262" s="25">
        <f t="shared" si="25"/>
        <v>0</v>
      </c>
      <c r="R262" s="26">
        <f t="shared" si="25"/>
        <v>0</v>
      </c>
      <c r="S262" s="29">
        <f t="shared" si="25"/>
        <v>303.98250000000002</v>
      </c>
      <c r="T262" s="31">
        <f t="shared" ref="T262:T309" si="30">IF(ISERROR(S262/O262*100),0,S262/O262*100)</f>
        <v>100</v>
      </c>
      <c r="U262" s="32" t="s">
        <v>270</v>
      </c>
      <c r="V262" s="32"/>
      <c r="W262" s="21"/>
    </row>
    <row r="263" spans="1:23" ht="21">
      <c r="A263" s="22">
        <v>258</v>
      </c>
      <c r="B263" s="23" t="str">
        <f>VLOOKUP($U263,[1]Name!$A:$B,2,0)</f>
        <v>สำนักงานนวัตกรรมแห่งชาติ (องค์การมหาชน)</v>
      </c>
      <c r="C263" s="24">
        <f>IF(ISERROR(VLOOKUP($U263,[1]BN2_1!$A:$AC,3,0)),0,VLOOKUP($U263,[1]BN2_1!$A:$AC,3,0))</f>
        <v>308.84750000000003</v>
      </c>
      <c r="D263" s="25">
        <f>IF(ISERROR(VLOOKUP($U263,[1]BN2_1!$A:$AC,6,0)),0,VLOOKUP($U263,[1]BN2_1!$A:$AC,6,0))</f>
        <v>0</v>
      </c>
      <c r="E263" s="25">
        <f>IF(ISERROR(VLOOKUP($U263,[1]BN2_1!$A:$AC,7,0)),0,VLOOKUP($U263,[1]BN2_1!$A:$AC,7,0))</f>
        <v>0</v>
      </c>
      <c r="F263" s="26">
        <f t="shared" si="26"/>
        <v>0</v>
      </c>
      <c r="G263" s="27">
        <f>IF(ISERROR(VLOOKUP($U263,[1]BN2_1!$A:$AC,8,0)),0,VLOOKUP($U263,[1]BN2_1!$A:$AC,8,0))</f>
        <v>308.84750000000003</v>
      </c>
      <c r="H263" s="28">
        <f t="shared" si="27"/>
        <v>100</v>
      </c>
      <c r="I263" s="35">
        <f>IF(ISERROR(VLOOKUP($U263,[1]BN2_1!$A:$AC,10,0)),0,VLOOKUP($U263,[1]BN2_1!$A:$AC,10,0))</f>
        <v>0</v>
      </c>
      <c r="J263" s="36">
        <f>IF(ISERROR(VLOOKUP($U263,[1]BN2_1!$A:$AC,13,0)),0,VLOOKUP($U263,[1]BN2_1!$A:$AC,13,0))</f>
        <v>0</v>
      </c>
      <c r="K263" s="36">
        <f>IF(ISERROR(VLOOKUP($U263,[1]BN2_1!$A:$AC,14,0)),0,VLOOKUP($U263,[1]BN2_1!$A:$AC,14,0))</f>
        <v>0</v>
      </c>
      <c r="L263" s="37">
        <f t="shared" si="28"/>
        <v>0</v>
      </c>
      <c r="M263" s="38">
        <f>IF(ISERROR(VLOOKUP($U263,[1]BN2_1!$A:$AC,15,0)),0,VLOOKUP($U263,[1]BN2_1!$A:$AC,15,0))</f>
        <v>0</v>
      </c>
      <c r="N263" s="39">
        <f t="shared" si="29"/>
        <v>0</v>
      </c>
      <c r="O263" s="24">
        <f t="shared" si="25"/>
        <v>308.84750000000003</v>
      </c>
      <c r="P263" s="25">
        <f t="shared" si="25"/>
        <v>0</v>
      </c>
      <c r="Q263" s="25">
        <f t="shared" si="25"/>
        <v>0</v>
      </c>
      <c r="R263" s="26">
        <f t="shared" si="25"/>
        <v>0</v>
      </c>
      <c r="S263" s="29">
        <f t="shared" si="25"/>
        <v>308.84750000000003</v>
      </c>
      <c r="T263" s="31">
        <f t="shared" si="30"/>
        <v>100</v>
      </c>
      <c r="U263" s="32" t="s">
        <v>271</v>
      </c>
      <c r="V263" s="32"/>
      <c r="W263" s="21"/>
    </row>
    <row r="264" spans="1:23" ht="21">
      <c r="A264" s="22">
        <v>259</v>
      </c>
      <c r="B264" s="23" t="str">
        <f>VLOOKUP($U264,[1]Name!$A:$B,2,0)</f>
        <v>สำนักงานส่งเสริมเศรษฐกิจสร้างสรรค์(องค์การมหาชน)</v>
      </c>
      <c r="C264" s="24">
        <f>IF(ISERROR(VLOOKUP($U264,[1]BN2_1!$A:$AC,3,0)),0,VLOOKUP($U264,[1]BN2_1!$A:$AC,3,0))</f>
        <v>318.38310000000001</v>
      </c>
      <c r="D264" s="25">
        <f>IF(ISERROR(VLOOKUP($U264,[1]BN2_1!$A:$AC,6,0)),0,VLOOKUP($U264,[1]BN2_1!$A:$AC,6,0))</f>
        <v>0</v>
      </c>
      <c r="E264" s="25">
        <f>IF(ISERROR(VLOOKUP($U264,[1]BN2_1!$A:$AC,7,0)),0,VLOOKUP($U264,[1]BN2_1!$A:$AC,7,0))</f>
        <v>0</v>
      </c>
      <c r="F264" s="26">
        <f t="shared" si="26"/>
        <v>0</v>
      </c>
      <c r="G264" s="27">
        <f>IF(ISERROR(VLOOKUP($U264,[1]BN2_1!$A:$AC,8,0)),0,VLOOKUP($U264,[1]BN2_1!$A:$AC,8,0))</f>
        <v>318.38310000000001</v>
      </c>
      <c r="H264" s="28">
        <f t="shared" si="27"/>
        <v>100</v>
      </c>
      <c r="I264" s="35">
        <f>IF(ISERROR(VLOOKUP($U264,[1]BN2_1!$A:$AC,10,0)),0,VLOOKUP($U264,[1]BN2_1!$A:$AC,10,0))</f>
        <v>0</v>
      </c>
      <c r="J264" s="36">
        <f>IF(ISERROR(VLOOKUP($U264,[1]BN2_1!$A:$AC,13,0)),0,VLOOKUP($U264,[1]BN2_1!$A:$AC,13,0))</f>
        <v>0</v>
      </c>
      <c r="K264" s="36">
        <f>IF(ISERROR(VLOOKUP($U264,[1]BN2_1!$A:$AC,14,0)),0,VLOOKUP($U264,[1]BN2_1!$A:$AC,14,0))</f>
        <v>0</v>
      </c>
      <c r="L264" s="37">
        <f t="shared" si="28"/>
        <v>0</v>
      </c>
      <c r="M264" s="38">
        <f>IF(ISERROR(VLOOKUP($U264,[1]BN2_1!$A:$AC,15,0)),0,VLOOKUP($U264,[1]BN2_1!$A:$AC,15,0))</f>
        <v>0</v>
      </c>
      <c r="N264" s="39">
        <f t="shared" si="29"/>
        <v>0</v>
      </c>
      <c r="O264" s="24">
        <f t="shared" si="25"/>
        <v>318.38310000000001</v>
      </c>
      <c r="P264" s="25">
        <f t="shared" si="25"/>
        <v>0</v>
      </c>
      <c r="Q264" s="25">
        <f t="shared" si="25"/>
        <v>0</v>
      </c>
      <c r="R264" s="26">
        <f t="shared" si="25"/>
        <v>0</v>
      </c>
      <c r="S264" s="29">
        <f t="shared" si="25"/>
        <v>318.38310000000001</v>
      </c>
      <c r="T264" s="31">
        <f t="shared" si="30"/>
        <v>100</v>
      </c>
      <c r="U264" s="32" t="s">
        <v>272</v>
      </c>
      <c r="V264" s="32"/>
      <c r="W264" s="21"/>
    </row>
    <row r="265" spans="1:23" ht="21">
      <c r="A265" s="22">
        <v>260</v>
      </c>
      <c r="B265" s="23" t="str">
        <f>VLOOKUP($U265,[1]Name!$A:$B,2,0)</f>
        <v>สำนักงานผู้ตรวจการแผ่นดิน</v>
      </c>
      <c r="C265" s="24">
        <f>IF(ISERROR(VLOOKUP($U265,[1]BN2_1!$A:$AC,3,0)),0,VLOOKUP($U265,[1]BN2_1!$A:$AC,3,0))</f>
        <v>316.43990000000002</v>
      </c>
      <c r="D265" s="25">
        <f>IF(ISERROR(VLOOKUP($U265,[1]BN2_1!$A:$AC,6,0)),0,VLOOKUP($U265,[1]BN2_1!$A:$AC,6,0))</f>
        <v>0</v>
      </c>
      <c r="E265" s="25">
        <f>IF(ISERROR(VLOOKUP($U265,[1]BN2_1!$A:$AC,7,0)),0,VLOOKUP($U265,[1]BN2_1!$A:$AC,7,0))</f>
        <v>0</v>
      </c>
      <c r="F265" s="26">
        <f t="shared" si="26"/>
        <v>0</v>
      </c>
      <c r="G265" s="27">
        <f>IF(ISERROR(VLOOKUP($U265,[1]BN2_1!$A:$AC,8,0)),0,VLOOKUP($U265,[1]BN2_1!$A:$AC,8,0))</f>
        <v>316.43990000000002</v>
      </c>
      <c r="H265" s="28">
        <f t="shared" si="27"/>
        <v>100</v>
      </c>
      <c r="I265" s="35">
        <f>IF(ISERROR(VLOOKUP($U265,[1]BN2_1!$A:$AC,10,0)),0,VLOOKUP($U265,[1]BN2_1!$A:$AC,10,0))</f>
        <v>4.4462000000000002</v>
      </c>
      <c r="J265" s="36">
        <f>IF(ISERROR(VLOOKUP($U265,[1]BN2_1!$A:$AC,13,0)),0,VLOOKUP($U265,[1]BN2_1!$A:$AC,13,0))</f>
        <v>0</v>
      </c>
      <c r="K265" s="36">
        <f>IF(ISERROR(VLOOKUP($U265,[1]BN2_1!$A:$AC,14,0)),0,VLOOKUP($U265,[1]BN2_1!$A:$AC,14,0))</f>
        <v>0</v>
      </c>
      <c r="L265" s="37">
        <f t="shared" si="28"/>
        <v>0</v>
      </c>
      <c r="M265" s="38">
        <f>IF(ISERROR(VLOOKUP($U265,[1]BN2_1!$A:$AC,15,0)),0,VLOOKUP($U265,[1]BN2_1!$A:$AC,15,0))</f>
        <v>4.4462000000000002</v>
      </c>
      <c r="N265" s="39">
        <f t="shared" si="29"/>
        <v>100</v>
      </c>
      <c r="O265" s="24">
        <f t="shared" si="25"/>
        <v>320.8861</v>
      </c>
      <c r="P265" s="25">
        <f t="shared" si="25"/>
        <v>0</v>
      </c>
      <c r="Q265" s="25">
        <f t="shared" si="25"/>
        <v>0</v>
      </c>
      <c r="R265" s="26">
        <f t="shared" si="25"/>
        <v>0</v>
      </c>
      <c r="S265" s="29">
        <f t="shared" si="25"/>
        <v>320.8861</v>
      </c>
      <c r="T265" s="31">
        <f t="shared" si="30"/>
        <v>100</v>
      </c>
      <c r="U265" s="32" t="s">
        <v>273</v>
      </c>
      <c r="V265" s="32"/>
      <c r="W265" s="21"/>
    </row>
    <row r="266" spans="1:23" ht="21">
      <c r="A266" s="22">
        <v>261</v>
      </c>
      <c r="B266" s="23" t="str">
        <f>VLOOKUP($U266,[1]Name!$A:$B,2,0)</f>
        <v>สถาบันวิจัยแสงซินโครตรอน (องค์การมหาชน)</v>
      </c>
      <c r="C266" s="24">
        <f>IF(ISERROR(VLOOKUP($U266,[1]BN2_1!$A:$AC,3,0)),0,VLOOKUP($U266,[1]BN2_1!$A:$AC,3,0))</f>
        <v>217.66980000000001</v>
      </c>
      <c r="D266" s="25">
        <f>IF(ISERROR(VLOOKUP($U266,[1]BN2_1!$A:$AC,6,0)),0,VLOOKUP($U266,[1]BN2_1!$A:$AC,6,0))</f>
        <v>0</v>
      </c>
      <c r="E266" s="25">
        <f>IF(ISERROR(VLOOKUP($U266,[1]BN2_1!$A:$AC,7,0)),0,VLOOKUP($U266,[1]BN2_1!$A:$AC,7,0))</f>
        <v>0</v>
      </c>
      <c r="F266" s="26">
        <f t="shared" si="26"/>
        <v>0</v>
      </c>
      <c r="G266" s="27">
        <f>IF(ISERROR(VLOOKUP($U266,[1]BN2_1!$A:$AC,8,0)),0,VLOOKUP($U266,[1]BN2_1!$A:$AC,8,0))</f>
        <v>217.66980000000001</v>
      </c>
      <c r="H266" s="28">
        <f t="shared" si="27"/>
        <v>100</v>
      </c>
      <c r="I266" s="35">
        <f>IF(ISERROR(VLOOKUP($U266,[1]BN2_1!$A:$AC,10,0)),0,VLOOKUP($U266,[1]BN2_1!$A:$AC,10,0))</f>
        <v>154.2124</v>
      </c>
      <c r="J266" s="36">
        <f>IF(ISERROR(VLOOKUP($U266,[1]BN2_1!$A:$AC,13,0)),0,VLOOKUP($U266,[1]BN2_1!$A:$AC,13,0))</f>
        <v>0</v>
      </c>
      <c r="K266" s="36">
        <f>IF(ISERROR(VLOOKUP($U266,[1]BN2_1!$A:$AC,14,0)),0,VLOOKUP($U266,[1]BN2_1!$A:$AC,14,0))</f>
        <v>0</v>
      </c>
      <c r="L266" s="37">
        <f t="shared" si="28"/>
        <v>0</v>
      </c>
      <c r="M266" s="38">
        <f>IF(ISERROR(VLOOKUP($U266,[1]BN2_1!$A:$AC,15,0)),0,VLOOKUP($U266,[1]BN2_1!$A:$AC,15,0))</f>
        <v>154.2124</v>
      </c>
      <c r="N266" s="39">
        <f t="shared" si="29"/>
        <v>100</v>
      </c>
      <c r="O266" s="24">
        <f t="shared" si="25"/>
        <v>371.88220000000001</v>
      </c>
      <c r="P266" s="25">
        <f t="shared" si="25"/>
        <v>0</v>
      </c>
      <c r="Q266" s="25">
        <f t="shared" si="25"/>
        <v>0</v>
      </c>
      <c r="R266" s="26">
        <f t="shared" si="25"/>
        <v>0</v>
      </c>
      <c r="S266" s="29">
        <f t="shared" si="25"/>
        <v>371.88220000000001</v>
      </c>
      <c r="T266" s="31">
        <f t="shared" si="30"/>
        <v>100</v>
      </c>
      <c r="U266" s="32" t="s">
        <v>274</v>
      </c>
      <c r="V266" s="32"/>
      <c r="W266" s="21"/>
    </row>
    <row r="267" spans="1:23" ht="21">
      <c r="A267" s="22">
        <v>262</v>
      </c>
      <c r="B267" s="23" t="str">
        <f>VLOOKUP($U267,[1]Name!$A:$B,2,0)</f>
        <v>สำนักงานศาลรัฐธรรมนูญ</v>
      </c>
      <c r="C267" s="24">
        <f>IF(ISERROR(VLOOKUP($U267,[1]BN2_1!$A:$AC,3,0)),0,VLOOKUP($U267,[1]BN2_1!$A:$AC,3,0))</f>
        <v>286.73450000000003</v>
      </c>
      <c r="D267" s="25">
        <f>IF(ISERROR(VLOOKUP($U267,[1]BN2_1!$A:$AC,6,0)),0,VLOOKUP($U267,[1]BN2_1!$A:$AC,6,0))</f>
        <v>0</v>
      </c>
      <c r="E267" s="25">
        <f>IF(ISERROR(VLOOKUP($U267,[1]BN2_1!$A:$AC,7,0)),0,VLOOKUP($U267,[1]BN2_1!$A:$AC,7,0))</f>
        <v>0</v>
      </c>
      <c r="F267" s="26">
        <f t="shared" si="26"/>
        <v>0</v>
      </c>
      <c r="G267" s="27">
        <f>IF(ISERROR(VLOOKUP($U267,[1]BN2_1!$A:$AC,8,0)),0,VLOOKUP($U267,[1]BN2_1!$A:$AC,8,0))</f>
        <v>286.73450000000003</v>
      </c>
      <c r="H267" s="28">
        <f t="shared" si="27"/>
        <v>100</v>
      </c>
      <c r="I267" s="35">
        <f>IF(ISERROR(VLOOKUP($U267,[1]BN2_1!$A:$AC,10,0)),0,VLOOKUP($U267,[1]BN2_1!$A:$AC,10,0))</f>
        <v>110.703</v>
      </c>
      <c r="J267" s="36">
        <f>IF(ISERROR(VLOOKUP($U267,[1]BN2_1!$A:$AC,13,0)),0,VLOOKUP($U267,[1]BN2_1!$A:$AC,13,0))</f>
        <v>0</v>
      </c>
      <c r="K267" s="36">
        <f>IF(ISERROR(VLOOKUP($U267,[1]BN2_1!$A:$AC,14,0)),0,VLOOKUP($U267,[1]BN2_1!$A:$AC,14,0))</f>
        <v>0</v>
      </c>
      <c r="L267" s="37">
        <f t="shared" si="28"/>
        <v>0</v>
      </c>
      <c r="M267" s="38">
        <f>IF(ISERROR(VLOOKUP($U267,[1]BN2_1!$A:$AC,15,0)),0,VLOOKUP($U267,[1]BN2_1!$A:$AC,15,0))</f>
        <v>110.703</v>
      </c>
      <c r="N267" s="39">
        <f t="shared" si="29"/>
        <v>100</v>
      </c>
      <c r="O267" s="24">
        <f t="shared" si="25"/>
        <v>397.4375</v>
      </c>
      <c r="P267" s="25">
        <f t="shared" si="25"/>
        <v>0</v>
      </c>
      <c r="Q267" s="25">
        <f t="shared" si="25"/>
        <v>0</v>
      </c>
      <c r="R267" s="26">
        <f t="shared" si="25"/>
        <v>0</v>
      </c>
      <c r="S267" s="29">
        <f t="shared" si="25"/>
        <v>397.4375</v>
      </c>
      <c r="T267" s="31">
        <f t="shared" si="30"/>
        <v>100</v>
      </c>
      <c r="U267" s="32" t="s">
        <v>275</v>
      </c>
      <c r="V267" s="32"/>
      <c r="W267" s="21"/>
    </row>
    <row r="268" spans="1:23" ht="21">
      <c r="A268" s="22">
        <v>263</v>
      </c>
      <c r="B268" s="23" t="str">
        <f>VLOOKUP($U268,[1]Name!$A:$B,2,0)</f>
        <v>สถาบันเทคโนโลยีนิวเคลียร์แห่งชาติ (องค์การมหาชน)</v>
      </c>
      <c r="C268" s="24">
        <f>IF(ISERROR(VLOOKUP($U268,[1]BN2_1!$A:$AC,3,0)),0,VLOOKUP($U268,[1]BN2_1!$A:$AC,3,0))</f>
        <v>315.85129999999998</v>
      </c>
      <c r="D268" s="25">
        <f>IF(ISERROR(VLOOKUP($U268,[1]BN2_1!$A:$AC,6,0)),0,VLOOKUP($U268,[1]BN2_1!$A:$AC,6,0))</f>
        <v>0</v>
      </c>
      <c r="E268" s="25">
        <f>IF(ISERROR(VLOOKUP($U268,[1]BN2_1!$A:$AC,7,0)),0,VLOOKUP($U268,[1]BN2_1!$A:$AC,7,0))</f>
        <v>0</v>
      </c>
      <c r="F268" s="26">
        <f t="shared" si="26"/>
        <v>0</v>
      </c>
      <c r="G268" s="27">
        <f>IF(ISERROR(VLOOKUP($U268,[1]BN2_1!$A:$AC,8,0)),0,VLOOKUP($U268,[1]BN2_1!$A:$AC,8,0))</f>
        <v>315.85129999999998</v>
      </c>
      <c r="H268" s="28">
        <f t="shared" si="27"/>
        <v>100</v>
      </c>
      <c r="I268" s="35">
        <f>IF(ISERROR(VLOOKUP($U268,[1]BN2_1!$A:$AC,10,0)),0,VLOOKUP($U268,[1]BN2_1!$A:$AC,10,0))</f>
        <v>87.213499999999996</v>
      </c>
      <c r="J268" s="36">
        <f>IF(ISERROR(VLOOKUP($U268,[1]BN2_1!$A:$AC,13,0)),0,VLOOKUP($U268,[1]BN2_1!$A:$AC,13,0))</f>
        <v>0</v>
      </c>
      <c r="K268" s="36">
        <f>IF(ISERROR(VLOOKUP($U268,[1]BN2_1!$A:$AC,14,0)),0,VLOOKUP($U268,[1]BN2_1!$A:$AC,14,0))</f>
        <v>0</v>
      </c>
      <c r="L268" s="37">
        <f t="shared" si="28"/>
        <v>0</v>
      </c>
      <c r="M268" s="38">
        <f>IF(ISERROR(VLOOKUP($U268,[1]BN2_1!$A:$AC,15,0)),0,VLOOKUP($U268,[1]BN2_1!$A:$AC,15,0))</f>
        <v>87.213499999999996</v>
      </c>
      <c r="N268" s="39">
        <f t="shared" si="29"/>
        <v>100</v>
      </c>
      <c r="O268" s="24">
        <f t="shared" si="25"/>
        <v>403.06479999999999</v>
      </c>
      <c r="P268" s="25">
        <f t="shared" si="25"/>
        <v>0</v>
      </c>
      <c r="Q268" s="25">
        <f t="shared" si="25"/>
        <v>0</v>
      </c>
      <c r="R268" s="26">
        <f t="shared" si="25"/>
        <v>0</v>
      </c>
      <c r="S268" s="29">
        <f t="shared" si="25"/>
        <v>403.06479999999999</v>
      </c>
      <c r="T268" s="31">
        <f t="shared" si="30"/>
        <v>100</v>
      </c>
      <c r="U268" s="32" t="s">
        <v>276</v>
      </c>
      <c r="V268" s="32"/>
      <c r="W268" s="21"/>
    </row>
    <row r="269" spans="1:23" ht="21">
      <c r="A269" s="22">
        <v>264</v>
      </c>
      <c r="B269" s="23" t="str">
        <f>VLOOKUP($U269,[1]Name!$A:$B,2,0)</f>
        <v>สถาบันเพื่อการยุติธรรมแห่งประเทศไทย(องค์การมหาชน)</v>
      </c>
      <c r="C269" s="24">
        <f>IF(ISERROR(VLOOKUP($U269,[1]BN2_1!$A:$AC,3,0)),0,VLOOKUP($U269,[1]BN2_1!$A:$AC,3,0))</f>
        <v>185.7723</v>
      </c>
      <c r="D269" s="25">
        <f>IF(ISERROR(VLOOKUP($U269,[1]BN2_1!$A:$AC,6,0)),0,VLOOKUP($U269,[1]BN2_1!$A:$AC,6,0))</f>
        <v>0</v>
      </c>
      <c r="E269" s="25">
        <f>IF(ISERROR(VLOOKUP($U269,[1]BN2_1!$A:$AC,7,0)),0,VLOOKUP($U269,[1]BN2_1!$A:$AC,7,0))</f>
        <v>0</v>
      </c>
      <c r="F269" s="26">
        <f t="shared" si="26"/>
        <v>0</v>
      </c>
      <c r="G269" s="27">
        <f>IF(ISERROR(VLOOKUP($U269,[1]BN2_1!$A:$AC,8,0)),0,VLOOKUP($U269,[1]BN2_1!$A:$AC,8,0))</f>
        <v>185.7723</v>
      </c>
      <c r="H269" s="28">
        <f t="shared" si="27"/>
        <v>100</v>
      </c>
      <c r="I269" s="35">
        <f>IF(ISERROR(VLOOKUP($U269,[1]BN2_1!$A:$AC,10,0)),0,VLOOKUP($U269,[1]BN2_1!$A:$AC,10,0))</f>
        <v>251.10400000000001</v>
      </c>
      <c r="J269" s="36">
        <f>IF(ISERROR(VLOOKUP($U269,[1]BN2_1!$A:$AC,13,0)),0,VLOOKUP($U269,[1]BN2_1!$A:$AC,13,0))</f>
        <v>0</v>
      </c>
      <c r="K269" s="36">
        <f>IF(ISERROR(VLOOKUP($U269,[1]BN2_1!$A:$AC,14,0)),0,VLOOKUP($U269,[1]BN2_1!$A:$AC,14,0))</f>
        <v>0</v>
      </c>
      <c r="L269" s="37">
        <f t="shared" si="28"/>
        <v>0</v>
      </c>
      <c r="M269" s="38">
        <f>IF(ISERROR(VLOOKUP($U269,[1]BN2_1!$A:$AC,15,0)),0,VLOOKUP($U269,[1]BN2_1!$A:$AC,15,0))</f>
        <v>251.10400000000001</v>
      </c>
      <c r="N269" s="39">
        <f t="shared" si="29"/>
        <v>100</v>
      </c>
      <c r="O269" s="24">
        <f t="shared" si="25"/>
        <v>436.87630000000001</v>
      </c>
      <c r="P269" s="25">
        <f t="shared" si="25"/>
        <v>0</v>
      </c>
      <c r="Q269" s="25">
        <f t="shared" si="25"/>
        <v>0</v>
      </c>
      <c r="R269" s="26">
        <f t="shared" si="25"/>
        <v>0</v>
      </c>
      <c r="S269" s="29">
        <f t="shared" si="25"/>
        <v>436.87630000000001</v>
      </c>
      <c r="T269" s="31">
        <f t="shared" si="30"/>
        <v>100</v>
      </c>
      <c r="U269" s="32" t="s">
        <v>277</v>
      </c>
      <c r="V269" s="32"/>
      <c r="W269" s="21"/>
    </row>
    <row r="270" spans="1:23" ht="21">
      <c r="A270" s="22">
        <v>265</v>
      </c>
      <c r="B270" s="23" t="str">
        <f>VLOOKUP($U270,[1]Name!$A:$B,2,0)</f>
        <v>องค์การบริหารการพัฒนาพื้นที่พิเศษ (อพท)</v>
      </c>
      <c r="C270" s="24">
        <f>IF(ISERROR(VLOOKUP($U270,[1]BN2_1!$A:$AC,3,0)),0,VLOOKUP($U270,[1]BN2_1!$A:$AC,3,0))</f>
        <v>399.38330000000002</v>
      </c>
      <c r="D270" s="25">
        <f>IF(ISERROR(VLOOKUP($U270,[1]BN2_1!$A:$AC,6,0)),0,VLOOKUP($U270,[1]BN2_1!$A:$AC,6,0))</f>
        <v>0</v>
      </c>
      <c r="E270" s="25">
        <f>IF(ISERROR(VLOOKUP($U270,[1]BN2_1!$A:$AC,7,0)),0,VLOOKUP($U270,[1]BN2_1!$A:$AC,7,0))</f>
        <v>0</v>
      </c>
      <c r="F270" s="26">
        <f t="shared" si="26"/>
        <v>0</v>
      </c>
      <c r="G270" s="27">
        <f>IF(ISERROR(VLOOKUP($U270,[1]BN2_1!$A:$AC,8,0)),0,VLOOKUP($U270,[1]BN2_1!$A:$AC,8,0))</f>
        <v>399.38330000000002</v>
      </c>
      <c r="H270" s="28">
        <f t="shared" si="27"/>
        <v>100</v>
      </c>
      <c r="I270" s="35">
        <f>IF(ISERROR(VLOOKUP($U270,[1]BN2_1!$A:$AC,10,0)),0,VLOOKUP($U270,[1]BN2_1!$A:$AC,10,0))</f>
        <v>41.015700000000002</v>
      </c>
      <c r="J270" s="36">
        <f>IF(ISERROR(VLOOKUP($U270,[1]BN2_1!$A:$AC,13,0)),0,VLOOKUP($U270,[1]BN2_1!$A:$AC,13,0))</f>
        <v>0</v>
      </c>
      <c r="K270" s="36">
        <f>IF(ISERROR(VLOOKUP($U270,[1]BN2_1!$A:$AC,14,0)),0,VLOOKUP($U270,[1]BN2_1!$A:$AC,14,0))</f>
        <v>0</v>
      </c>
      <c r="L270" s="37">
        <f t="shared" si="28"/>
        <v>0</v>
      </c>
      <c r="M270" s="38">
        <f>IF(ISERROR(VLOOKUP($U270,[1]BN2_1!$A:$AC,15,0)),0,VLOOKUP($U270,[1]BN2_1!$A:$AC,15,0))</f>
        <v>41.015700000000002</v>
      </c>
      <c r="N270" s="39">
        <f t="shared" si="29"/>
        <v>100</v>
      </c>
      <c r="O270" s="24">
        <f t="shared" si="25"/>
        <v>440.399</v>
      </c>
      <c r="P270" s="25">
        <f t="shared" si="25"/>
        <v>0</v>
      </c>
      <c r="Q270" s="25">
        <f t="shared" si="25"/>
        <v>0</v>
      </c>
      <c r="R270" s="26">
        <f t="shared" si="25"/>
        <v>0</v>
      </c>
      <c r="S270" s="29">
        <f t="shared" si="25"/>
        <v>440.399</v>
      </c>
      <c r="T270" s="31">
        <f t="shared" si="30"/>
        <v>100</v>
      </c>
      <c r="U270" s="32" t="s">
        <v>278</v>
      </c>
      <c r="V270" s="32"/>
      <c r="W270" s="21"/>
    </row>
    <row r="271" spans="1:23" ht="21">
      <c r="A271" s="22">
        <v>266</v>
      </c>
      <c r="B271" s="23" t="str">
        <f>VLOOKUP($U271,[1]Name!$A:$B,2,0)</f>
        <v>สถาบันวิจัยและพัฒนาพื้นที่สูง (องค์การมหาชน)</v>
      </c>
      <c r="C271" s="24">
        <f>IF(ISERROR(VLOOKUP($U271,[1]BN2_1!$A:$AC,3,0)),0,VLOOKUP($U271,[1]BN2_1!$A:$AC,3,0))</f>
        <v>414.63060000000002</v>
      </c>
      <c r="D271" s="25">
        <f>IF(ISERROR(VLOOKUP($U271,[1]BN2_1!$A:$AC,6,0)),0,VLOOKUP($U271,[1]BN2_1!$A:$AC,6,0))</f>
        <v>0</v>
      </c>
      <c r="E271" s="25">
        <f>IF(ISERROR(VLOOKUP($U271,[1]BN2_1!$A:$AC,7,0)),0,VLOOKUP($U271,[1]BN2_1!$A:$AC,7,0))</f>
        <v>0</v>
      </c>
      <c r="F271" s="26">
        <f t="shared" si="26"/>
        <v>0</v>
      </c>
      <c r="G271" s="27">
        <f>IF(ISERROR(VLOOKUP($U271,[1]BN2_1!$A:$AC,8,0)),0,VLOOKUP($U271,[1]BN2_1!$A:$AC,8,0))</f>
        <v>414.63060000000002</v>
      </c>
      <c r="H271" s="28">
        <f t="shared" si="27"/>
        <v>100</v>
      </c>
      <c r="I271" s="35">
        <f>IF(ISERROR(VLOOKUP($U271,[1]BN2_1!$A:$AC,10,0)),0,VLOOKUP($U271,[1]BN2_1!$A:$AC,10,0))</f>
        <v>29.292300000000001</v>
      </c>
      <c r="J271" s="36">
        <f>IF(ISERROR(VLOOKUP($U271,[1]BN2_1!$A:$AC,13,0)),0,VLOOKUP($U271,[1]BN2_1!$A:$AC,13,0))</f>
        <v>0</v>
      </c>
      <c r="K271" s="36">
        <f>IF(ISERROR(VLOOKUP($U271,[1]BN2_1!$A:$AC,14,0)),0,VLOOKUP($U271,[1]BN2_1!$A:$AC,14,0))</f>
        <v>0</v>
      </c>
      <c r="L271" s="37">
        <f t="shared" si="28"/>
        <v>0</v>
      </c>
      <c r="M271" s="38">
        <f>IF(ISERROR(VLOOKUP($U271,[1]BN2_1!$A:$AC,15,0)),0,VLOOKUP($U271,[1]BN2_1!$A:$AC,15,0))</f>
        <v>29.292300000000001</v>
      </c>
      <c r="N271" s="39">
        <f t="shared" si="29"/>
        <v>100</v>
      </c>
      <c r="O271" s="24">
        <f t="shared" si="25"/>
        <v>443.92290000000003</v>
      </c>
      <c r="P271" s="25">
        <f t="shared" si="25"/>
        <v>0</v>
      </c>
      <c r="Q271" s="25">
        <f t="shared" si="25"/>
        <v>0</v>
      </c>
      <c r="R271" s="26">
        <f t="shared" si="25"/>
        <v>0</v>
      </c>
      <c r="S271" s="29">
        <f t="shared" si="25"/>
        <v>443.92290000000003</v>
      </c>
      <c r="T271" s="31">
        <f t="shared" si="30"/>
        <v>100</v>
      </c>
      <c r="U271" s="32" t="s">
        <v>279</v>
      </c>
      <c r="V271" s="32"/>
      <c r="W271" s="21"/>
    </row>
    <row r="272" spans="1:23" ht="21">
      <c r="A272" s="22">
        <v>267</v>
      </c>
      <c r="B272" s="23" t="str">
        <f>VLOOKUP($U272,[1]Name!$A:$B,2,0)</f>
        <v>สถาบันมาตรวิทยาแห่งชาติ</v>
      </c>
      <c r="C272" s="24">
        <f>IF(ISERROR(VLOOKUP($U272,[1]BN2_1!$A:$AC,3,0)),0,VLOOKUP($U272,[1]BN2_1!$A:$AC,3,0))</f>
        <v>225.39789999999999</v>
      </c>
      <c r="D272" s="25">
        <f>IF(ISERROR(VLOOKUP($U272,[1]BN2_1!$A:$AC,6,0)),0,VLOOKUP($U272,[1]BN2_1!$A:$AC,6,0))</f>
        <v>0</v>
      </c>
      <c r="E272" s="25">
        <f>IF(ISERROR(VLOOKUP($U272,[1]BN2_1!$A:$AC,7,0)),0,VLOOKUP($U272,[1]BN2_1!$A:$AC,7,0))</f>
        <v>0</v>
      </c>
      <c r="F272" s="26">
        <f t="shared" si="26"/>
        <v>0</v>
      </c>
      <c r="G272" s="27">
        <f>IF(ISERROR(VLOOKUP($U272,[1]BN2_1!$A:$AC,8,0)),0,VLOOKUP($U272,[1]BN2_1!$A:$AC,8,0))</f>
        <v>225.39789999999999</v>
      </c>
      <c r="H272" s="28">
        <f t="shared" si="27"/>
        <v>100</v>
      </c>
      <c r="I272" s="35">
        <f>IF(ISERROR(VLOOKUP($U272,[1]BN2_1!$A:$AC,10,0)),0,VLOOKUP($U272,[1]BN2_1!$A:$AC,10,0))</f>
        <v>259.48410000000001</v>
      </c>
      <c r="J272" s="36">
        <f>IF(ISERROR(VLOOKUP($U272,[1]BN2_1!$A:$AC,13,0)),0,VLOOKUP($U272,[1]BN2_1!$A:$AC,13,0))</f>
        <v>0</v>
      </c>
      <c r="K272" s="36">
        <f>IF(ISERROR(VLOOKUP($U272,[1]BN2_1!$A:$AC,14,0)),0,VLOOKUP($U272,[1]BN2_1!$A:$AC,14,0))</f>
        <v>0</v>
      </c>
      <c r="L272" s="37">
        <f t="shared" si="28"/>
        <v>0</v>
      </c>
      <c r="M272" s="38">
        <f>IF(ISERROR(VLOOKUP($U272,[1]BN2_1!$A:$AC,15,0)),0,VLOOKUP($U272,[1]BN2_1!$A:$AC,15,0))</f>
        <v>259.48410000000001</v>
      </c>
      <c r="N272" s="39">
        <f t="shared" si="29"/>
        <v>100</v>
      </c>
      <c r="O272" s="24">
        <f t="shared" si="25"/>
        <v>484.88200000000001</v>
      </c>
      <c r="P272" s="25">
        <f t="shared" si="25"/>
        <v>0</v>
      </c>
      <c r="Q272" s="25">
        <f t="shared" si="25"/>
        <v>0</v>
      </c>
      <c r="R272" s="26">
        <f t="shared" si="25"/>
        <v>0</v>
      </c>
      <c r="S272" s="29">
        <f t="shared" si="25"/>
        <v>484.88200000000001</v>
      </c>
      <c r="T272" s="31">
        <f t="shared" si="30"/>
        <v>100</v>
      </c>
      <c r="U272" s="32" t="s">
        <v>280</v>
      </c>
      <c r="V272" s="32"/>
      <c r="W272" s="21"/>
    </row>
    <row r="273" spans="1:23" ht="21">
      <c r="A273" s="22">
        <v>268</v>
      </c>
      <c r="B273" s="23" t="str">
        <f>VLOOKUP($U273,[1]Name!$A:$B,2,0)</f>
        <v>สถาบันวิจัยดาราศาสตร์แห่งชาติ (องค์การมหาชน)</v>
      </c>
      <c r="C273" s="24">
        <f>IF(ISERROR(VLOOKUP($U273,[1]BN2_1!$A:$AC,3,0)),0,VLOOKUP($U273,[1]BN2_1!$A:$AC,3,0))</f>
        <v>242.7645</v>
      </c>
      <c r="D273" s="25">
        <f>IF(ISERROR(VLOOKUP($U273,[1]BN2_1!$A:$AC,6,0)),0,VLOOKUP($U273,[1]BN2_1!$A:$AC,6,0))</f>
        <v>0</v>
      </c>
      <c r="E273" s="25">
        <f>IF(ISERROR(VLOOKUP($U273,[1]BN2_1!$A:$AC,7,0)),0,VLOOKUP($U273,[1]BN2_1!$A:$AC,7,0))</f>
        <v>0</v>
      </c>
      <c r="F273" s="26">
        <f t="shared" si="26"/>
        <v>0</v>
      </c>
      <c r="G273" s="27">
        <f>IF(ISERROR(VLOOKUP($U273,[1]BN2_1!$A:$AC,8,0)),0,VLOOKUP($U273,[1]BN2_1!$A:$AC,8,0))</f>
        <v>242.7645</v>
      </c>
      <c r="H273" s="28">
        <f t="shared" si="27"/>
        <v>100</v>
      </c>
      <c r="I273" s="35">
        <f>IF(ISERROR(VLOOKUP($U273,[1]BN2_1!$A:$AC,10,0)),0,VLOOKUP($U273,[1]BN2_1!$A:$AC,10,0))</f>
        <v>333.40809999999999</v>
      </c>
      <c r="J273" s="36">
        <f>IF(ISERROR(VLOOKUP($U273,[1]BN2_1!$A:$AC,13,0)),0,VLOOKUP($U273,[1]BN2_1!$A:$AC,13,0))</f>
        <v>0</v>
      </c>
      <c r="K273" s="36">
        <f>IF(ISERROR(VLOOKUP($U273,[1]BN2_1!$A:$AC,14,0)),0,VLOOKUP($U273,[1]BN2_1!$A:$AC,14,0))</f>
        <v>0</v>
      </c>
      <c r="L273" s="37">
        <f t="shared" si="28"/>
        <v>0</v>
      </c>
      <c r="M273" s="38">
        <f>IF(ISERROR(VLOOKUP($U273,[1]BN2_1!$A:$AC,15,0)),0,VLOOKUP($U273,[1]BN2_1!$A:$AC,15,0))</f>
        <v>333.40809999999999</v>
      </c>
      <c r="N273" s="39">
        <f t="shared" si="29"/>
        <v>100</v>
      </c>
      <c r="O273" s="24">
        <f t="shared" si="25"/>
        <v>576.17259999999999</v>
      </c>
      <c r="P273" s="25">
        <f t="shared" si="25"/>
        <v>0</v>
      </c>
      <c r="Q273" s="25">
        <f t="shared" si="25"/>
        <v>0</v>
      </c>
      <c r="R273" s="26">
        <f t="shared" si="25"/>
        <v>0</v>
      </c>
      <c r="S273" s="29">
        <f t="shared" si="25"/>
        <v>576.17259999999999</v>
      </c>
      <c r="T273" s="31">
        <f t="shared" si="30"/>
        <v>100</v>
      </c>
      <c r="U273" s="32" t="s">
        <v>281</v>
      </c>
      <c r="V273" s="32"/>
      <c r="W273" s="21"/>
    </row>
    <row r="274" spans="1:23" ht="21">
      <c r="A274" s="22">
        <v>269</v>
      </c>
      <c r="B274" s="23" t="str">
        <f>VLOOKUP($U274,[1]Name!$A:$B,2,0)</f>
        <v>สนง.คณะกรรมการนโยบายเขตพัฒนาพิเศษภาคตะวันออก</v>
      </c>
      <c r="C274" s="24">
        <f>IF(ISERROR(VLOOKUP($U274,[1]BN2_1!$A:$AC,3,0)),0,VLOOKUP($U274,[1]BN2_1!$A:$AC,3,0))</f>
        <v>569.90430000000003</v>
      </c>
      <c r="D274" s="25">
        <f>IF(ISERROR(VLOOKUP($U274,[1]BN2_1!$A:$AC,6,0)),0,VLOOKUP($U274,[1]BN2_1!$A:$AC,6,0))</f>
        <v>0</v>
      </c>
      <c r="E274" s="25">
        <f>IF(ISERROR(VLOOKUP($U274,[1]BN2_1!$A:$AC,7,0)),0,VLOOKUP($U274,[1]BN2_1!$A:$AC,7,0))</f>
        <v>0</v>
      </c>
      <c r="F274" s="26">
        <f t="shared" si="26"/>
        <v>0</v>
      </c>
      <c r="G274" s="27">
        <f>IF(ISERROR(VLOOKUP($U274,[1]BN2_1!$A:$AC,8,0)),0,VLOOKUP($U274,[1]BN2_1!$A:$AC,8,0))</f>
        <v>569.90430000000003</v>
      </c>
      <c r="H274" s="28">
        <f t="shared" si="27"/>
        <v>100</v>
      </c>
      <c r="I274" s="35">
        <f>IF(ISERROR(VLOOKUP($U274,[1]BN2_1!$A:$AC,10,0)),0,VLOOKUP($U274,[1]BN2_1!$A:$AC,10,0))</f>
        <v>14.3</v>
      </c>
      <c r="J274" s="36">
        <f>IF(ISERROR(VLOOKUP($U274,[1]BN2_1!$A:$AC,13,0)),0,VLOOKUP($U274,[1]BN2_1!$A:$AC,13,0))</f>
        <v>0</v>
      </c>
      <c r="K274" s="36">
        <f>IF(ISERROR(VLOOKUP($U274,[1]BN2_1!$A:$AC,14,0)),0,VLOOKUP($U274,[1]BN2_1!$A:$AC,14,0))</f>
        <v>0</v>
      </c>
      <c r="L274" s="37">
        <f t="shared" si="28"/>
        <v>0</v>
      </c>
      <c r="M274" s="38">
        <f>IF(ISERROR(VLOOKUP($U274,[1]BN2_1!$A:$AC,15,0)),0,VLOOKUP($U274,[1]BN2_1!$A:$AC,15,0))</f>
        <v>14.3</v>
      </c>
      <c r="N274" s="39">
        <f t="shared" si="29"/>
        <v>100</v>
      </c>
      <c r="O274" s="24">
        <f t="shared" si="25"/>
        <v>584.20429999999999</v>
      </c>
      <c r="P274" s="25">
        <f t="shared" si="25"/>
        <v>0</v>
      </c>
      <c r="Q274" s="25">
        <f t="shared" si="25"/>
        <v>0</v>
      </c>
      <c r="R274" s="26">
        <f t="shared" si="25"/>
        <v>0</v>
      </c>
      <c r="S274" s="29">
        <f t="shared" si="25"/>
        <v>584.20429999999999</v>
      </c>
      <c r="T274" s="31">
        <f t="shared" si="30"/>
        <v>100</v>
      </c>
      <c r="U274" s="32" t="s">
        <v>282</v>
      </c>
      <c r="V274" s="32"/>
      <c r="W274" s="21"/>
    </row>
    <row r="275" spans="1:23" ht="21">
      <c r="A275" s="22">
        <v>270</v>
      </c>
      <c r="B275" s="23" t="str">
        <f>VLOOKUP($U275,[1]Name!$A:$B,2,0)</f>
        <v>สำนักงานความร่วมมือพัฒนาเศรษฐกิจกับประเทศ</v>
      </c>
      <c r="C275" s="24">
        <f>IF(ISERROR(VLOOKUP($U275,[1]BN2_1!$A:$AC,3,0)),0,VLOOKUP($U275,[1]BN2_1!$A:$AC,3,0))</f>
        <v>0</v>
      </c>
      <c r="D275" s="25">
        <f>IF(ISERROR(VLOOKUP($U275,[1]BN2_1!$A:$AC,6,0)),0,VLOOKUP($U275,[1]BN2_1!$A:$AC,6,0))</f>
        <v>0</v>
      </c>
      <c r="E275" s="25">
        <f>IF(ISERROR(VLOOKUP($U275,[1]BN2_1!$A:$AC,7,0)),0,VLOOKUP($U275,[1]BN2_1!$A:$AC,7,0))</f>
        <v>0</v>
      </c>
      <c r="F275" s="26">
        <f t="shared" si="26"/>
        <v>0</v>
      </c>
      <c r="G275" s="27">
        <f>IF(ISERROR(VLOOKUP($U275,[1]BN2_1!$A:$AC,8,0)),0,VLOOKUP($U275,[1]BN2_1!$A:$AC,8,0))</f>
        <v>0</v>
      </c>
      <c r="H275" s="28">
        <f t="shared" si="27"/>
        <v>0</v>
      </c>
      <c r="I275" s="35">
        <f>IF(ISERROR(VLOOKUP($U275,[1]BN2_1!$A:$AC,10,0)),0,VLOOKUP($U275,[1]BN2_1!$A:$AC,10,0))</f>
        <v>588.05359999999996</v>
      </c>
      <c r="J275" s="36">
        <f>IF(ISERROR(VLOOKUP($U275,[1]BN2_1!$A:$AC,13,0)),0,VLOOKUP($U275,[1]BN2_1!$A:$AC,13,0))</f>
        <v>0</v>
      </c>
      <c r="K275" s="36">
        <f>IF(ISERROR(VLOOKUP($U275,[1]BN2_1!$A:$AC,14,0)),0,VLOOKUP($U275,[1]BN2_1!$A:$AC,14,0))</f>
        <v>0</v>
      </c>
      <c r="L275" s="37">
        <f t="shared" si="28"/>
        <v>0</v>
      </c>
      <c r="M275" s="38">
        <f>IF(ISERROR(VLOOKUP($U275,[1]BN2_1!$A:$AC,15,0)),0,VLOOKUP($U275,[1]BN2_1!$A:$AC,15,0))</f>
        <v>588.05359999999996</v>
      </c>
      <c r="N275" s="39">
        <f t="shared" si="29"/>
        <v>100</v>
      </c>
      <c r="O275" s="24">
        <f t="shared" si="25"/>
        <v>588.05359999999996</v>
      </c>
      <c r="P275" s="25">
        <f t="shared" si="25"/>
        <v>0</v>
      </c>
      <c r="Q275" s="25">
        <f t="shared" si="25"/>
        <v>0</v>
      </c>
      <c r="R275" s="26">
        <f t="shared" si="25"/>
        <v>0</v>
      </c>
      <c r="S275" s="29">
        <f t="shared" si="25"/>
        <v>588.05359999999996</v>
      </c>
      <c r="T275" s="31">
        <f t="shared" si="30"/>
        <v>100</v>
      </c>
      <c r="U275" s="32" t="s">
        <v>283</v>
      </c>
      <c r="V275" s="32"/>
      <c r="W275" s="21"/>
    </row>
    <row r="276" spans="1:23" ht="21">
      <c r="A276" s="22">
        <v>271</v>
      </c>
      <c r="B276" s="23" t="str">
        <f>VLOOKUP($U276,[1]Name!$A:$B,2,0)</f>
        <v>สถาบันทดสอบทางการศึกษาแห่งชาติ (องค์การมหาชน)</v>
      </c>
      <c r="C276" s="24">
        <f>IF(ISERROR(VLOOKUP($U276,[1]BN2_1!$A:$AC,3,0)),0,VLOOKUP($U276,[1]BN2_1!$A:$AC,3,0))</f>
        <v>650.54960000000005</v>
      </c>
      <c r="D276" s="25">
        <f>IF(ISERROR(VLOOKUP($U276,[1]BN2_1!$A:$AC,6,0)),0,VLOOKUP($U276,[1]BN2_1!$A:$AC,6,0))</f>
        <v>0</v>
      </c>
      <c r="E276" s="25">
        <f>IF(ISERROR(VLOOKUP($U276,[1]BN2_1!$A:$AC,7,0)),0,VLOOKUP($U276,[1]BN2_1!$A:$AC,7,0))</f>
        <v>0</v>
      </c>
      <c r="F276" s="26">
        <f t="shared" si="26"/>
        <v>0</v>
      </c>
      <c r="G276" s="27">
        <f>IF(ISERROR(VLOOKUP($U276,[1]BN2_1!$A:$AC,8,0)),0,VLOOKUP($U276,[1]BN2_1!$A:$AC,8,0))</f>
        <v>650.54960000000005</v>
      </c>
      <c r="H276" s="28">
        <f t="shared" si="27"/>
        <v>100</v>
      </c>
      <c r="I276" s="35">
        <f>IF(ISERROR(VLOOKUP($U276,[1]BN2_1!$A:$AC,10,0)),0,VLOOKUP($U276,[1]BN2_1!$A:$AC,10,0))</f>
        <v>17.885000000000002</v>
      </c>
      <c r="J276" s="36">
        <f>IF(ISERROR(VLOOKUP($U276,[1]BN2_1!$A:$AC,13,0)),0,VLOOKUP($U276,[1]BN2_1!$A:$AC,13,0))</f>
        <v>0</v>
      </c>
      <c r="K276" s="36">
        <f>IF(ISERROR(VLOOKUP($U276,[1]BN2_1!$A:$AC,14,0)),0,VLOOKUP($U276,[1]BN2_1!$A:$AC,14,0))</f>
        <v>0</v>
      </c>
      <c r="L276" s="37">
        <f t="shared" si="28"/>
        <v>0</v>
      </c>
      <c r="M276" s="38">
        <f>IF(ISERROR(VLOOKUP($U276,[1]BN2_1!$A:$AC,15,0)),0,VLOOKUP($U276,[1]BN2_1!$A:$AC,15,0))</f>
        <v>17.885000000000002</v>
      </c>
      <c r="N276" s="39">
        <f t="shared" si="29"/>
        <v>100</v>
      </c>
      <c r="O276" s="24">
        <f t="shared" si="25"/>
        <v>668.43460000000005</v>
      </c>
      <c r="P276" s="25">
        <f t="shared" si="25"/>
        <v>0</v>
      </c>
      <c r="Q276" s="25">
        <f t="shared" si="25"/>
        <v>0</v>
      </c>
      <c r="R276" s="26">
        <f t="shared" si="25"/>
        <v>0</v>
      </c>
      <c r="S276" s="29">
        <f t="shared" si="25"/>
        <v>668.43460000000005</v>
      </c>
      <c r="T276" s="31">
        <f t="shared" si="30"/>
        <v>100</v>
      </c>
      <c r="U276" s="32" t="s">
        <v>284</v>
      </c>
      <c r="V276" s="32"/>
      <c r="W276" s="21"/>
    </row>
    <row r="277" spans="1:23" ht="21">
      <c r="A277" s="22">
        <v>272</v>
      </c>
      <c r="B277" s="23" t="str">
        <f>VLOOKUP($U277,[1]Name!$A:$B,2,0)</f>
        <v>สำนักงานพัฒนาธุรกรรมทางอิเล็กทรอนิกส์</v>
      </c>
      <c r="C277" s="24">
        <f>IF(ISERROR(VLOOKUP($U277,[1]BN2_1!$A:$AC,3,0)),0,VLOOKUP($U277,[1]BN2_1!$A:$AC,3,0))</f>
        <v>389.18490000000003</v>
      </c>
      <c r="D277" s="25">
        <f>IF(ISERROR(VLOOKUP($U277,[1]BN2_1!$A:$AC,6,0)),0,VLOOKUP($U277,[1]BN2_1!$A:$AC,6,0))</f>
        <v>0</v>
      </c>
      <c r="E277" s="25">
        <f>IF(ISERROR(VLOOKUP($U277,[1]BN2_1!$A:$AC,7,0)),0,VLOOKUP($U277,[1]BN2_1!$A:$AC,7,0))</f>
        <v>0</v>
      </c>
      <c r="F277" s="26">
        <f t="shared" si="26"/>
        <v>0</v>
      </c>
      <c r="G277" s="27">
        <f>IF(ISERROR(VLOOKUP($U277,[1]BN2_1!$A:$AC,8,0)),0,VLOOKUP($U277,[1]BN2_1!$A:$AC,8,0))</f>
        <v>389.18490000000003</v>
      </c>
      <c r="H277" s="28">
        <f t="shared" si="27"/>
        <v>100</v>
      </c>
      <c r="I277" s="35">
        <f>IF(ISERROR(VLOOKUP($U277,[1]BN2_1!$A:$AC,10,0)),0,VLOOKUP($U277,[1]BN2_1!$A:$AC,10,0))</f>
        <v>331.47089999999997</v>
      </c>
      <c r="J277" s="36">
        <f>IF(ISERROR(VLOOKUP($U277,[1]BN2_1!$A:$AC,13,0)),0,VLOOKUP($U277,[1]BN2_1!$A:$AC,13,0))</f>
        <v>0</v>
      </c>
      <c r="K277" s="36">
        <f>IF(ISERROR(VLOOKUP($U277,[1]BN2_1!$A:$AC,14,0)),0,VLOOKUP($U277,[1]BN2_1!$A:$AC,14,0))</f>
        <v>0</v>
      </c>
      <c r="L277" s="37">
        <f t="shared" si="28"/>
        <v>0</v>
      </c>
      <c r="M277" s="38">
        <f>IF(ISERROR(VLOOKUP($U277,[1]BN2_1!$A:$AC,15,0)),0,VLOOKUP($U277,[1]BN2_1!$A:$AC,15,0))</f>
        <v>331.47089999999997</v>
      </c>
      <c r="N277" s="39">
        <f t="shared" si="29"/>
        <v>100</v>
      </c>
      <c r="O277" s="24">
        <f t="shared" si="25"/>
        <v>720.6558</v>
      </c>
      <c r="P277" s="25">
        <f t="shared" si="25"/>
        <v>0</v>
      </c>
      <c r="Q277" s="25">
        <f t="shared" si="25"/>
        <v>0</v>
      </c>
      <c r="R277" s="26">
        <f t="shared" si="25"/>
        <v>0</v>
      </c>
      <c r="S277" s="29">
        <f t="shared" si="25"/>
        <v>720.6558</v>
      </c>
      <c r="T277" s="31">
        <f t="shared" si="30"/>
        <v>100</v>
      </c>
      <c r="U277" s="32" t="s">
        <v>285</v>
      </c>
      <c r="V277" s="32"/>
      <c r="W277" s="21"/>
    </row>
    <row r="278" spans="1:23" ht="21">
      <c r="A278" s="22">
        <v>273</v>
      </c>
      <c r="B278" s="23" t="str">
        <f>VLOOKUP($U278,[1]Name!$A:$B,2,0)</f>
        <v>สำนักงานส่งเสริมการจัดประชุมและนิทรรศการ (องค์การมหาชน)</v>
      </c>
      <c r="C278" s="24">
        <f>IF(ISERROR(VLOOKUP($U278,[1]BN2_1!$A:$AC,3,0)),0,VLOOKUP($U278,[1]BN2_1!$A:$AC,3,0))</f>
        <v>786.5566</v>
      </c>
      <c r="D278" s="25">
        <f>IF(ISERROR(VLOOKUP($U278,[1]BN2_1!$A:$AC,6,0)),0,VLOOKUP($U278,[1]BN2_1!$A:$AC,6,0))</f>
        <v>0</v>
      </c>
      <c r="E278" s="25">
        <f>IF(ISERROR(VLOOKUP($U278,[1]BN2_1!$A:$AC,7,0)),0,VLOOKUP($U278,[1]BN2_1!$A:$AC,7,0))</f>
        <v>0</v>
      </c>
      <c r="F278" s="26">
        <f t="shared" si="26"/>
        <v>0</v>
      </c>
      <c r="G278" s="27">
        <f>IF(ISERROR(VLOOKUP($U278,[1]BN2_1!$A:$AC,8,0)),0,VLOOKUP($U278,[1]BN2_1!$A:$AC,8,0))</f>
        <v>786.5566</v>
      </c>
      <c r="H278" s="28">
        <f t="shared" si="27"/>
        <v>100</v>
      </c>
      <c r="I278" s="35">
        <f>IF(ISERROR(VLOOKUP($U278,[1]BN2_1!$A:$AC,10,0)),0,VLOOKUP($U278,[1]BN2_1!$A:$AC,10,0))</f>
        <v>0</v>
      </c>
      <c r="J278" s="36">
        <f>IF(ISERROR(VLOOKUP($U278,[1]BN2_1!$A:$AC,13,0)),0,VLOOKUP($U278,[1]BN2_1!$A:$AC,13,0))</f>
        <v>0</v>
      </c>
      <c r="K278" s="36">
        <f>IF(ISERROR(VLOOKUP($U278,[1]BN2_1!$A:$AC,14,0)),0,VLOOKUP($U278,[1]BN2_1!$A:$AC,14,0))</f>
        <v>0</v>
      </c>
      <c r="L278" s="37">
        <f t="shared" si="28"/>
        <v>0</v>
      </c>
      <c r="M278" s="38">
        <f>IF(ISERROR(VLOOKUP($U278,[1]BN2_1!$A:$AC,15,0)),0,VLOOKUP($U278,[1]BN2_1!$A:$AC,15,0))</f>
        <v>0</v>
      </c>
      <c r="N278" s="39">
        <f t="shared" si="29"/>
        <v>0</v>
      </c>
      <c r="O278" s="24">
        <f t="shared" si="25"/>
        <v>786.5566</v>
      </c>
      <c r="P278" s="25">
        <f t="shared" si="25"/>
        <v>0</v>
      </c>
      <c r="Q278" s="25">
        <f t="shared" si="25"/>
        <v>0</v>
      </c>
      <c r="R278" s="26">
        <f t="shared" si="25"/>
        <v>0</v>
      </c>
      <c r="S278" s="29">
        <f t="shared" si="25"/>
        <v>786.5566</v>
      </c>
      <c r="T278" s="31">
        <f t="shared" si="30"/>
        <v>100</v>
      </c>
      <c r="U278" s="32" t="s">
        <v>286</v>
      </c>
      <c r="V278" s="32"/>
      <c r="W278" s="21"/>
    </row>
    <row r="279" spans="1:23" ht="21">
      <c r="A279" s="22">
        <v>274</v>
      </c>
      <c r="B279" s="23" t="str">
        <f>VLOOKUP($U279,[1]Name!$A:$B,2,0)</f>
        <v>มหาวิทยาลัยมหามกุฎราชวิทยาลัย</v>
      </c>
      <c r="C279" s="24">
        <f>IF(ISERROR(VLOOKUP($U279,[1]BN2_1!$A:$AC,3,0)),0,VLOOKUP($U279,[1]BN2_1!$A:$AC,3,0))</f>
        <v>571.43550000000005</v>
      </c>
      <c r="D279" s="25">
        <f>IF(ISERROR(VLOOKUP($U279,[1]BN2_1!$A:$AC,6,0)),0,VLOOKUP($U279,[1]BN2_1!$A:$AC,6,0))</f>
        <v>0</v>
      </c>
      <c r="E279" s="25">
        <f>IF(ISERROR(VLOOKUP($U279,[1]BN2_1!$A:$AC,7,0)),0,VLOOKUP($U279,[1]BN2_1!$A:$AC,7,0))</f>
        <v>0</v>
      </c>
      <c r="F279" s="26">
        <f t="shared" si="26"/>
        <v>0</v>
      </c>
      <c r="G279" s="27">
        <f>IF(ISERROR(VLOOKUP($U279,[1]BN2_1!$A:$AC,8,0)),0,VLOOKUP($U279,[1]BN2_1!$A:$AC,8,0))</f>
        <v>571.43550000000005</v>
      </c>
      <c r="H279" s="28">
        <f t="shared" si="27"/>
        <v>100</v>
      </c>
      <c r="I279" s="35">
        <f>IF(ISERROR(VLOOKUP($U279,[1]BN2_1!$A:$AC,10,0)),0,VLOOKUP($U279,[1]BN2_1!$A:$AC,10,0))</f>
        <v>250.16569999999999</v>
      </c>
      <c r="J279" s="36">
        <f>IF(ISERROR(VLOOKUP($U279,[1]BN2_1!$A:$AC,13,0)),0,VLOOKUP($U279,[1]BN2_1!$A:$AC,13,0))</f>
        <v>0</v>
      </c>
      <c r="K279" s="36">
        <f>IF(ISERROR(VLOOKUP($U279,[1]BN2_1!$A:$AC,14,0)),0,VLOOKUP($U279,[1]BN2_1!$A:$AC,14,0))</f>
        <v>0</v>
      </c>
      <c r="L279" s="37">
        <f t="shared" si="28"/>
        <v>0</v>
      </c>
      <c r="M279" s="38">
        <f>IF(ISERROR(VLOOKUP($U279,[1]BN2_1!$A:$AC,15,0)),0,VLOOKUP($U279,[1]BN2_1!$A:$AC,15,0))</f>
        <v>250.16569999999999</v>
      </c>
      <c r="N279" s="39">
        <f t="shared" si="29"/>
        <v>100</v>
      </c>
      <c r="O279" s="24">
        <f t="shared" si="25"/>
        <v>821.60120000000006</v>
      </c>
      <c r="P279" s="25">
        <f t="shared" si="25"/>
        <v>0</v>
      </c>
      <c r="Q279" s="25">
        <f t="shared" si="25"/>
        <v>0</v>
      </c>
      <c r="R279" s="26">
        <f t="shared" si="25"/>
        <v>0</v>
      </c>
      <c r="S279" s="29">
        <f t="shared" si="25"/>
        <v>821.60120000000006</v>
      </c>
      <c r="T279" s="31">
        <f t="shared" si="30"/>
        <v>100</v>
      </c>
      <c r="U279" s="32" t="s">
        <v>287</v>
      </c>
      <c r="V279" s="32"/>
      <c r="W279" s="21"/>
    </row>
    <row r="280" spans="1:23" ht="21">
      <c r="A280" s="22">
        <v>275</v>
      </c>
      <c r="B280" s="23" t="str">
        <f>VLOOKUP($U280,[1]Name!$A:$B,2,0)</f>
        <v>สถาบันเทคโนโลยีป้องกันประเทศ</v>
      </c>
      <c r="C280" s="24">
        <f>IF(ISERROR(VLOOKUP($U280,[1]BN2_1!$A:$AC,3,0)),0,VLOOKUP($U280,[1]BN2_1!$A:$AC,3,0))</f>
        <v>566.12879999999996</v>
      </c>
      <c r="D280" s="25">
        <f>IF(ISERROR(VLOOKUP($U280,[1]BN2_1!$A:$AC,6,0)),0,VLOOKUP($U280,[1]BN2_1!$A:$AC,6,0))</f>
        <v>0</v>
      </c>
      <c r="E280" s="25">
        <f>IF(ISERROR(VLOOKUP($U280,[1]BN2_1!$A:$AC,7,0)),0,VLOOKUP($U280,[1]BN2_1!$A:$AC,7,0))</f>
        <v>0</v>
      </c>
      <c r="F280" s="26">
        <f t="shared" si="26"/>
        <v>0</v>
      </c>
      <c r="G280" s="27">
        <f>IF(ISERROR(VLOOKUP($U280,[1]BN2_1!$A:$AC,8,0)),0,VLOOKUP($U280,[1]BN2_1!$A:$AC,8,0))</f>
        <v>566.12879999999996</v>
      </c>
      <c r="H280" s="28">
        <f t="shared" si="27"/>
        <v>100</v>
      </c>
      <c r="I280" s="35">
        <f>IF(ISERROR(VLOOKUP($U280,[1]BN2_1!$A:$AC,10,0)),0,VLOOKUP($U280,[1]BN2_1!$A:$AC,10,0))</f>
        <v>279.88760000000002</v>
      </c>
      <c r="J280" s="36">
        <f>IF(ISERROR(VLOOKUP($U280,[1]BN2_1!$A:$AC,13,0)),0,VLOOKUP($U280,[1]BN2_1!$A:$AC,13,0))</f>
        <v>0</v>
      </c>
      <c r="K280" s="36">
        <f>IF(ISERROR(VLOOKUP($U280,[1]BN2_1!$A:$AC,14,0)),0,VLOOKUP($U280,[1]BN2_1!$A:$AC,14,0))</f>
        <v>0</v>
      </c>
      <c r="L280" s="37">
        <f t="shared" si="28"/>
        <v>0</v>
      </c>
      <c r="M280" s="38">
        <f>IF(ISERROR(VLOOKUP($U280,[1]BN2_1!$A:$AC,15,0)),0,VLOOKUP($U280,[1]BN2_1!$A:$AC,15,0))</f>
        <v>279.88760000000002</v>
      </c>
      <c r="N280" s="39">
        <f t="shared" si="29"/>
        <v>100</v>
      </c>
      <c r="O280" s="24">
        <f t="shared" si="25"/>
        <v>846.01639999999998</v>
      </c>
      <c r="P280" s="25">
        <f t="shared" si="25"/>
        <v>0</v>
      </c>
      <c r="Q280" s="25">
        <f t="shared" si="25"/>
        <v>0</v>
      </c>
      <c r="R280" s="26">
        <f t="shared" si="25"/>
        <v>0</v>
      </c>
      <c r="S280" s="29">
        <f t="shared" si="25"/>
        <v>846.01639999999998</v>
      </c>
      <c r="T280" s="31">
        <f t="shared" si="30"/>
        <v>100</v>
      </c>
      <c r="U280" s="32" t="s">
        <v>288</v>
      </c>
      <c r="V280" s="32"/>
      <c r="W280" s="21"/>
    </row>
    <row r="281" spans="1:23" ht="21">
      <c r="A281" s="22">
        <v>276</v>
      </c>
      <c r="B281" s="23" t="str">
        <f>VLOOKUP($U281,[1]Name!$A:$B,2,0)</f>
        <v>มหาวิทยาลัยสวนดุสิต</v>
      </c>
      <c r="C281" s="24">
        <f>IF(ISERROR(VLOOKUP($U281,[1]BN2_1!$A:$AC,3,0)),0,VLOOKUP($U281,[1]BN2_1!$A:$AC,3,0))</f>
        <v>706.20864296000002</v>
      </c>
      <c r="D281" s="25">
        <f>IF(ISERROR(VLOOKUP($U281,[1]BN2_1!$A:$AC,6,0)),0,VLOOKUP($U281,[1]BN2_1!$A:$AC,6,0))</f>
        <v>0</v>
      </c>
      <c r="E281" s="25">
        <f>IF(ISERROR(VLOOKUP($U281,[1]BN2_1!$A:$AC,7,0)),0,VLOOKUP($U281,[1]BN2_1!$A:$AC,7,0))</f>
        <v>0</v>
      </c>
      <c r="F281" s="26">
        <f t="shared" si="26"/>
        <v>0</v>
      </c>
      <c r="G281" s="27">
        <f>IF(ISERROR(VLOOKUP($U281,[1]BN2_1!$A:$AC,8,0)),0,VLOOKUP($U281,[1]BN2_1!$A:$AC,8,0))</f>
        <v>706.20864296000002</v>
      </c>
      <c r="H281" s="28">
        <f t="shared" si="27"/>
        <v>100</v>
      </c>
      <c r="I281" s="35">
        <f>IF(ISERROR(VLOOKUP($U281,[1]BN2_1!$A:$AC,10,0)),0,VLOOKUP($U281,[1]BN2_1!$A:$AC,10,0))</f>
        <v>316.70049999999998</v>
      </c>
      <c r="J281" s="36">
        <f>IF(ISERROR(VLOOKUP($U281,[1]BN2_1!$A:$AC,13,0)),0,VLOOKUP($U281,[1]BN2_1!$A:$AC,13,0))</f>
        <v>0</v>
      </c>
      <c r="K281" s="36">
        <f>IF(ISERROR(VLOOKUP($U281,[1]BN2_1!$A:$AC,14,0)),0,VLOOKUP($U281,[1]BN2_1!$A:$AC,14,0))</f>
        <v>0</v>
      </c>
      <c r="L281" s="37">
        <f t="shared" si="28"/>
        <v>0</v>
      </c>
      <c r="M281" s="38">
        <f>IF(ISERROR(VLOOKUP($U281,[1]BN2_1!$A:$AC,15,0)),0,VLOOKUP($U281,[1]BN2_1!$A:$AC,15,0))</f>
        <v>316.70049999999998</v>
      </c>
      <c r="N281" s="39">
        <f t="shared" si="29"/>
        <v>100</v>
      </c>
      <c r="O281" s="24">
        <f t="shared" si="25"/>
        <v>1022.9091429600001</v>
      </c>
      <c r="P281" s="25">
        <f t="shared" si="25"/>
        <v>0</v>
      </c>
      <c r="Q281" s="25">
        <f t="shared" si="25"/>
        <v>0</v>
      </c>
      <c r="R281" s="26">
        <f t="shared" si="25"/>
        <v>0</v>
      </c>
      <c r="S281" s="29">
        <f t="shared" si="25"/>
        <v>1022.9091429600001</v>
      </c>
      <c r="T281" s="31">
        <f t="shared" si="30"/>
        <v>100</v>
      </c>
      <c r="U281" s="32" t="s">
        <v>289</v>
      </c>
      <c r="V281" s="32"/>
      <c r="W281" s="21"/>
    </row>
    <row r="282" spans="1:23" ht="21">
      <c r="A282" s="22">
        <v>277</v>
      </c>
      <c r="B282" s="23" t="str">
        <f>VLOOKUP($U282,[1]Name!$A:$B,2,0)</f>
        <v>สำนักงานส่งเสริมเศรษฐกิจดิจิทัล</v>
      </c>
      <c r="C282" s="24">
        <f>IF(ISERROR(VLOOKUP($U282,[1]BN2_1!$A:$AC,3,0)),0,VLOOKUP($U282,[1]BN2_1!$A:$AC,3,0))</f>
        <v>994.79010000000005</v>
      </c>
      <c r="D282" s="25">
        <f>IF(ISERROR(VLOOKUP($U282,[1]BN2_1!$A:$AC,6,0)),0,VLOOKUP($U282,[1]BN2_1!$A:$AC,6,0))</f>
        <v>0</v>
      </c>
      <c r="E282" s="25">
        <f>IF(ISERROR(VLOOKUP($U282,[1]BN2_1!$A:$AC,7,0)),0,VLOOKUP($U282,[1]BN2_1!$A:$AC,7,0))</f>
        <v>0</v>
      </c>
      <c r="F282" s="26">
        <f t="shared" si="26"/>
        <v>0</v>
      </c>
      <c r="G282" s="27">
        <f>IF(ISERROR(VLOOKUP($U282,[1]BN2_1!$A:$AC,8,0)),0,VLOOKUP($U282,[1]BN2_1!$A:$AC,8,0))</f>
        <v>994.79010000000005</v>
      </c>
      <c r="H282" s="28">
        <f t="shared" si="27"/>
        <v>100</v>
      </c>
      <c r="I282" s="35">
        <f>IF(ISERROR(VLOOKUP($U282,[1]BN2_1!$A:$AC,10,0)),0,VLOOKUP($U282,[1]BN2_1!$A:$AC,10,0))</f>
        <v>81.073700000000002</v>
      </c>
      <c r="J282" s="36">
        <f>IF(ISERROR(VLOOKUP($U282,[1]BN2_1!$A:$AC,13,0)),0,VLOOKUP($U282,[1]BN2_1!$A:$AC,13,0))</f>
        <v>0</v>
      </c>
      <c r="K282" s="36">
        <f>IF(ISERROR(VLOOKUP($U282,[1]BN2_1!$A:$AC,14,0)),0,VLOOKUP($U282,[1]BN2_1!$A:$AC,14,0))</f>
        <v>0</v>
      </c>
      <c r="L282" s="37">
        <f t="shared" si="28"/>
        <v>0</v>
      </c>
      <c r="M282" s="40">
        <f>IF(ISERROR(VLOOKUP($U282,[1]BN2_1!$A:$AC,15,0)),0,VLOOKUP($U282,[1]BN2_1!$A:$AC,15,0))</f>
        <v>81.073700000000002</v>
      </c>
      <c r="N282" s="41">
        <f t="shared" si="29"/>
        <v>100</v>
      </c>
      <c r="O282" s="24">
        <f t="shared" si="25"/>
        <v>1075.8638000000001</v>
      </c>
      <c r="P282" s="25">
        <f t="shared" si="25"/>
        <v>0</v>
      </c>
      <c r="Q282" s="25">
        <f t="shared" si="25"/>
        <v>0</v>
      </c>
      <c r="R282" s="26">
        <f t="shared" si="25"/>
        <v>0</v>
      </c>
      <c r="S282" s="27">
        <f t="shared" si="25"/>
        <v>1075.8638000000001</v>
      </c>
      <c r="T282" s="31">
        <f t="shared" si="30"/>
        <v>100</v>
      </c>
      <c r="U282" s="32" t="s">
        <v>290</v>
      </c>
      <c r="V282" s="32"/>
      <c r="W282" s="21"/>
    </row>
    <row r="283" spans="1:23" ht="21">
      <c r="A283" s="22">
        <v>278</v>
      </c>
      <c r="B283" s="23" t="str">
        <f>VLOOKUP($U283,[1]Name!$A:$B,2,0)</f>
        <v>สำนักงานพัฒนารัฐบาลดิจิทัล(องค์การมหาชน)</v>
      </c>
      <c r="C283" s="24">
        <f>IF(ISERROR(VLOOKUP($U283,[1]BN2_1!$A:$AC,3,0)),0,VLOOKUP($U283,[1]BN2_1!$A:$AC,3,0))</f>
        <v>938.33280000000002</v>
      </c>
      <c r="D283" s="25">
        <f>IF(ISERROR(VLOOKUP($U283,[1]BN2_1!$A:$AC,6,0)),0,VLOOKUP($U283,[1]BN2_1!$A:$AC,6,0))</f>
        <v>0</v>
      </c>
      <c r="E283" s="25">
        <f>IF(ISERROR(VLOOKUP($U283,[1]BN2_1!$A:$AC,7,0)),0,VLOOKUP($U283,[1]BN2_1!$A:$AC,7,0))</f>
        <v>0</v>
      </c>
      <c r="F283" s="26">
        <f t="shared" si="26"/>
        <v>0</v>
      </c>
      <c r="G283" s="27">
        <f>IF(ISERROR(VLOOKUP($U283,[1]BN2_1!$A:$AC,8,0)),0,VLOOKUP($U283,[1]BN2_1!$A:$AC,8,0))</f>
        <v>938.33280000000002</v>
      </c>
      <c r="H283" s="28">
        <f t="shared" si="27"/>
        <v>100</v>
      </c>
      <c r="I283" s="35">
        <f>IF(ISERROR(VLOOKUP($U283,[1]BN2_1!$A:$AC,10,0)),0,VLOOKUP($U283,[1]BN2_1!$A:$AC,10,0))</f>
        <v>197.3229</v>
      </c>
      <c r="J283" s="36">
        <f>IF(ISERROR(VLOOKUP($U283,[1]BN2_1!$A:$AC,13,0)),0,VLOOKUP($U283,[1]BN2_1!$A:$AC,13,0))</f>
        <v>0</v>
      </c>
      <c r="K283" s="36">
        <f>IF(ISERROR(VLOOKUP($U283,[1]BN2_1!$A:$AC,14,0)),0,VLOOKUP($U283,[1]BN2_1!$A:$AC,14,0))</f>
        <v>0</v>
      </c>
      <c r="L283" s="37">
        <f t="shared" si="28"/>
        <v>0</v>
      </c>
      <c r="M283" s="38">
        <f>IF(ISERROR(VLOOKUP($U283,[1]BN2_1!$A:$AC,15,0)),0,VLOOKUP($U283,[1]BN2_1!$A:$AC,15,0))</f>
        <v>197.3229</v>
      </c>
      <c r="N283" s="39">
        <f t="shared" si="29"/>
        <v>100</v>
      </c>
      <c r="O283" s="24">
        <f t="shared" si="25"/>
        <v>1135.6557</v>
      </c>
      <c r="P283" s="25">
        <f t="shared" si="25"/>
        <v>0</v>
      </c>
      <c r="Q283" s="25">
        <f t="shared" si="25"/>
        <v>0</v>
      </c>
      <c r="R283" s="26">
        <f t="shared" si="25"/>
        <v>0</v>
      </c>
      <c r="S283" s="29">
        <f t="shared" si="25"/>
        <v>1135.6557</v>
      </c>
      <c r="T283" s="31">
        <f t="shared" si="30"/>
        <v>100</v>
      </c>
      <c r="U283" s="32" t="s">
        <v>291</v>
      </c>
      <c r="V283" s="32"/>
      <c r="W283" s="21"/>
    </row>
    <row r="284" spans="1:23" ht="21">
      <c r="A284" s="22">
        <v>279</v>
      </c>
      <c r="B284" s="23" t="str">
        <f>VLOOKUP($U284,[1]Name!$A:$B,2,0)</f>
        <v>มหาวิทยาลัยพะเยา</v>
      </c>
      <c r="C284" s="24">
        <f>IF(ISERROR(VLOOKUP($U284,[1]BN2_1!$A:$AC,3,0)),0,VLOOKUP($U284,[1]BN2_1!$A:$AC,3,0))</f>
        <v>803.4248</v>
      </c>
      <c r="D284" s="25">
        <f>IF(ISERROR(VLOOKUP($U284,[1]BN2_1!$A:$AC,6,0)),0,VLOOKUP($U284,[1]BN2_1!$A:$AC,6,0))</f>
        <v>0</v>
      </c>
      <c r="E284" s="25">
        <f>IF(ISERROR(VLOOKUP($U284,[1]BN2_1!$A:$AC,7,0)),0,VLOOKUP($U284,[1]BN2_1!$A:$AC,7,0))</f>
        <v>0</v>
      </c>
      <c r="F284" s="26">
        <f t="shared" si="26"/>
        <v>0</v>
      </c>
      <c r="G284" s="27">
        <f>IF(ISERROR(VLOOKUP($U284,[1]BN2_1!$A:$AC,8,0)),0,VLOOKUP($U284,[1]BN2_1!$A:$AC,8,0))</f>
        <v>803.4248</v>
      </c>
      <c r="H284" s="28">
        <f t="shared" si="27"/>
        <v>100</v>
      </c>
      <c r="I284" s="35">
        <f>IF(ISERROR(VLOOKUP($U284,[1]BN2_1!$A:$AC,10,0)),0,VLOOKUP($U284,[1]BN2_1!$A:$AC,10,0))</f>
        <v>435.52289999999999</v>
      </c>
      <c r="J284" s="36">
        <f>IF(ISERROR(VLOOKUP($U284,[1]BN2_1!$A:$AC,13,0)),0,VLOOKUP($U284,[1]BN2_1!$A:$AC,13,0))</f>
        <v>0</v>
      </c>
      <c r="K284" s="36">
        <f>IF(ISERROR(VLOOKUP($U284,[1]BN2_1!$A:$AC,14,0)),0,VLOOKUP($U284,[1]BN2_1!$A:$AC,14,0))</f>
        <v>0</v>
      </c>
      <c r="L284" s="37">
        <f t="shared" si="28"/>
        <v>0</v>
      </c>
      <c r="M284" s="38">
        <f>IF(ISERROR(VLOOKUP($U284,[1]BN2_1!$A:$AC,15,0)),0,VLOOKUP($U284,[1]BN2_1!$A:$AC,15,0))</f>
        <v>435.52289999999999</v>
      </c>
      <c r="N284" s="39">
        <f t="shared" si="29"/>
        <v>100</v>
      </c>
      <c r="O284" s="24">
        <f t="shared" si="25"/>
        <v>1238.9476999999999</v>
      </c>
      <c r="P284" s="25">
        <f t="shared" si="25"/>
        <v>0</v>
      </c>
      <c r="Q284" s="25">
        <f t="shared" si="25"/>
        <v>0</v>
      </c>
      <c r="R284" s="26">
        <f t="shared" si="25"/>
        <v>0</v>
      </c>
      <c r="S284" s="29">
        <f t="shared" si="25"/>
        <v>1238.9476999999999</v>
      </c>
      <c r="T284" s="31">
        <f t="shared" si="30"/>
        <v>100</v>
      </c>
      <c r="U284" s="32" t="s">
        <v>292</v>
      </c>
      <c r="V284" s="32"/>
      <c r="W284" s="21"/>
    </row>
    <row r="285" spans="1:23" ht="21">
      <c r="A285" s="22">
        <v>280</v>
      </c>
      <c r="B285" s="23" t="str">
        <f>VLOOKUP($U285,[1]Name!$A:$B,2,0)</f>
        <v>มหาวิทยาลัยทักษิณ</v>
      </c>
      <c r="C285" s="24">
        <f>IF(ISERROR(VLOOKUP($U285,[1]BN2_1!$A:$AC,3,0)),0,VLOOKUP($U285,[1]BN2_1!$A:$AC,3,0))</f>
        <v>792.22181999999998</v>
      </c>
      <c r="D285" s="25">
        <f>IF(ISERROR(VLOOKUP($U285,[1]BN2_1!$A:$AC,6,0)),0,VLOOKUP($U285,[1]BN2_1!$A:$AC,6,0))</f>
        <v>0</v>
      </c>
      <c r="E285" s="25">
        <f>IF(ISERROR(VLOOKUP($U285,[1]BN2_1!$A:$AC,7,0)),0,VLOOKUP($U285,[1]BN2_1!$A:$AC,7,0))</f>
        <v>0</v>
      </c>
      <c r="F285" s="26">
        <f t="shared" si="26"/>
        <v>0</v>
      </c>
      <c r="G285" s="27">
        <f>IF(ISERROR(VLOOKUP($U285,[1]BN2_1!$A:$AC,8,0)),0,VLOOKUP($U285,[1]BN2_1!$A:$AC,8,0))</f>
        <v>792.22181999999998</v>
      </c>
      <c r="H285" s="28">
        <f t="shared" si="27"/>
        <v>100</v>
      </c>
      <c r="I285" s="35">
        <f>IF(ISERROR(VLOOKUP($U285,[1]BN2_1!$A:$AC,10,0)),0,VLOOKUP($U285,[1]BN2_1!$A:$AC,10,0))</f>
        <v>488.95729999999998</v>
      </c>
      <c r="J285" s="36">
        <f>IF(ISERROR(VLOOKUP($U285,[1]BN2_1!$A:$AC,13,0)),0,VLOOKUP($U285,[1]BN2_1!$A:$AC,13,0))</f>
        <v>0</v>
      </c>
      <c r="K285" s="36">
        <f>IF(ISERROR(VLOOKUP($U285,[1]BN2_1!$A:$AC,14,0)),0,VLOOKUP($U285,[1]BN2_1!$A:$AC,14,0))</f>
        <v>0</v>
      </c>
      <c r="L285" s="37">
        <f t="shared" si="28"/>
        <v>0</v>
      </c>
      <c r="M285" s="38">
        <f>IF(ISERROR(VLOOKUP($U285,[1]BN2_1!$A:$AC,15,0)),0,VLOOKUP($U285,[1]BN2_1!$A:$AC,15,0))</f>
        <v>488.95729999999998</v>
      </c>
      <c r="N285" s="39">
        <f t="shared" si="29"/>
        <v>100</v>
      </c>
      <c r="O285" s="24">
        <f t="shared" si="25"/>
        <v>1281.17912</v>
      </c>
      <c r="P285" s="25">
        <f t="shared" si="25"/>
        <v>0</v>
      </c>
      <c r="Q285" s="25">
        <f t="shared" si="25"/>
        <v>0</v>
      </c>
      <c r="R285" s="26">
        <f t="shared" si="25"/>
        <v>0</v>
      </c>
      <c r="S285" s="29">
        <f t="shared" si="25"/>
        <v>1281.17912</v>
      </c>
      <c r="T285" s="31">
        <f t="shared" si="30"/>
        <v>100</v>
      </c>
      <c r="U285" s="32" t="s">
        <v>293</v>
      </c>
      <c r="V285" s="32"/>
      <c r="W285" s="21"/>
    </row>
    <row r="286" spans="1:23" ht="21">
      <c r="A286" s="22">
        <v>281</v>
      </c>
      <c r="B286" s="44" t="str">
        <f>VLOOKUP($U286,[1]Name!$A:$B,2,0)</f>
        <v>สำนักงานหลักประกันสุขภาพแห่งชาติ</v>
      </c>
      <c r="C286" s="35">
        <f>IF(ISERROR(VLOOKUP($U286,[1]BN2_1!$A:$AC,3,0)),0,VLOOKUP($U286,[1]BN2_1!$A:$AC,3,0))</f>
        <v>1306.5164</v>
      </c>
      <c r="D286" s="36">
        <f>IF(ISERROR(VLOOKUP($U286,[1]BN2_1!$A:$AC,6,0)),0,VLOOKUP($U286,[1]BN2_1!$A:$AC,6,0))</f>
        <v>0</v>
      </c>
      <c r="E286" s="45">
        <f>IF(ISERROR(VLOOKUP($U286,[1]BN2_1!$A:$AC,7,0)),0,VLOOKUP($U286,[1]BN2_1!$A:$AC,7,0))</f>
        <v>0</v>
      </c>
      <c r="F286" s="40">
        <f t="shared" si="26"/>
        <v>0</v>
      </c>
      <c r="G286" s="40">
        <f>IF(ISERROR(VLOOKUP($U286,[1]BN2_1!$A:$AC,8,0)),0,VLOOKUP($U286,[1]BN2_1!$A:$AC,8,0))</f>
        <v>1306.5164</v>
      </c>
      <c r="H286" s="41">
        <f t="shared" si="27"/>
        <v>100</v>
      </c>
      <c r="I286" s="46">
        <f>IF(ISERROR(VLOOKUP($U286,[1]BN2_1!$A:$AC,10,0)),0,VLOOKUP($U286,[1]BN2_1!$A:$AC,10,0))</f>
        <v>71.170699999999997</v>
      </c>
      <c r="J286" s="47">
        <f>IF(ISERROR(VLOOKUP($U286,[1]BN2_1!$A:$AC,13,0)),0,VLOOKUP($U286,[1]BN2_1!$A:$AC,13,0))</f>
        <v>0</v>
      </c>
      <c r="K286" s="48">
        <f>IF(ISERROR(VLOOKUP($U286,[1]BN2_1!$A:$AC,14,0)),0,VLOOKUP($U286,[1]BN2_1!$A:$AC,14,0))</f>
        <v>0</v>
      </c>
      <c r="L286" s="49">
        <f t="shared" si="28"/>
        <v>0</v>
      </c>
      <c r="M286" s="50">
        <f>IF(ISERROR(VLOOKUP($U286,[1]BN2_1!$A:$AC,15,0)),0,VLOOKUP($U286,[1]BN2_1!$A:$AC,15,0))</f>
        <v>71.170699999999997</v>
      </c>
      <c r="N286" s="51">
        <f t="shared" si="29"/>
        <v>100</v>
      </c>
      <c r="O286" s="35">
        <f t="shared" si="25"/>
        <v>1377.6870999999999</v>
      </c>
      <c r="P286" s="45">
        <f t="shared" si="25"/>
        <v>0</v>
      </c>
      <c r="Q286" s="45">
        <f t="shared" si="25"/>
        <v>0</v>
      </c>
      <c r="R286" s="40">
        <f t="shared" si="25"/>
        <v>0</v>
      </c>
      <c r="S286" s="38">
        <f t="shared" si="25"/>
        <v>1377.6870999999999</v>
      </c>
      <c r="T286" s="52">
        <f t="shared" si="30"/>
        <v>100</v>
      </c>
      <c r="U286" s="32" t="s">
        <v>294</v>
      </c>
      <c r="V286" s="32"/>
      <c r="W286" s="21"/>
    </row>
    <row r="287" spans="1:23" ht="21">
      <c r="A287" s="22">
        <v>282</v>
      </c>
      <c r="B287" s="44" t="str">
        <f>VLOOKUP($U287,[1]Name!$A:$B,2,0)</f>
        <v>มหาวิทยาลัยแม่โจ้</v>
      </c>
      <c r="C287" s="46">
        <f>IF(ISERROR(VLOOKUP($U287,[1]BN2_1!$A:$AC,3,0)),0,VLOOKUP($U287,[1]BN2_1!$A:$AC,3,0))</f>
        <v>1121.5070421999999</v>
      </c>
      <c r="D287" s="47">
        <f>IF(ISERROR(VLOOKUP($U287,[1]BN2_1!$A:$AC,6,0)),0,VLOOKUP($U287,[1]BN2_1!$A:$AC,6,0))</f>
        <v>0</v>
      </c>
      <c r="E287" s="48">
        <f>IF(ISERROR(VLOOKUP($U287,[1]BN2_1!$A:$AC,7,0)),0,VLOOKUP($U287,[1]BN2_1!$A:$AC,7,0))</f>
        <v>0</v>
      </c>
      <c r="F287" s="49">
        <f t="shared" si="26"/>
        <v>0</v>
      </c>
      <c r="G287" s="49">
        <f>IF(ISERROR(VLOOKUP($U287,[1]BN2_1!$A:$AC,8,0)),0,VLOOKUP($U287,[1]BN2_1!$A:$AC,8,0))</f>
        <v>1121.5070421999999</v>
      </c>
      <c r="H287" s="53">
        <f t="shared" si="27"/>
        <v>100</v>
      </c>
      <c r="I287" s="46">
        <f>IF(ISERROR(VLOOKUP($U287,[1]BN2_1!$A:$AC,10,0)),0,VLOOKUP($U287,[1]BN2_1!$A:$AC,10,0))</f>
        <v>317.1207</v>
      </c>
      <c r="J287" s="47">
        <f>IF(ISERROR(VLOOKUP($U287,[1]BN2_1!$A:$AC,13,0)),0,VLOOKUP($U287,[1]BN2_1!$A:$AC,13,0))</f>
        <v>0</v>
      </c>
      <c r="K287" s="48">
        <f>IF(ISERROR(VLOOKUP($U287,[1]BN2_1!$A:$AC,14,0)),0,VLOOKUP($U287,[1]BN2_1!$A:$AC,14,0))</f>
        <v>0</v>
      </c>
      <c r="L287" s="49">
        <f t="shared" si="28"/>
        <v>0</v>
      </c>
      <c r="M287" s="50">
        <f>IF(ISERROR(VLOOKUP($U287,[1]BN2_1!$A:$AC,15,0)),0,VLOOKUP($U287,[1]BN2_1!$A:$AC,15,0))</f>
        <v>317.1207</v>
      </c>
      <c r="N287" s="51">
        <f t="shared" si="29"/>
        <v>100</v>
      </c>
      <c r="O287" s="46">
        <f t="shared" si="25"/>
        <v>1438.6277421999998</v>
      </c>
      <c r="P287" s="48">
        <f t="shared" si="25"/>
        <v>0</v>
      </c>
      <c r="Q287" s="48">
        <f t="shared" si="25"/>
        <v>0</v>
      </c>
      <c r="R287" s="49">
        <f t="shared" si="25"/>
        <v>0</v>
      </c>
      <c r="S287" s="50">
        <f t="shared" si="25"/>
        <v>1438.6277421999998</v>
      </c>
      <c r="T287" s="52">
        <f t="shared" si="30"/>
        <v>100</v>
      </c>
      <c r="U287" s="32" t="s">
        <v>295</v>
      </c>
      <c r="V287" s="32"/>
      <c r="W287" s="21"/>
    </row>
    <row r="288" spans="1:23" ht="21">
      <c r="A288" s="22">
        <v>283</v>
      </c>
      <c r="B288" s="44" t="str">
        <f>VLOOKUP($U288,[1]Name!$A:$B,2,0)</f>
        <v>มหาวิทยาลัยเทคโนโลยีพระจอมเกล้าธนบุรี</v>
      </c>
      <c r="C288" s="46">
        <f>IF(ISERROR(VLOOKUP($U288,[1]BN2_1!$A:$AC,3,0)),0,VLOOKUP($U288,[1]BN2_1!$A:$AC,3,0))</f>
        <v>1148.8154999999999</v>
      </c>
      <c r="D288" s="47">
        <f>IF(ISERROR(VLOOKUP($U288,[1]BN2_1!$A:$AC,6,0)),0,VLOOKUP($U288,[1]BN2_1!$A:$AC,6,0))</f>
        <v>0</v>
      </c>
      <c r="E288" s="48">
        <f>IF(ISERROR(VLOOKUP($U288,[1]BN2_1!$A:$AC,7,0)),0,VLOOKUP($U288,[1]BN2_1!$A:$AC,7,0))</f>
        <v>0</v>
      </c>
      <c r="F288" s="49">
        <f t="shared" si="26"/>
        <v>0</v>
      </c>
      <c r="G288" s="49">
        <f>IF(ISERROR(VLOOKUP($U288,[1]BN2_1!$A:$AC,8,0)),0,VLOOKUP($U288,[1]BN2_1!$A:$AC,8,0))</f>
        <v>1148.8154999999999</v>
      </c>
      <c r="H288" s="53">
        <f t="shared" si="27"/>
        <v>100</v>
      </c>
      <c r="I288" s="46">
        <f>IF(ISERROR(VLOOKUP($U288,[1]BN2_1!$A:$AC,10,0)),0,VLOOKUP($U288,[1]BN2_1!$A:$AC,10,0))</f>
        <v>352.84589999999997</v>
      </c>
      <c r="J288" s="47">
        <f>IF(ISERROR(VLOOKUP($U288,[1]BN2_1!$A:$AC,13,0)),0,VLOOKUP($U288,[1]BN2_1!$A:$AC,13,0))</f>
        <v>0</v>
      </c>
      <c r="K288" s="48">
        <f>IF(ISERROR(VLOOKUP($U288,[1]BN2_1!$A:$AC,14,0)),0,VLOOKUP($U288,[1]BN2_1!$A:$AC,14,0))</f>
        <v>0</v>
      </c>
      <c r="L288" s="49">
        <f t="shared" si="28"/>
        <v>0</v>
      </c>
      <c r="M288" s="50">
        <f>IF(ISERROR(VLOOKUP($U288,[1]BN2_1!$A:$AC,15,0)),0,VLOOKUP($U288,[1]BN2_1!$A:$AC,15,0))</f>
        <v>352.84589999999997</v>
      </c>
      <c r="N288" s="51">
        <f t="shared" si="29"/>
        <v>100</v>
      </c>
      <c r="O288" s="46">
        <f t="shared" si="25"/>
        <v>1501.6614</v>
      </c>
      <c r="P288" s="48">
        <f t="shared" si="25"/>
        <v>0</v>
      </c>
      <c r="Q288" s="48">
        <f t="shared" si="25"/>
        <v>0</v>
      </c>
      <c r="R288" s="49">
        <f t="shared" si="25"/>
        <v>0</v>
      </c>
      <c r="S288" s="50">
        <f t="shared" si="25"/>
        <v>1501.6614</v>
      </c>
      <c r="T288" s="52">
        <f t="shared" si="30"/>
        <v>100</v>
      </c>
      <c r="U288" s="32" t="s">
        <v>296</v>
      </c>
      <c r="V288" s="32"/>
      <c r="W288" s="21"/>
    </row>
    <row r="289" spans="1:23" ht="21">
      <c r="A289" s="22">
        <v>284</v>
      </c>
      <c r="B289" s="44" t="str">
        <f>VLOOKUP($U289,[1]Name!$A:$B,2,0)</f>
        <v>มหาวิทยาลัยมหาจุฬาลงกรณราชวิทยาลัย</v>
      </c>
      <c r="C289" s="46">
        <f>IF(ISERROR(VLOOKUP($U289,[1]BN2_1!$A:$AC,3,0)),0,VLOOKUP($U289,[1]BN2_1!$A:$AC,3,0))</f>
        <v>1141.9335000000001</v>
      </c>
      <c r="D289" s="47">
        <f>IF(ISERROR(VLOOKUP($U289,[1]BN2_1!$A:$AC,6,0)),0,VLOOKUP($U289,[1]BN2_1!$A:$AC,6,0))</f>
        <v>0</v>
      </c>
      <c r="E289" s="48">
        <f>IF(ISERROR(VLOOKUP($U289,[1]BN2_1!$A:$AC,7,0)),0,VLOOKUP($U289,[1]BN2_1!$A:$AC,7,0))</f>
        <v>0</v>
      </c>
      <c r="F289" s="49">
        <f t="shared" si="26"/>
        <v>0</v>
      </c>
      <c r="G289" s="49">
        <f>IF(ISERROR(VLOOKUP($U289,[1]BN2_1!$A:$AC,8,0)),0,VLOOKUP($U289,[1]BN2_1!$A:$AC,8,0))</f>
        <v>1141.9335000000001</v>
      </c>
      <c r="H289" s="53">
        <f t="shared" si="27"/>
        <v>100</v>
      </c>
      <c r="I289" s="46">
        <f>IF(ISERROR(VLOOKUP($U289,[1]BN2_1!$A:$AC,10,0)),0,VLOOKUP($U289,[1]BN2_1!$A:$AC,10,0))</f>
        <v>495.21870000000001</v>
      </c>
      <c r="J289" s="47">
        <f>IF(ISERROR(VLOOKUP($U289,[1]BN2_1!$A:$AC,13,0)),0,VLOOKUP($U289,[1]BN2_1!$A:$AC,13,0))</f>
        <v>0</v>
      </c>
      <c r="K289" s="48">
        <f>IF(ISERROR(VLOOKUP($U289,[1]BN2_1!$A:$AC,14,0)),0,VLOOKUP($U289,[1]BN2_1!$A:$AC,14,0))</f>
        <v>0</v>
      </c>
      <c r="L289" s="49">
        <f t="shared" si="28"/>
        <v>0</v>
      </c>
      <c r="M289" s="50">
        <f>IF(ISERROR(VLOOKUP($U289,[1]BN2_1!$A:$AC,15,0)),0,VLOOKUP($U289,[1]BN2_1!$A:$AC,15,0))</f>
        <v>495.21870000000001</v>
      </c>
      <c r="N289" s="51">
        <f t="shared" si="29"/>
        <v>100</v>
      </c>
      <c r="O289" s="46">
        <f t="shared" si="25"/>
        <v>1637.1522</v>
      </c>
      <c r="P289" s="48">
        <f t="shared" si="25"/>
        <v>0</v>
      </c>
      <c r="Q289" s="48">
        <f t="shared" si="25"/>
        <v>0</v>
      </c>
      <c r="R289" s="49">
        <f t="shared" si="25"/>
        <v>0</v>
      </c>
      <c r="S289" s="50">
        <f t="shared" si="25"/>
        <v>1637.1522</v>
      </c>
      <c r="T289" s="52">
        <f t="shared" si="30"/>
        <v>100</v>
      </c>
      <c r="U289" s="32" t="s">
        <v>297</v>
      </c>
      <c r="V289" s="32"/>
      <c r="W289" s="21"/>
    </row>
    <row r="290" spans="1:23" ht="21">
      <c r="A290" s="22">
        <v>285</v>
      </c>
      <c r="B290" s="44" t="str">
        <f>VLOOKUP($U290,[1]Name!$A:$B,2,0)</f>
        <v>สถาบันส่งเสริมการสอนวิทยาศาสตร์และเทคโนโลยี</v>
      </c>
      <c r="C290" s="46">
        <f>IF(ISERROR(VLOOKUP($U290,[1]BN2_1!$A:$AC,3,0)),0,VLOOKUP($U290,[1]BN2_1!$A:$AC,3,0))</f>
        <v>1610.1106</v>
      </c>
      <c r="D290" s="47">
        <f>IF(ISERROR(VLOOKUP($U290,[1]BN2_1!$A:$AC,6,0)),0,VLOOKUP($U290,[1]BN2_1!$A:$AC,6,0))</f>
        <v>0</v>
      </c>
      <c r="E290" s="48">
        <f>IF(ISERROR(VLOOKUP($U290,[1]BN2_1!$A:$AC,7,0)),0,VLOOKUP($U290,[1]BN2_1!$A:$AC,7,0))</f>
        <v>0</v>
      </c>
      <c r="F290" s="49">
        <f t="shared" si="26"/>
        <v>0</v>
      </c>
      <c r="G290" s="50">
        <f>IF(ISERROR(VLOOKUP($U290,[1]BN2_1!$A:$AC,8,0)),0,VLOOKUP($U290,[1]BN2_1!$A:$AC,8,0))</f>
        <v>1610.1106</v>
      </c>
      <c r="H290" s="51">
        <f t="shared" si="27"/>
        <v>100</v>
      </c>
      <c r="I290" s="46">
        <f>IF(ISERROR(VLOOKUP($U290,[1]BN2_1!$A:$AC,10,0)),0,VLOOKUP($U290,[1]BN2_1!$A:$AC,10,0))</f>
        <v>31.7623</v>
      </c>
      <c r="J290" s="47">
        <f>IF(ISERROR(VLOOKUP($U290,[1]BN2_1!$A:$AC,13,0)),0,VLOOKUP($U290,[1]BN2_1!$A:$AC,13,0))</f>
        <v>0</v>
      </c>
      <c r="K290" s="48">
        <f>IF(ISERROR(VLOOKUP($U290,[1]BN2_1!$A:$AC,14,0)),0,VLOOKUP($U290,[1]BN2_1!$A:$AC,14,0))</f>
        <v>0</v>
      </c>
      <c r="L290" s="49">
        <f t="shared" si="28"/>
        <v>0</v>
      </c>
      <c r="M290" s="50">
        <f>IF(ISERROR(VLOOKUP($U290,[1]BN2_1!$A:$AC,15,0)),0,VLOOKUP($U290,[1]BN2_1!$A:$AC,15,0))</f>
        <v>31.7623</v>
      </c>
      <c r="N290" s="51">
        <f t="shared" si="29"/>
        <v>100</v>
      </c>
      <c r="O290" s="46">
        <f t="shared" si="25"/>
        <v>1641.8729000000001</v>
      </c>
      <c r="P290" s="48">
        <f t="shared" si="25"/>
        <v>0</v>
      </c>
      <c r="Q290" s="48">
        <f t="shared" si="25"/>
        <v>0</v>
      </c>
      <c r="R290" s="49">
        <f t="shared" si="25"/>
        <v>0</v>
      </c>
      <c r="S290" s="50">
        <f t="shared" si="25"/>
        <v>1641.8729000000001</v>
      </c>
      <c r="T290" s="52">
        <f t="shared" si="30"/>
        <v>100</v>
      </c>
      <c r="U290" s="32" t="s">
        <v>298</v>
      </c>
      <c r="V290" s="32"/>
      <c r="W290" s="21"/>
    </row>
    <row r="291" spans="1:23" ht="21">
      <c r="A291" s="22">
        <v>286</v>
      </c>
      <c r="B291" s="44" t="str">
        <f>VLOOKUP($U291,[1]Name!$A:$B,2,0)</f>
        <v>มหาวิทยาลัยศิลปากร</v>
      </c>
      <c r="C291" s="46">
        <f>IF(ISERROR(VLOOKUP($U291,[1]BN2_1!$A:$AC,3,0)),0,VLOOKUP($U291,[1]BN2_1!$A:$AC,3,0))</f>
        <v>1439.69300473</v>
      </c>
      <c r="D291" s="47">
        <f>IF(ISERROR(VLOOKUP($U291,[1]BN2_1!$A:$AC,6,0)),0,VLOOKUP($U291,[1]BN2_1!$A:$AC,6,0))</f>
        <v>0</v>
      </c>
      <c r="E291" s="48">
        <f>IF(ISERROR(VLOOKUP($U291,[1]BN2_1!$A:$AC,7,0)),0,VLOOKUP($U291,[1]BN2_1!$A:$AC,7,0))</f>
        <v>0</v>
      </c>
      <c r="F291" s="49">
        <f t="shared" si="26"/>
        <v>0</v>
      </c>
      <c r="G291" s="49">
        <f>IF(ISERROR(VLOOKUP($U291,[1]BN2_1!$A:$AC,8,0)),0,VLOOKUP($U291,[1]BN2_1!$A:$AC,8,0))</f>
        <v>1439.69300473</v>
      </c>
      <c r="H291" s="53">
        <f t="shared" si="27"/>
        <v>100</v>
      </c>
      <c r="I291" s="46">
        <f>IF(ISERROR(VLOOKUP($U291,[1]BN2_1!$A:$AC,10,0)),0,VLOOKUP($U291,[1]BN2_1!$A:$AC,10,0))</f>
        <v>242.5487</v>
      </c>
      <c r="J291" s="47">
        <f>IF(ISERROR(VLOOKUP($U291,[1]BN2_1!$A:$AC,13,0)),0,VLOOKUP($U291,[1]BN2_1!$A:$AC,13,0))</f>
        <v>0</v>
      </c>
      <c r="K291" s="48">
        <f>IF(ISERROR(VLOOKUP($U291,[1]BN2_1!$A:$AC,14,0)),0,VLOOKUP($U291,[1]BN2_1!$A:$AC,14,0))</f>
        <v>0</v>
      </c>
      <c r="L291" s="49">
        <f t="shared" si="28"/>
        <v>0</v>
      </c>
      <c r="M291" s="50">
        <f>IF(ISERROR(VLOOKUP($U291,[1]BN2_1!$A:$AC,15,0)),0,VLOOKUP($U291,[1]BN2_1!$A:$AC,15,0))</f>
        <v>242.5487</v>
      </c>
      <c r="N291" s="51">
        <f t="shared" si="29"/>
        <v>100</v>
      </c>
      <c r="O291" s="46">
        <f t="shared" si="25"/>
        <v>1682.24170473</v>
      </c>
      <c r="P291" s="48">
        <f t="shared" si="25"/>
        <v>0</v>
      </c>
      <c r="Q291" s="48">
        <f t="shared" si="25"/>
        <v>0</v>
      </c>
      <c r="R291" s="49">
        <f t="shared" si="25"/>
        <v>0</v>
      </c>
      <c r="S291" s="50">
        <f t="shared" si="25"/>
        <v>1682.24170473</v>
      </c>
      <c r="T291" s="52">
        <f t="shared" si="30"/>
        <v>100</v>
      </c>
      <c r="U291" s="32" t="s">
        <v>299</v>
      </c>
      <c r="V291" s="32"/>
      <c r="W291" s="21"/>
    </row>
    <row r="292" spans="1:23" ht="21">
      <c r="A292" s="22">
        <v>287</v>
      </c>
      <c r="B292" s="44" t="str">
        <f>VLOOKUP($U292,[1]Name!$A:$B,2,0)</f>
        <v>สถาบันพัฒนาองค์กรชุมชน</v>
      </c>
      <c r="C292" s="46">
        <f>IF(ISERROR(VLOOKUP($U292,[1]BN2_1!$A:$AC,3,0)),0,VLOOKUP($U292,[1]BN2_1!$A:$AC,3,0))</f>
        <v>856.90120000000002</v>
      </c>
      <c r="D292" s="47">
        <f>IF(ISERROR(VLOOKUP($U292,[1]BN2_1!$A:$AC,6,0)),0,VLOOKUP($U292,[1]BN2_1!$A:$AC,6,0))</f>
        <v>0</v>
      </c>
      <c r="E292" s="48">
        <f>IF(ISERROR(VLOOKUP($U292,[1]BN2_1!$A:$AC,7,0)),0,VLOOKUP($U292,[1]BN2_1!$A:$AC,7,0))</f>
        <v>0</v>
      </c>
      <c r="F292" s="49">
        <f t="shared" si="26"/>
        <v>0</v>
      </c>
      <c r="G292" s="49">
        <f>IF(ISERROR(VLOOKUP($U292,[1]BN2_1!$A:$AC,8,0)),0,VLOOKUP($U292,[1]BN2_1!$A:$AC,8,0))</f>
        <v>856.90120000000002</v>
      </c>
      <c r="H292" s="53">
        <f t="shared" si="27"/>
        <v>100</v>
      </c>
      <c r="I292" s="46">
        <f>IF(ISERROR(VLOOKUP($U292,[1]BN2_1!$A:$AC,10,0)),0,VLOOKUP($U292,[1]BN2_1!$A:$AC,10,0))</f>
        <v>894.26</v>
      </c>
      <c r="J292" s="47">
        <f>IF(ISERROR(VLOOKUP($U292,[1]BN2_1!$A:$AC,13,0)),0,VLOOKUP($U292,[1]BN2_1!$A:$AC,13,0))</f>
        <v>0</v>
      </c>
      <c r="K292" s="48">
        <f>IF(ISERROR(VLOOKUP($U292,[1]BN2_1!$A:$AC,14,0)),0,VLOOKUP($U292,[1]BN2_1!$A:$AC,14,0))</f>
        <v>0</v>
      </c>
      <c r="L292" s="49">
        <f t="shared" si="28"/>
        <v>0</v>
      </c>
      <c r="M292" s="50">
        <f>IF(ISERROR(VLOOKUP($U292,[1]BN2_1!$A:$AC,15,0)),0,VLOOKUP($U292,[1]BN2_1!$A:$AC,15,0))</f>
        <v>894.26</v>
      </c>
      <c r="N292" s="51">
        <f t="shared" si="29"/>
        <v>100</v>
      </c>
      <c r="O292" s="46">
        <f t="shared" si="25"/>
        <v>1751.1612</v>
      </c>
      <c r="P292" s="48">
        <f t="shared" si="25"/>
        <v>0</v>
      </c>
      <c r="Q292" s="48">
        <f t="shared" si="25"/>
        <v>0</v>
      </c>
      <c r="R292" s="49">
        <f t="shared" si="25"/>
        <v>0</v>
      </c>
      <c r="S292" s="50">
        <f t="shared" si="25"/>
        <v>1751.1612</v>
      </c>
      <c r="T292" s="52">
        <f t="shared" si="30"/>
        <v>100</v>
      </c>
      <c r="U292" s="32" t="s">
        <v>300</v>
      </c>
      <c r="V292" s="32"/>
      <c r="W292" s="21"/>
    </row>
    <row r="293" spans="1:23" ht="21">
      <c r="A293" s="22">
        <v>288</v>
      </c>
      <c r="B293" s="44" t="str">
        <f>VLOOKUP($U293,[1]Name!$A:$B,2,0)</f>
        <v>มหาวิทยาลัยวลัยลักษณ์</v>
      </c>
      <c r="C293" s="46">
        <f>IF(ISERROR(VLOOKUP($U293,[1]BN2_1!$A:$AC,3,0)),0,VLOOKUP($U293,[1]BN2_1!$A:$AC,3,0))</f>
        <v>824.89859999999999</v>
      </c>
      <c r="D293" s="47">
        <f>IF(ISERROR(VLOOKUP($U293,[1]BN2_1!$A:$AC,6,0)),0,VLOOKUP($U293,[1]BN2_1!$A:$AC,6,0))</f>
        <v>0</v>
      </c>
      <c r="E293" s="48">
        <f>IF(ISERROR(VLOOKUP($U293,[1]BN2_1!$A:$AC,7,0)),0,VLOOKUP($U293,[1]BN2_1!$A:$AC,7,0))</f>
        <v>0</v>
      </c>
      <c r="F293" s="49">
        <f t="shared" si="26"/>
        <v>0</v>
      </c>
      <c r="G293" s="49">
        <f>IF(ISERROR(VLOOKUP($U293,[1]BN2_1!$A:$AC,8,0)),0,VLOOKUP($U293,[1]BN2_1!$A:$AC,8,0))</f>
        <v>824.89859999999999</v>
      </c>
      <c r="H293" s="53">
        <f t="shared" si="27"/>
        <v>100</v>
      </c>
      <c r="I293" s="46">
        <f>IF(ISERROR(VLOOKUP($U293,[1]BN2_1!$A:$AC,10,0)),0,VLOOKUP($U293,[1]BN2_1!$A:$AC,10,0))</f>
        <v>940.2346</v>
      </c>
      <c r="J293" s="47">
        <f>IF(ISERROR(VLOOKUP($U293,[1]BN2_1!$A:$AC,13,0)),0,VLOOKUP($U293,[1]BN2_1!$A:$AC,13,0))</f>
        <v>0</v>
      </c>
      <c r="K293" s="48">
        <f>IF(ISERROR(VLOOKUP($U293,[1]BN2_1!$A:$AC,14,0)),0,VLOOKUP($U293,[1]BN2_1!$A:$AC,14,0))</f>
        <v>0</v>
      </c>
      <c r="L293" s="49">
        <f t="shared" si="28"/>
        <v>0</v>
      </c>
      <c r="M293" s="50">
        <f>IF(ISERROR(VLOOKUP($U293,[1]BN2_1!$A:$AC,15,0)),0,VLOOKUP($U293,[1]BN2_1!$A:$AC,15,0))</f>
        <v>940.2346</v>
      </c>
      <c r="N293" s="51">
        <f t="shared" si="29"/>
        <v>100</v>
      </c>
      <c r="O293" s="46">
        <f t="shared" si="25"/>
        <v>1765.1332</v>
      </c>
      <c r="P293" s="48">
        <f t="shared" si="25"/>
        <v>0</v>
      </c>
      <c r="Q293" s="48">
        <f t="shared" si="25"/>
        <v>0</v>
      </c>
      <c r="R293" s="49">
        <f t="shared" si="25"/>
        <v>0</v>
      </c>
      <c r="S293" s="50">
        <f t="shared" si="25"/>
        <v>1765.1332</v>
      </c>
      <c r="T293" s="52">
        <f t="shared" si="30"/>
        <v>100</v>
      </c>
      <c r="U293" s="32" t="s">
        <v>301</v>
      </c>
      <c r="V293" s="32"/>
      <c r="W293" s="21"/>
    </row>
    <row r="294" spans="1:23" ht="21">
      <c r="A294" s="22">
        <v>289</v>
      </c>
      <c r="B294" s="44" t="str">
        <f>VLOOKUP($U294,[1]Name!$A:$B,2,0)</f>
        <v>สำนักงานคณะกรรมการการเลือกตั้ง</v>
      </c>
      <c r="C294" s="46">
        <f>IF(ISERROR(VLOOKUP($U294,[1]BN2_1!$A:$AC,3,0)),0,VLOOKUP($U294,[1]BN2_1!$A:$AC,3,0))</f>
        <v>1641.1396</v>
      </c>
      <c r="D294" s="47">
        <f>IF(ISERROR(VLOOKUP($U294,[1]BN2_1!$A:$AC,6,0)),0,VLOOKUP($U294,[1]BN2_1!$A:$AC,6,0))</f>
        <v>0</v>
      </c>
      <c r="E294" s="48">
        <f>IF(ISERROR(VLOOKUP($U294,[1]BN2_1!$A:$AC,7,0)),0,VLOOKUP($U294,[1]BN2_1!$A:$AC,7,0))</f>
        <v>0</v>
      </c>
      <c r="F294" s="49">
        <f t="shared" si="26"/>
        <v>0</v>
      </c>
      <c r="G294" s="49">
        <f>IF(ISERROR(VLOOKUP($U294,[1]BN2_1!$A:$AC,8,0)),0,VLOOKUP($U294,[1]BN2_1!$A:$AC,8,0))</f>
        <v>1641.1396</v>
      </c>
      <c r="H294" s="53">
        <f t="shared" si="27"/>
        <v>100</v>
      </c>
      <c r="I294" s="46">
        <f>IF(ISERROR(VLOOKUP($U294,[1]BN2_1!$A:$AC,10,0)),0,VLOOKUP($U294,[1]BN2_1!$A:$AC,10,0))</f>
        <v>124.8867</v>
      </c>
      <c r="J294" s="47">
        <f>IF(ISERROR(VLOOKUP($U294,[1]BN2_1!$A:$AC,13,0)),0,VLOOKUP($U294,[1]BN2_1!$A:$AC,13,0))</f>
        <v>0</v>
      </c>
      <c r="K294" s="48">
        <f>IF(ISERROR(VLOOKUP($U294,[1]BN2_1!$A:$AC,14,0)),0,VLOOKUP($U294,[1]BN2_1!$A:$AC,14,0))</f>
        <v>0</v>
      </c>
      <c r="L294" s="49">
        <f t="shared" si="28"/>
        <v>0</v>
      </c>
      <c r="M294" s="50">
        <f>IF(ISERROR(VLOOKUP($U294,[1]BN2_1!$A:$AC,15,0)),0,VLOOKUP($U294,[1]BN2_1!$A:$AC,15,0))</f>
        <v>124.8867</v>
      </c>
      <c r="N294" s="51">
        <f t="shared" si="29"/>
        <v>100</v>
      </c>
      <c r="O294" s="46">
        <f t="shared" si="25"/>
        <v>1766.0263</v>
      </c>
      <c r="P294" s="48">
        <f t="shared" si="25"/>
        <v>0</v>
      </c>
      <c r="Q294" s="48">
        <f t="shared" si="25"/>
        <v>0</v>
      </c>
      <c r="R294" s="49">
        <f t="shared" si="25"/>
        <v>0</v>
      </c>
      <c r="S294" s="50">
        <f t="shared" si="25"/>
        <v>1766.0263</v>
      </c>
      <c r="T294" s="52">
        <f t="shared" si="30"/>
        <v>100</v>
      </c>
      <c r="U294" s="32" t="s">
        <v>302</v>
      </c>
      <c r="V294" s="32"/>
      <c r="W294" s="21"/>
    </row>
    <row r="295" spans="1:23" ht="21">
      <c r="A295" s="22">
        <v>290</v>
      </c>
      <c r="B295" s="44" t="str">
        <f>VLOOKUP($U295,[1]Name!$A:$B,2,0)</f>
        <v>มหาวิทยาลัยแม่ฟ้าหลวง</v>
      </c>
      <c r="C295" s="46">
        <f>IF(ISERROR(VLOOKUP($U295,[1]BN2_1!$A:$AC,3,0)),0,VLOOKUP($U295,[1]BN2_1!$A:$AC,3,0))</f>
        <v>1205.9920999999999</v>
      </c>
      <c r="D295" s="47">
        <f>IF(ISERROR(VLOOKUP($U295,[1]BN2_1!$A:$AC,6,0)),0,VLOOKUP($U295,[1]BN2_1!$A:$AC,6,0))</f>
        <v>0</v>
      </c>
      <c r="E295" s="48">
        <f>IF(ISERROR(VLOOKUP($U295,[1]BN2_1!$A:$AC,7,0)),0,VLOOKUP($U295,[1]BN2_1!$A:$AC,7,0))</f>
        <v>0</v>
      </c>
      <c r="F295" s="49">
        <f t="shared" si="26"/>
        <v>0</v>
      </c>
      <c r="G295" s="49">
        <f>IF(ISERROR(VLOOKUP($U295,[1]BN2_1!$A:$AC,8,0)),0,VLOOKUP($U295,[1]BN2_1!$A:$AC,8,0))</f>
        <v>1205.9920999999999</v>
      </c>
      <c r="H295" s="53">
        <f t="shared" si="27"/>
        <v>100</v>
      </c>
      <c r="I295" s="46">
        <f>IF(ISERROR(VLOOKUP($U295,[1]BN2_1!$A:$AC,10,0)),0,VLOOKUP($U295,[1]BN2_1!$A:$AC,10,0))</f>
        <v>726.22540000000004</v>
      </c>
      <c r="J295" s="47">
        <f>IF(ISERROR(VLOOKUP($U295,[1]BN2_1!$A:$AC,13,0)),0,VLOOKUP($U295,[1]BN2_1!$A:$AC,13,0))</f>
        <v>0</v>
      </c>
      <c r="K295" s="48">
        <f>IF(ISERROR(VLOOKUP($U295,[1]BN2_1!$A:$AC,14,0)),0,VLOOKUP($U295,[1]BN2_1!$A:$AC,14,0))</f>
        <v>0</v>
      </c>
      <c r="L295" s="49">
        <f t="shared" si="28"/>
        <v>0</v>
      </c>
      <c r="M295" s="50">
        <f>IF(ISERROR(VLOOKUP($U295,[1]BN2_1!$A:$AC,15,0)),0,VLOOKUP($U295,[1]BN2_1!$A:$AC,15,0))</f>
        <v>726.22540000000004</v>
      </c>
      <c r="N295" s="51">
        <f t="shared" si="29"/>
        <v>100</v>
      </c>
      <c r="O295" s="46">
        <f t="shared" si="25"/>
        <v>1932.2175</v>
      </c>
      <c r="P295" s="48">
        <f t="shared" si="25"/>
        <v>0</v>
      </c>
      <c r="Q295" s="48">
        <f t="shared" si="25"/>
        <v>0</v>
      </c>
      <c r="R295" s="49">
        <f t="shared" si="25"/>
        <v>0</v>
      </c>
      <c r="S295" s="50">
        <f t="shared" si="25"/>
        <v>1932.2175</v>
      </c>
      <c r="T295" s="52">
        <f t="shared" si="30"/>
        <v>100</v>
      </c>
      <c r="U295" s="32" t="s">
        <v>303</v>
      </c>
      <c r="V295" s="32"/>
      <c r="W295" s="21"/>
    </row>
    <row r="296" spans="1:23" ht="21">
      <c r="A296" s="22">
        <v>291</v>
      </c>
      <c r="B296" s="44" t="str">
        <f>VLOOKUP($U296,[1]Name!$A:$B,2,0)</f>
        <v>สถาบันเทคโนโลยีพระจอมเกล้าเจ้าคุณทหารลาดกระบัง</v>
      </c>
      <c r="C296" s="46">
        <f>IF(ISERROR(VLOOKUP($U296,[1]BN2_1!$A:$AC,3,0)),0,VLOOKUP($U296,[1]BN2_1!$A:$AC,3,0))</f>
        <v>1541.09212733</v>
      </c>
      <c r="D296" s="47">
        <f>IF(ISERROR(VLOOKUP($U296,[1]BN2_1!$A:$AC,6,0)),0,VLOOKUP($U296,[1]BN2_1!$A:$AC,6,0))</f>
        <v>0</v>
      </c>
      <c r="E296" s="48">
        <f>IF(ISERROR(VLOOKUP($U296,[1]BN2_1!$A:$AC,7,0)),0,VLOOKUP($U296,[1]BN2_1!$A:$AC,7,0))</f>
        <v>0</v>
      </c>
      <c r="F296" s="49">
        <f t="shared" si="26"/>
        <v>0</v>
      </c>
      <c r="G296" s="49">
        <f>IF(ISERROR(VLOOKUP($U296,[1]BN2_1!$A:$AC,8,0)),0,VLOOKUP($U296,[1]BN2_1!$A:$AC,8,0))</f>
        <v>1541.09212733</v>
      </c>
      <c r="H296" s="53">
        <f t="shared" si="27"/>
        <v>100</v>
      </c>
      <c r="I296" s="46">
        <f>IF(ISERROR(VLOOKUP($U296,[1]BN2_1!$A:$AC,10,0)),0,VLOOKUP($U296,[1]BN2_1!$A:$AC,10,0))</f>
        <v>541.67560000000003</v>
      </c>
      <c r="J296" s="47">
        <f>IF(ISERROR(VLOOKUP($U296,[1]BN2_1!$A:$AC,13,0)),0,VLOOKUP($U296,[1]BN2_1!$A:$AC,13,0))</f>
        <v>0</v>
      </c>
      <c r="K296" s="48">
        <f>IF(ISERROR(VLOOKUP($U296,[1]BN2_1!$A:$AC,14,0)),0,VLOOKUP($U296,[1]BN2_1!$A:$AC,14,0))</f>
        <v>0</v>
      </c>
      <c r="L296" s="49">
        <f t="shared" si="28"/>
        <v>0</v>
      </c>
      <c r="M296" s="50">
        <f>IF(ISERROR(VLOOKUP($U296,[1]BN2_1!$A:$AC,15,0)),0,VLOOKUP($U296,[1]BN2_1!$A:$AC,15,0))</f>
        <v>541.67560000000003</v>
      </c>
      <c r="N296" s="51">
        <f t="shared" si="29"/>
        <v>100</v>
      </c>
      <c r="O296" s="46">
        <f t="shared" si="25"/>
        <v>2082.7677273300001</v>
      </c>
      <c r="P296" s="48">
        <f t="shared" si="25"/>
        <v>0</v>
      </c>
      <c r="Q296" s="48">
        <f t="shared" si="25"/>
        <v>0</v>
      </c>
      <c r="R296" s="49">
        <f t="shared" si="25"/>
        <v>0</v>
      </c>
      <c r="S296" s="50">
        <f t="shared" si="25"/>
        <v>2082.7677273300001</v>
      </c>
      <c r="T296" s="52">
        <f t="shared" si="30"/>
        <v>100</v>
      </c>
      <c r="U296" s="32" t="s">
        <v>304</v>
      </c>
      <c r="V296" s="32"/>
      <c r="W296" s="21"/>
    </row>
    <row r="297" spans="1:23" ht="21">
      <c r="A297" s="22">
        <v>292</v>
      </c>
      <c r="B297" s="44" t="str">
        <f>VLOOKUP($U297,[1]Name!$A:$B,2,0)</f>
        <v>มหาวิทยาลัยเทคโนโลยีสุรนารี</v>
      </c>
      <c r="C297" s="46">
        <f>IF(ISERROR(VLOOKUP($U297,[1]BN2_1!$A:$AC,3,0)),0,VLOOKUP($U297,[1]BN2_1!$A:$AC,3,0))</f>
        <v>1062.1668999999999</v>
      </c>
      <c r="D297" s="47">
        <f>IF(ISERROR(VLOOKUP($U297,[1]BN2_1!$A:$AC,6,0)),0,VLOOKUP($U297,[1]BN2_1!$A:$AC,6,0))</f>
        <v>0</v>
      </c>
      <c r="E297" s="48">
        <f>IF(ISERROR(VLOOKUP($U297,[1]BN2_1!$A:$AC,7,0)),0,VLOOKUP($U297,[1]BN2_1!$A:$AC,7,0))</f>
        <v>0</v>
      </c>
      <c r="F297" s="49">
        <f t="shared" si="26"/>
        <v>0</v>
      </c>
      <c r="G297" s="49">
        <f>IF(ISERROR(VLOOKUP($U297,[1]BN2_1!$A:$AC,8,0)),0,VLOOKUP($U297,[1]BN2_1!$A:$AC,8,0))</f>
        <v>1062.1668999999999</v>
      </c>
      <c r="H297" s="53">
        <f t="shared" si="27"/>
        <v>100</v>
      </c>
      <c r="I297" s="46">
        <f>IF(ISERROR(VLOOKUP($U297,[1]BN2_1!$A:$AC,10,0)),0,VLOOKUP($U297,[1]BN2_1!$A:$AC,10,0))</f>
        <v>1027.5881999999999</v>
      </c>
      <c r="J297" s="47">
        <f>IF(ISERROR(VLOOKUP($U297,[1]BN2_1!$A:$AC,13,0)),0,VLOOKUP($U297,[1]BN2_1!$A:$AC,13,0))</f>
        <v>0</v>
      </c>
      <c r="K297" s="48">
        <f>IF(ISERROR(VLOOKUP($U297,[1]BN2_1!$A:$AC,14,0)),0,VLOOKUP($U297,[1]BN2_1!$A:$AC,14,0))</f>
        <v>0</v>
      </c>
      <c r="L297" s="49">
        <f t="shared" si="28"/>
        <v>0</v>
      </c>
      <c r="M297" s="50">
        <f>IF(ISERROR(VLOOKUP($U297,[1]BN2_1!$A:$AC,15,0)),0,VLOOKUP($U297,[1]BN2_1!$A:$AC,15,0))</f>
        <v>1027.5881999999999</v>
      </c>
      <c r="N297" s="51">
        <f t="shared" si="29"/>
        <v>100</v>
      </c>
      <c r="O297" s="46">
        <f t="shared" si="25"/>
        <v>2089.7550999999999</v>
      </c>
      <c r="P297" s="48">
        <f t="shared" si="25"/>
        <v>0</v>
      </c>
      <c r="Q297" s="48">
        <f t="shared" si="25"/>
        <v>0</v>
      </c>
      <c r="R297" s="49">
        <f t="shared" si="25"/>
        <v>0</v>
      </c>
      <c r="S297" s="50">
        <f t="shared" si="25"/>
        <v>2089.7550999999999</v>
      </c>
      <c r="T297" s="52">
        <f t="shared" si="30"/>
        <v>100</v>
      </c>
      <c r="U297" s="32" t="s">
        <v>305</v>
      </c>
      <c r="V297" s="32"/>
      <c r="W297" s="21"/>
    </row>
    <row r="298" spans="1:23" ht="21">
      <c r="A298" s="22">
        <v>293</v>
      </c>
      <c r="B298" s="44" t="str">
        <f>VLOOKUP($U298,[1]Name!$A:$B,2,0)</f>
        <v>มหาวิทยาลัยเทคโนโลยีพระจอมเกล้าพระนครเหนือ</v>
      </c>
      <c r="C298" s="46">
        <f>IF(ISERROR(VLOOKUP($U298,[1]BN2_1!$A:$AC,3,0)),0,VLOOKUP($U298,[1]BN2_1!$A:$AC,3,0))</f>
        <v>1551.09166577</v>
      </c>
      <c r="D298" s="47">
        <f>IF(ISERROR(VLOOKUP($U298,[1]BN2_1!$A:$AC,6,0)),0,VLOOKUP($U298,[1]BN2_1!$A:$AC,6,0))</f>
        <v>0</v>
      </c>
      <c r="E298" s="48">
        <f>IF(ISERROR(VLOOKUP($U298,[1]BN2_1!$A:$AC,7,0)),0,VLOOKUP($U298,[1]BN2_1!$A:$AC,7,0))</f>
        <v>0</v>
      </c>
      <c r="F298" s="49">
        <f t="shared" si="26"/>
        <v>0</v>
      </c>
      <c r="G298" s="49">
        <f>IF(ISERROR(VLOOKUP($U298,[1]BN2_1!$A:$AC,8,0)),0,VLOOKUP($U298,[1]BN2_1!$A:$AC,8,0))</f>
        <v>1551.09166577</v>
      </c>
      <c r="H298" s="53">
        <f t="shared" si="27"/>
        <v>100</v>
      </c>
      <c r="I298" s="46">
        <f>IF(ISERROR(VLOOKUP($U298,[1]BN2_1!$A:$AC,10,0)),0,VLOOKUP($U298,[1]BN2_1!$A:$AC,10,0))</f>
        <v>573.19680000000005</v>
      </c>
      <c r="J298" s="47">
        <f>IF(ISERROR(VLOOKUP($U298,[1]BN2_1!$A:$AC,13,0)),0,VLOOKUP($U298,[1]BN2_1!$A:$AC,13,0))</f>
        <v>0</v>
      </c>
      <c r="K298" s="48">
        <f>IF(ISERROR(VLOOKUP($U298,[1]BN2_1!$A:$AC,14,0)),0,VLOOKUP($U298,[1]BN2_1!$A:$AC,14,0))</f>
        <v>0</v>
      </c>
      <c r="L298" s="49">
        <f t="shared" si="28"/>
        <v>0</v>
      </c>
      <c r="M298" s="50">
        <f>IF(ISERROR(VLOOKUP($U298,[1]BN2_1!$A:$AC,15,0)),0,VLOOKUP($U298,[1]BN2_1!$A:$AC,15,0))</f>
        <v>573.19680000000005</v>
      </c>
      <c r="N298" s="51">
        <f t="shared" si="29"/>
        <v>100</v>
      </c>
      <c r="O298" s="46">
        <f t="shared" si="25"/>
        <v>2124.2884657700001</v>
      </c>
      <c r="P298" s="48">
        <f t="shared" si="25"/>
        <v>0</v>
      </c>
      <c r="Q298" s="48">
        <f t="shared" si="25"/>
        <v>0</v>
      </c>
      <c r="R298" s="49">
        <f t="shared" si="25"/>
        <v>0</v>
      </c>
      <c r="S298" s="50">
        <f t="shared" si="25"/>
        <v>2124.2884657700001</v>
      </c>
      <c r="T298" s="52">
        <f t="shared" si="30"/>
        <v>100</v>
      </c>
      <c r="U298" s="32" t="s">
        <v>306</v>
      </c>
      <c r="V298" s="32"/>
      <c r="W298" s="21"/>
    </row>
    <row r="299" spans="1:23" ht="21">
      <c r="A299" s="22">
        <v>294</v>
      </c>
      <c r="B299" s="44" t="str">
        <f>VLOOKUP($U299,[1]Name!$A:$B,2,0)</f>
        <v>สำนักงานพัฒนาเทคโนโลยีอวกาศและภูมิสารสนเทศ (องค์การมหาชน)</v>
      </c>
      <c r="C299" s="46">
        <f>IF(ISERROR(VLOOKUP($U299,[1]BN2_1!$A:$AC,3,0)),0,VLOOKUP($U299,[1]BN2_1!$A:$AC,3,0))</f>
        <v>340.72019999999998</v>
      </c>
      <c r="D299" s="47">
        <f>IF(ISERROR(VLOOKUP($U299,[1]BN2_1!$A:$AC,6,0)),0,VLOOKUP($U299,[1]BN2_1!$A:$AC,6,0))</f>
        <v>0</v>
      </c>
      <c r="E299" s="48">
        <f>IF(ISERROR(VLOOKUP($U299,[1]BN2_1!$A:$AC,7,0)),0,VLOOKUP($U299,[1]BN2_1!$A:$AC,7,0))</f>
        <v>0</v>
      </c>
      <c r="F299" s="49">
        <f t="shared" si="26"/>
        <v>0</v>
      </c>
      <c r="G299" s="49">
        <f>IF(ISERROR(VLOOKUP($U299,[1]BN2_1!$A:$AC,8,0)),0,VLOOKUP($U299,[1]BN2_1!$A:$AC,8,0))</f>
        <v>340.72019999999998</v>
      </c>
      <c r="H299" s="53">
        <f t="shared" si="27"/>
        <v>100</v>
      </c>
      <c r="I299" s="46">
        <f>IF(ISERROR(VLOOKUP($U299,[1]BN2_1!$A:$AC,10,0)),0,VLOOKUP($U299,[1]BN2_1!$A:$AC,10,0))</f>
        <v>2020.002</v>
      </c>
      <c r="J299" s="47">
        <f>IF(ISERROR(VLOOKUP($U299,[1]BN2_1!$A:$AC,13,0)),0,VLOOKUP($U299,[1]BN2_1!$A:$AC,13,0))</f>
        <v>0</v>
      </c>
      <c r="K299" s="48">
        <f>IF(ISERROR(VLOOKUP($U299,[1]BN2_1!$A:$AC,14,0)),0,VLOOKUP($U299,[1]BN2_1!$A:$AC,14,0))</f>
        <v>0</v>
      </c>
      <c r="L299" s="49">
        <f t="shared" si="28"/>
        <v>0</v>
      </c>
      <c r="M299" s="50">
        <f>IF(ISERROR(VLOOKUP($U299,[1]BN2_1!$A:$AC,15,0)),0,VLOOKUP($U299,[1]BN2_1!$A:$AC,15,0))</f>
        <v>2020.002</v>
      </c>
      <c r="N299" s="51">
        <f t="shared" si="29"/>
        <v>100</v>
      </c>
      <c r="O299" s="46">
        <f t="shared" si="25"/>
        <v>2360.7222000000002</v>
      </c>
      <c r="P299" s="48">
        <f t="shared" si="25"/>
        <v>0</v>
      </c>
      <c r="Q299" s="48">
        <f t="shared" si="25"/>
        <v>0</v>
      </c>
      <c r="R299" s="49">
        <f t="shared" si="25"/>
        <v>0</v>
      </c>
      <c r="S299" s="50">
        <f t="shared" si="25"/>
        <v>2360.7222000000002</v>
      </c>
      <c r="T299" s="52">
        <f t="shared" si="30"/>
        <v>100</v>
      </c>
      <c r="U299" s="32" t="s">
        <v>307</v>
      </c>
      <c r="V299" s="32"/>
      <c r="W299" s="21"/>
    </row>
    <row r="300" spans="1:23" ht="21">
      <c r="A300" s="22">
        <v>295</v>
      </c>
      <c r="B300" s="44" t="str">
        <f>VLOOKUP($U300,[1]Name!$A:$B,2,0)</f>
        <v>สำนักงานคณะกรรมการป้องกันและปราบปรามการทุจริตแห่งชาติ</v>
      </c>
      <c r="C300" s="46">
        <f>IF(ISERROR(VLOOKUP($U300,[1]BN2_1!$A:$AC,3,0)),0,VLOOKUP($U300,[1]BN2_1!$A:$AC,3,0))</f>
        <v>2069.9265999999998</v>
      </c>
      <c r="D300" s="47">
        <f>IF(ISERROR(VLOOKUP($U300,[1]BN2_1!$A:$AC,6,0)),0,VLOOKUP($U300,[1]BN2_1!$A:$AC,6,0))</f>
        <v>0</v>
      </c>
      <c r="E300" s="48">
        <f>IF(ISERROR(VLOOKUP($U300,[1]BN2_1!$A:$AC,7,0)),0,VLOOKUP($U300,[1]BN2_1!$A:$AC,7,0))</f>
        <v>0</v>
      </c>
      <c r="F300" s="49">
        <f t="shared" si="26"/>
        <v>0</v>
      </c>
      <c r="G300" s="49">
        <f>IF(ISERROR(VLOOKUP($U300,[1]BN2_1!$A:$AC,8,0)),0,VLOOKUP($U300,[1]BN2_1!$A:$AC,8,0))</f>
        <v>2069.9265999999998</v>
      </c>
      <c r="H300" s="53">
        <f t="shared" si="27"/>
        <v>100</v>
      </c>
      <c r="I300" s="46">
        <f>IF(ISERROR(VLOOKUP($U300,[1]BN2_1!$A:$AC,10,0)),0,VLOOKUP($U300,[1]BN2_1!$A:$AC,10,0))</f>
        <v>295.46960000000001</v>
      </c>
      <c r="J300" s="47">
        <f>IF(ISERROR(VLOOKUP($U300,[1]BN2_1!$A:$AC,13,0)),0,VLOOKUP($U300,[1]BN2_1!$A:$AC,13,0))</f>
        <v>0</v>
      </c>
      <c r="K300" s="48">
        <f>IF(ISERROR(VLOOKUP($U300,[1]BN2_1!$A:$AC,14,0)),0,VLOOKUP($U300,[1]BN2_1!$A:$AC,14,0))</f>
        <v>0</v>
      </c>
      <c r="L300" s="49">
        <f t="shared" si="28"/>
        <v>0</v>
      </c>
      <c r="M300" s="50">
        <f>IF(ISERROR(VLOOKUP($U300,[1]BN2_1!$A:$AC,15,0)),0,VLOOKUP($U300,[1]BN2_1!$A:$AC,15,0))</f>
        <v>295.46960000000001</v>
      </c>
      <c r="N300" s="51">
        <f t="shared" si="29"/>
        <v>100</v>
      </c>
      <c r="O300" s="46">
        <f t="shared" si="25"/>
        <v>2365.3961999999997</v>
      </c>
      <c r="P300" s="48">
        <f t="shared" si="25"/>
        <v>0</v>
      </c>
      <c r="Q300" s="48">
        <f t="shared" si="25"/>
        <v>0</v>
      </c>
      <c r="R300" s="49">
        <f t="shared" si="25"/>
        <v>0</v>
      </c>
      <c r="S300" s="50">
        <f t="shared" si="25"/>
        <v>2365.3961999999997</v>
      </c>
      <c r="T300" s="52">
        <f t="shared" si="30"/>
        <v>100</v>
      </c>
      <c r="U300" s="32" t="s">
        <v>308</v>
      </c>
      <c r="V300" s="32"/>
      <c r="W300" s="21"/>
    </row>
    <row r="301" spans="1:23" ht="21">
      <c r="A301" s="22">
        <v>296</v>
      </c>
      <c r="B301" s="44" t="str">
        <f>VLOOKUP($U301,[1]Name!$A:$B,2,0)</f>
        <v>สำนักงานศาลปกครอง</v>
      </c>
      <c r="C301" s="46">
        <f>IF(ISERROR(VLOOKUP($U301,[1]BN2_1!$A:$AC,3,0)),0,VLOOKUP($U301,[1]BN2_1!$A:$AC,3,0))</f>
        <v>2275.3143</v>
      </c>
      <c r="D301" s="47">
        <f>IF(ISERROR(VLOOKUP($U301,[1]BN2_1!$A:$AC,6,0)),0,VLOOKUP($U301,[1]BN2_1!$A:$AC,6,0))</f>
        <v>0</v>
      </c>
      <c r="E301" s="48">
        <f>IF(ISERROR(VLOOKUP($U301,[1]BN2_1!$A:$AC,7,0)),0,VLOOKUP($U301,[1]BN2_1!$A:$AC,7,0))</f>
        <v>0</v>
      </c>
      <c r="F301" s="49">
        <f t="shared" si="26"/>
        <v>0</v>
      </c>
      <c r="G301" s="49">
        <f>IF(ISERROR(VLOOKUP($U301,[1]BN2_1!$A:$AC,8,0)),0,VLOOKUP($U301,[1]BN2_1!$A:$AC,8,0))</f>
        <v>2275.3143</v>
      </c>
      <c r="H301" s="53">
        <f t="shared" si="27"/>
        <v>100</v>
      </c>
      <c r="I301" s="46">
        <f>IF(ISERROR(VLOOKUP($U301,[1]BN2_1!$A:$AC,10,0)),0,VLOOKUP($U301,[1]BN2_1!$A:$AC,10,0))</f>
        <v>195.9708</v>
      </c>
      <c r="J301" s="47">
        <f>IF(ISERROR(VLOOKUP($U301,[1]BN2_1!$A:$AC,13,0)),0,VLOOKUP($U301,[1]BN2_1!$A:$AC,13,0))</f>
        <v>0</v>
      </c>
      <c r="K301" s="48">
        <f>IF(ISERROR(VLOOKUP($U301,[1]BN2_1!$A:$AC,14,0)),0,VLOOKUP($U301,[1]BN2_1!$A:$AC,14,0))</f>
        <v>0</v>
      </c>
      <c r="L301" s="49">
        <f t="shared" si="28"/>
        <v>0</v>
      </c>
      <c r="M301" s="50">
        <f>IF(ISERROR(VLOOKUP($U301,[1]BN2_1!$A:$AC,15,0)),0,VLOOKUP($U301,[1]BN2_1!$A:$AC,15,0))</f>
        <v>195.9708</v>
      </c>
      <c r="N301" s="51">
        <f t="shared" si="29"/>
        <v>100</v>
      </c>
      <c r="O301" s="46">
        <f t="shared" si="25"/>
        <v>2471.2851000000001</v>
      </c>
      <c r="P301" s="48">
        <f t="shared" si="25"/>
        <v>0</v>
      </c>
      <c r="Q301" s="48">
        <f t="shared" si="25"/>
        <v>0</v>
      </c>
      <c r="R301" s="49">
        <f t="shared" si="25"/>
        <v>0</v>
      </c>
      <c r="S301" s="50">
        <f t="shared" si="25"/>
        <v>2471.2851000000001</v>
      </c>
      <c r="T301" s="52">
        <f t="shared" si="30"/>
        <v>100</v>
      </c>
      <c r="U301" s="32" t="s">
        <v>309</v>
      </c>
      <c r="V301" s="32"/>
      <c r="W301" s="21"/>
    </row>
    <row r="302" spans="1:23" ht="21">
      <c r="A302" s="22">
        <v>297</v>
      </c>
      <c r="B302" s="44" t="str">
        <f>VLOOKUP($U302,[1]Name!$A:$B,2,0)</f>
        <v>สำนักงานการตรวจเงินแผ่นดิน</v>
      </c>
      <c r="C302" s="46">
        <f>IF(ISERROR(VLOOKUP($U302,[1]BN2_1!$A:$AC,3,0)),0,VLOOKUP($U302,[1]BN2_1!$A:$AC,3,0))</f>
        <v>2112.0129000000002</v>
      </c>
      <c r="D302" s="47">
        <f>IF(ISERROR(VLOOKUP($U302,[1]BN2_1!$A:$AC,6,0)),0,VLOOKUP($U302,[1]BN2_1!$A:$AC,6,0))</f>
        <v>0</v>
      </c>
      <c r="E302" s="48">
        <f>IF(ISERROR(VLOOKUP($U302,[1]BN2_1!$A:$AC,7,0)),0,VLOOKUP($U302,[1]BN2_1!$A:$AC,7,0))</f>
        <v>0</v>
      </c>
      <c r="F302" s="49">
        <f t="shared" si="26"/>
        <v>0</v>
      </c>
      <c r="G302" s="49">
        <f>IF(ISERROR(VLOOKUP($U302,[1]BN2_1!$A:$AC,8,0)),0,VLOOKUP($U302,[1]BN2_1!$A:$AC,8,0))</f>
        <v>2112.0129000000002</v>
      </c>
      <c r="H302" s="53">
        <f t="shared" si="27"/>
        <v>100</v>
      </c>
      <c r="I302" s="46">
        <f>IF(ISERROR(VLOOKUP($U302,[1]BN2_1!$A:$AC,10,0)),0,VLOOKUP($U302,[1]BN2_1!$A:$AC,10,0))</f>
        <v>398.44080000000002</v>
      </c>
      <c r="J302" s="47">
        <f>IF(ISERROR(VLOOKUP($U302,[1]BN2_1!$A:$AC,13,0)),0,VLOOKUP($U302,[1]BN2_1!$A:$AC,13,0))</f>
        <v>0</v>
      </c>
      <c r="K302" s="48">
        <f>IF(ISERROR(VLOOKUP($U302,[1]BN2_1!$A:$AC,14,0)),0,VLOOKUP($U302,[1]BN2_1!$A:$AC,14,0))</f>
        <v>0</v>
      </c>
      <c r="L302" s="49">
        <f t="shared" si="28"/>
        <v>0</v>
      </c>
      <c r="M302" s="50">
        <f>IF(ISERROR(VLOOKUP($U302,[1]BN2_1!$A:$AC,15,0)),0,VLOOKUP($U302,[1]BN2_1!$A:$AC,15,0))</f>
        <v>398.44080000000002</v>
      </c>
      <c r="N302" s="51">
        <f t="shared" si="29"/>
        <v>100</v>
      </c>
      <c r="O302" s="46">
        <f t="shared" si="25"/>
        <v>2510.4537</v>
      </c>
      <c r="P302" s="48">
        <f t="shared" si="25"/>
        <v>0</v>
      </c>
      <c r="Q302" s="48">
        <f t="shared" si="25"/>
        <v>0</v>
      </c>
      <c r="R302" s="49">
        <f t="shared" si="25"/>
        <v>0</v>
      </c>
      <c r="S302" s="50">
        <f t="shared" si="25"/>
        <v>2510.4537</v>
      </c>
      <c r="T302" s="52">
        <f t="shared" si="30"/>
        <v>100</v>
      </c>
      <c r="U302" s="32" t="s">
        <v>310</v>
      </c>
      <c r="V302" s="32"/>
      <c r="W302" s="21"/>
    </row>
    <row r="303" spans="1:23" ht="21">
      <c r="A303" s="22">
        <v>298</v>
      </c>
      <c r="B303" s="44" t="str">
        <f>VLOOKUP($U303,[1]Name!$A:$B,2,0)</f>
        <v>สำนักงานพัฒนาวิทยาศาสตร์และเทคโนโลยีแห่งชาติ</v>
      </c>
      <c r="C303" s="46">
        <f>IF(ISERROR(VLOOKUP($U303,[1]BN2_1!$A:$AC,3,0)),0,VLOOKUP($U303,[1]BN2_1!$A:$AC,3,0))</f>
        <v>2655.2944000000002</v>
      </c>
      <c r="D303" s="47">
        <f>IF(ISERROR(VLOOKUP($U303,[1]BN2_1!$A:$AC,6,0)),0,VLOOKUP($U303,[1]BN2_1!$A:$AC,6,0))</f>
        <v>0</v>
      </c>
      <c r="E303" s="48">
        <f>IF(ISERROR(VLOOKUP($U303,[1]BN2_1!$A:$AC,7,0)),0,VLOOKUP($U303,[1]BN2_1!$A:$AC,7,0))</f>
        <v>0</v>
      </c>
      <c r="F303" s="49">
        <f t="shared" si="26"/>
        <v>0</v>
      </c>
      <c r="G303" s="49">
        <f>IF(ISERROR(VLOOKUP($U303,[1]BN2_1!$A:$AC,8,0)),0,VLOOKUP($U303,[1]BN2_1!$A:$AC,8,0))</f>
        <v>2655.2944000000002</v>
      </c>
      <c r="H303" s="53">
        <f t="shared" si="27"/>
        <v>100</v>
      </c>
      <c r="I303" s="46">
        <f>IF(ISERROR(VLOOKUP($U303,[1]BN2_1!$A:$AC,10,0)),0,VLOOKUP($U303,[1]BN2_1!$A:$AC,10,0))</f>
        <v>2526.3254000000002</v>
      </c>
      <c r="J303" s="47">
        <f>IF(ISERROR(VLOOKUP($U303,[1]BN2_1!$A:$AC,13,0)),0,VLOOKUP($U303,[1]BN2_1!$A:$AC,13,0))</f>
        <v>0</v>
      </c>
      <c r="K303" s="48">
        <f>IF(ISERROR(VLOOKUP($U303,[1]BN2_1!$A:$AC,14,0)),0,VLOOKUP($U303,[1]BN2_1!$A:$AC,14,0))</f>
        <v>0</v>
      </c>
      <c r="L303" s="49">
        <f t="shared" si="28"/>
        <v>0</v>
      </c>
      <c r="M303" s="50">
        <f>IF(ISERROR(VLOOKUP($U303,[1]BN2_1!$A:$AC,15,0)),0,VLOOKUP($U303,[1]BN2_1!$A:$AC,15,0))</f>
        <v>2526.3254000000002</v>
      </c>
      <c r="N303" s="51">
        <f t="shared" si="29"/>
        <v>100</v>
      </c>
      <c r="O303" s="46">
        <f t="shared" si="25"/>
        <v>5181.6198000000004</v>
      </c>
      <c r="P303" s="48">
        <f t="shared" si="25"/>
        <v>0</v>
      </c>
      <c r="Q303" s="48">
        <f t="shared" si="25"/>
        <v>0</v>
      </c>
      <c r="R303" s="49">
        <f t="shared" si="25"/>
        <v>0</v>
      </c>
      <c r="S303" s="50">
        <f t="shared" si="25"/>
        <v>5181.6198000000004</v>
      </c>
      <c r="T303" s="52">
        <f t="shared" si="30"/>
        <v>100</v>
      </c>
      <c r="U303" s="32" t="s">
        <v>311</v>
      </c>
      <c r="V303" s="32"/>
      <c r="W303" s="21"/>
    </row>
    <row r="304" spans="1:23" ht="21">
      <c r="A304" s="22">
        <v>299</v>
      </c>
      <c r="B304" s="44" t="str">
        <f>VLOOKUP($U304,[1]Name!$A:$B,2,0)</f>
        <v>จุฬาลงกรณ์มหาวิทยาลัย</v>
      </c>
      <c r="C304" s="46">
        <f>IF(ISERROR(VLOOKUP($U304,[1]BN2_1!$A:$AC,3,0)),0,VLOOKUP($U304,[1]BN2_1!$A:$AC,3,0))</f>
        <v>4738.26584542</v>
      </c>
      <c r="D304" s="47">
        <f>IF(ISERROR(VLOOKUP($U304,[1]BN2_1!$A:$AC,6,0)),0,VLOOKUP($U304,[1]BN2_1!$A:$AC,6,0))</f>
        <v>0</v>
      </c>
      <c r="E304" s="48">
        <f>IF(ISERROR(VLOOKUP($U304,[1]BN2_1!$A:$AC,7,0)),0,VLOOKUP($U304,[1]BN2_1!$A:$AC,7,0))</f>
        <v>0</v>
      </c>
      <c r="F304" s="49">
        <f t="shared" si="26"/>
        <v>0</v>
      </c>
      <c r="G304" s="49">
        <f>IF(ISERROR(VLOOKUP($U304,[1]BN2_1!$A:$AC,8,0)),0,VLOOKUP($U304,[1]BN2_1!$A:$AC,8,0))</f>
        <v>4738.26584542</v>
      </c>
      <c r="H304" s="53">
        <f t="shared" si="27"/>
        <v>100</v>
      </c>
      <c r="I304" s="46">
        <f>IF(ISERROR(VLOOKUP($U304,[1]BN2_1!$A:$AC,10,0)),0,VLOOKUP($U304,[1]BN2_1!$A:$AC,10,0))</f>
        <v>476.54849999999999</v>
      </c>
      <c r="J304" s="47">
        <f>IF(ISERROR(VLOOKUP($U304,[1]BN2_1!$A:$AC,13,0)),0,VLOOKUP($U304,[1]BN2_1!$A:$AC,13,0))</f>
        <v>0</v>
      </c>
      <c r="K304" s="48">
        <f>IF(ISERROR(VLOOKUP($U304,[1]BN2_1!$A:$AC,14,0)),0,VLOOKUP($U304,[1]BN2_1!$A:$AC,14,0))</f>
        <v>0</v>
      </c>
      <c r="L304" s="49">
        <f t="shared" si="28"/>
        <v>0</v>
      </c>
      <c r="M304" s="50">
        <f>IF(ISERROR(VLOOKUP($U304,[1]BN2_1!$A:$AC,15,0)),0,VLOOKUP($U304,[1]BN2_1!$A:$AC,15,0))</f>
        <v>476.54849999999999</v>
      </c>
      <c r="N304" s="51">
        <f t="shared" si="29"/>
        <v>100</v>
      </c>
      <c r="O304" s="46">
        <f t="shared" si="25"/>
        <v>5214.8143454199999</v>
      </c>
      <c r="P304" s="48">
        <f t="shared" si="25"/>
        <v>0</v>
      </c>
      <c r="Q304" s="48">
        <f t="shared" si="25"/>
        <v>0</v>
      </c>
      <c r="R304" s="49">
        <f t="shared" si="25"/>
        <v>0</v>
      </c>
      <c r="S304" s="50">
        <f t="shared" si="25"/>
        <v>5214.8143454199999</v>
      </c>
      <c r="T304" s="52">
        <f t="shared" si="30"/>
        <v>100</v>
      </c>
      <c r="U304" s="32" t="s">
        <v>312</v>
      </c>
      <c r="V304" s="32"/>
      <c r="W304" s="21"/>
    </row>
    <row r="305" spans="1:23" ht="21">
      <c r="A305" s="22">
        <v>300</v>
      </c>
      <c r="B305" s="44" t="str">
        <f>VLOOKUP($U305,[1]Name!$A:$B,2,0)</f>
        <v>มหาวิทยาลัยเชียงใหม่</v>
      </c>
      <c r="C305" s="46">
        <f>IF(ISERROR(VLOOKUP($U305,[1]BN2_1!$A:$AC,3,0)),0,VLOOKUP($U305,[1]BN2_1!$A:$AC,3,0))</f>
        <v>4841.8488189199998</v>
      </c>
      <c r="D305" s="47">
        <f>IF(ISERROR(VLOOKUP($U305,[1]BN2_1!$A:$AC,6,0)),0,VLOOKUP($U305,[1]BN2_1!$A:$AC,6,0))</f>
        <v>0</v>
      </c>
      <c r="E305" s="48">
        <f>IF(ISERROR(VLOOKUP($U305,[1]BN2_1!$A:$AC,7,0)),0,VLOOKUP($U305,[1]BN2_1!$A:$AC,7,0))</f>
        <v>0</v>
      </c>
      <c r="F305" s="49">
        <f t="shared" si="26"/>
        <v>0</v>
      </c>
      <c r="G305" s="49">
        <f>IF(ISERROR(VLOOKUP($U305,[1]BN2_1!$A:$AC,8,0)),0,VLOOKUP($U305,[1]BN2_1!$A:$AC,8,0))</f>
        <v>4841.8488189199998</v>
      </c>
      <c r="H305" s="53">
        <f t="shared" si="27"/>
        <v>100</v>
      </c>
      <c r="I305" s="46">
        <f>IF(ISERROR(VLOOKUP($U305,[1]BN2_1!$A:$AC,10,0)),0,VLOOKUP($U305,[1]BN2_1!$A:$AC,10,0))</f>
        <v>636.52300000000002</v>
      </c>
      <c r="J305" s="47">
        <f>IF(ISERROR(VLOOKUP($U305,[1]BN2_1!$A:$AC,13,0)),0,VLOOKUP($U305,[1]BN2_1!$A:$AC,13,0))</f>
        <v>0</v>
      </c>
      <c r="K305" s="48">
        <f>IF(ISERROR(VLOOKUP($U305,[1]BN2_1!$A:$AC,14,0)),0,VLOOKUP($U305,[1]BN2_1!$A:$AC,14,0))</f>
        <v>0</v>
      </c>
      <c r="L305" s="49">
        <f t="shared" si="28"/>
        <v>0</v>
      </c>
      <c r="M305" s="50">
        <f>IF(ISERROR(VLOOKUP($U305,[1]BN2_1!$A:$AC,15,0)),0,VLOOKUP($U305,[1]BN2_1!$A:$AC,15,0))</f>
        <v>636.52300000000002</v>
      </c>
      <c r="N305" s="51">
        <f t="shared" si="29"/>
        <v>100</v>
      </c>
      <c r="O305" s="46">
        <f t="shared" si="25"/>
        <v>5478.3718189199999</v>
      </c>
      <c r="P305" s="48">
        <f t="shared" si="25"/>
        <v>0</v>
      </c>
      <c r="Q305" s="48">
        <f t="shared" si="25"/>
        <v>0</v>
      </c>
      <c r="R305" s="49">
        <f t="shared" si="25"/>
        <v>0</v>
      </c>
      <c r="S305" s="50">
        <f t="shared" si="25"/>
        <v>5478.3718189199999</v>
      </c>
      <c r="T305" s="52">
        <f t="shared" si="30"/>
        <v>100</v>
      </c>
      <c r="U305" s="32" t="s">
        <v>313</v>
      </c>
      <c r="V305" s="32"/>
      <c r="W305" s="21"/>
    </row>
    <row r="306" spans="1:23" ht="21">
      <c r="A306" s="22">
        <v>301</v>
      </c>
      <c r="B306" s="44" t="str">
        <f>VLOOKUP($U306,[1]Name!$A:$B,2,0)</f>
        <v>ราชวิทยาลัยจุฬาภรณ์</v>
      </c>
      <c r="C306" s="46">
        <f>IF(ISERROR(VLOOKUP($U306,[1]BN2_1!$A:$AC,3,0)),0,VLOOKUP($U306,[1]BN2_1!$A:$AC,3,0))</f>
        <v>2274.7644</v>
      </c>
      <c r="D306" s="47">
        <f>IF(ISERROR(VLOOKUP($U306,[1]BN2_1!$A:$AC,6,0)),0,VLOOKUP($U306,[1]BN2_1!$A:$AC,6,0))</f>
        <v>0</v>
      </c>
      <c r="E306" s="48">
        <f>IF(ISERROR(VLOOKUP($U306,[1]BN2_1!$A:$AC,7,0)),0,VLOOKUP($U306,[1]BN2_1!$A:$AC,7,0))</f>
        <v>0</v>
      </c>
      <c r="F306" s="49">
        <f t="shared" si="26"/>
        <v>0</v>
      </c>
      <c r="G306" s="49">
        <f>IF(ISERROR(VLOOKUP($U306,[1]BN2_1!$A:$AC,8,0)),0,VLOOKUP($U306,[1]BN2_1!$A:$AC,8,0))</f>
        <v>2274.7644</v>
      </c>
      <c r="H306" s="53">
        <f t="shared" si="27"/>
        <v>100</v>
      </c>
      <c r="I306" s="46">
        <f>IF(ISERROR(VLOOKUP($U306,[1]BN2_1!$A:$AC,10,0)),0,VLOOKUP($U306,[1]BN2_1!$A:$AC,10,0))</f>
        <v>5424.9830000000002</v>
      </c>
      <c r="J306" s="47">
        <f>IF(ISERROR(VLOOKUP($U306,[1]BN2_1!$A:$AC,13,0)),0,VLOOKUP($U306,[1]BN2_1!$A:$AC,13,0))</f>
        <v>0</v>
      </c>
      <c r="K306" s="48">
        <f>IF(ISERROR(VLOOKUP($U306,[1]BN2_1!$A:$AC,14,0)),0,VLOOKUP($U306,[1]BN2_1!$A:$AC,14,0))</f>
        <v>0</v>
      </c>
      <c r="L306" s="49">
        <f t="shared" si="28"/>
        <v>0</v>
      </c>
      <c r="M306" s="50">
        <f>IF(ISERROR(VLOOKUP($U306,[1]BN2_1!$A:$AC,15,0)),0,VLOOKUP($U306,[1]BN2_1!$A:$AC,15,0))</f>
        <v>5424.9830000000002</v>
      </c>
      <c r="N306" s="51">
        <f t="shared" si="29"/>
        <v>100</v>
      </c>
      <c r="O306" s="46">
        <f t="shared" si="25"/>
        <v>7699.7474000000002</v>
      </c>
      <c r="P306" s="48">
        <f t="shared" si="25"/>
        <v>0</v>
      </c>
      <c r="Q306" s="48">
        <f t="shared" si="25"/>
        <v>0</v>
      </c>
      <c r="R306" s="49">
        <f t="shared" si="25"/>
        <v>0</v>
      </c>
      <c r="S306" s="50">
        <f t="shared" si="25"/>
        <v>7699.7474000000002</v>
      </c>
      <c r="T306" s="52">
        <f t="shared" si="30"/>
        <v>100</v>
      </c>
      <c r="U306" s="32" t="s">
        <v>314</v>
      </c>
      <c r="V306" s="32"/>
      <c r="W306" s="21"/>
    </row>
    <row r="307" spans="1:23" ht="21">
      <c r="A307" s="22">
        <v>302</v>
      </c>
      <c r="B307" s="44" t="str">
        <f>VLOOKUP($U307,[1]Name!$A:$B,2,0)</f>
        <v>สำนักงานอัยการสูงสุด</v>
      </c>
      <c r="C307" s="46">
        <f>IF(ISERROR(VLOOKUP($U307,[1]BN2_1!$A:$AC,3,0)),0,VLOOKUP($U307,[1]BN2_1!$A:$AC,3,0))</f>
        <v>9233.3446000000004</v>
      </c>
      <c r="D307" s="47">
        <f>IF(ISERROR(VLOOKUP($U307,[1]BN2_1!$A:$AC,6,0)),0,VLOOKUP($U307,[1]BN2_1!$A:$AC,6,0))</f>
        <v>0</v>
      </c>
      <c r="E307" s="48">
        <f>IF(ISERROR(VLOOKUP($U307,[1]BN2_1!$A:$AC,7,0)),0,VLOOKUP($U307,[1]BN2_1!$A:$AC,7,0))</f>
        <v>0</v>
      </c>
      <c r="F307" s="49">
        <f t="shared" si="26"/>
        <v>0</v>
      </c>
      <c r="G307" s="49">
        <f>IF(ISERROR(VLOOKUP($U307,[1]BN2_1!$A:$AC,8,0)),0,VLOOKUP($U307,[1]BN2_1!$A:$AC,8,0))</f>
        <v>9233.3446000000004</v>
      </c>
      <c r="H307" s="53">
        <f t="shared" si="27"/>
        <v>100</v>
      </c>
      <c r="I307" s="46">
        <f>IF(ISERROR(VLOOKUP($U307,[1]BN2_1!$A:$AC,10,0)),0,VLOOKUP($U307,[1]BN2_1!$A:$AC,10,0))</f>
        <v>1356.4332999999999</v>
      </c>
      <c r="J307" s="47">
        <f>IF(ISERROR(VLOOKUP($U307,[1]BN2_1!$A:$AC,13,0)),0,VLOOKUP($U307,[1]BN2_1!$A:$AC,13,0))</f>
        <v>0</v>
      </c>
      <c r="K307" s="48">
        <f>IF(ISERROR(VLOOKUP($U307,[1]BN2_1!$A:$AC,14,0)),0,VLOOKUP($U307,[1]BN2_1!$A:$AC,14,0))</f>
        <v>0</v>
      </c>
      <c r="L307" s="49">
        <f t="shared" si="28"/>
        <v>0</v>
      </c>
      <c r="M307" s="50">
        <f>IF(ISERROR(VLOOKUP($U307,[1]BN2_1!$A:$AC,15,0)),0,VLOOKUP($U307,[1]BN2_1!$A:$AC,15,0))</f>
        <v>1356.4332999999999</v>
      </c>
      <c r="N307" s="51">
        <f t="shared" si="29"/>
        <v>100</v>
      </c>
      <c r="O307" s="46">
        <f t="shared" si="25"/>
        <v>10589.777900000001</v>
      </c>
      <c r="P307" s="48">
        <f t="shared" si="25"/>
        <v>0</v>
      </c>
      <c r="Q307" s="48">
        <f t="shared" si="25"/>
        <v>0</v>
      </c>
      <c r="R307" s="49">
        <f t="shared" si="25"/>
        <v>0</v>
      </c>
      <c r="S307" s="50">
        <f t="shared" si="25"/>
        <v>10589.777900000001</v>
      </c>
      <c r="T307" s="52">
        <f t="shared" si="30"/>
        <v>100</v>
      </c>
      <c r="U307" s="54" t="s">
        <v>315</v>
      </c>
      <c r="V307" s="32"/>
      <c r="W307" s="21"/>
    </row>
    <row r="308" spans="1:23" ht="21">
      <c r="A308" s="22">
        <v>303</v>
      </c>
      <c r="B308" s="44" t="str">
        <f>VLOOKUP($U308,[1]Name!$A:$B,2,0)</f>
        <v>สำนักงานศาลยุติธรรม</v>
      </c>
      <c r="C308" s="46">
        <f>IF(ISERROR(VLOOKUP($U308,[1]BN2_1!$A:$AC,3,0)),0,VLOOKUP($U308,[1]BN2_1!$A:$AC,3,0))</f>
        <v>16468.905500000001</v>
      </c>
      <c r="D308" s="47">
        <f>IF(ISERROR(VLOOKUP($U308,[1]BN2_1!$A:$AC,6,0)),0,VLOOKUP($U308,[1]BN2_1!$A:$AC,6,0))</f>
        <v>0</v>
      </c>
      <c r="E308" s="48">
        <f>IF(ISERROR(VLOOKUP($U308,[1]BN2_1!$A:$AC,7,0)),0,VLOOKUP($U308,[1]BN2_1!$A:$AC,7,0))</f>
        <v>0</v>
      </c>
      <c r="F308" s="49">
        <f t="shared" si="26"/>
        <v>0</v>
      </c>
      <c r="G308" s="49">
        <f>IF(ISERROR(VLOOKUP($U308,[1]BN2_1!$A:$AC,8,0)),0,VLOOKUP($U308,[1]BN2_1!$A:$AC,8,0))</f>
        <v>16468.905500000001</v>
      </c>
      <c r="H308" s="53">
        <f t="shared" si="27"/>
        <v>100</v>
      </c>
      <c r="I308" s="46">
        <f>IF(ISERROR(VLOOKUP($U308,[1]BN2_1!$A:$AC,10,0)),0,VLOOKUP($U308,[1]BN2_1!$A:$AC,10,0))</f>
        <v>3951.3236000000002</v>
      </c>
      <c r="J308" s="47">
        <f>IF(ISERROR(VLOOKUP($U308,[1]BN2_1!$A:$AC,13,0)),0,VLOOKUP($U308,[1]BN2_1!$A:$AC,13,0))</f>
        <v>0</v>
      </c>
      <c r="K308" s="48">
        <f>IF(ISERROR(VLOOKUP($U308,[1]BN2_1!$A:$AC,14,0)),0,VLOOKUP($U308,[1]BN2_1!$A:$AC,14,0))</f>
        <v>0</v>
      </c>
      <c r="L308" s="49">
        <f t="shared" si="28"/>
        <v>0</v>
      </c>
      <c r="M308" s="50">
        <f>IF(ISERROR(VLOOKUP($U308,[1]BN2_1!$A:$AC,15,0)),0,VLOOKUP($U308,[1]BN2_1!$A:$AC,15,0))</f>
        <v>3951.3236000000002</v>
      </c>
      <c r="N308" s="51">
        <f t="shared" si="29"/>
        <v>100</v>
      </c>
      <c r="O308" s="46">
        <f t="shared" si="25"/>
        <v>20420.2291</v>
      </c>
      <c r="P308" s="48">
        <f t="shared" si="25"/>
        <v>0</v>
      </c>
      <c r="Q308" s="48">
        <f t="shared" si="25"/>
        <v>0</v>
      </c>
      <c r="R308" s="49">
        <f t="shared" si="25"/>
        <v>0</v>
      </c>
      <c r="S308" s="50">
        <f t="shared" si="25"/>
        <v>20420.2291</v>
      </c>
      <c r="T308" s="52">
        <f t="shared" si="30"/>
        <v>100</v>
      </c>
      <c r="U308" s="54" t="s">
        <v>316</v>
      </c>
      <c r="V308" s="32"/>
      <c r="W308" s="21"/>
    </row>
    <row r="309" spans="1:23" ht="21.75" thickBot="1">
      <c r="A309" s="55" t="s">
        <v>7</v>
      </c>
      <c r="B309" s="56"/>
      <c r="C309" s="57">
        <f>SUM(C6:C308)</f>
        <v>1665539.5159882202</v>
      </c>
      <c r="D309" s="58">
        <f t="shared" ref="D309:G309" si="31">SUM(D6:D308)</f>
        <v>5525.7165128600009</v>
      </c>
      <c r="E309" s="58">
        <f t="shared" si="31"/>
        <v>21996.000101139995</v>
      </c>
      <c r="F309" s="57">
        <f t="shared" si="31"/>
        <v>27521.716614000001</v>
      </c>
      <c r="G309" s="59">
        <f t="shared" si="31"/>
        <v>1626505.8429910105</v>
      </c>
      <c r="H309" s="60">
        <f t="shared" si="27"/>
        <v>97.656394662359617</v>
      </c>
      <c r="I309" s="57">
        <f>SUM(I6:I308)</f>
        <v>535664.80565121968</v>
      </c>
      <c r="J309" s="58">
        <f t="shared" ref="J309:M309" si="32">SUM(J6:J308)</f>
        <v>39511.290937240003</v>
      </c>
      <c r="K309" s="58">
        <f t="shared" si="32"/>
        <v>97951.441420699979</v>
      </c>
      <c r="L309" s="57">
        <f t="shared" si="32"/>
        <v>137462.73235793997</v>
      </c>
      <c r="M309" s="59">
        <f t="shared" si="32"/>
        <v>390090.64860118978</v>
      </c>
      <c r="N309" s="60">
        <f t="shared" si="29"/>
        <v>72.823647267053104</v>
      </c>
      <c r="O309" s="61">
        <f>SUM(O6:O308)</f>
        <v>2201204.3216394405</v>
      </c>
      <c r="P309" s="58">
        <f t="shared" ref="P309:S309" si="33">SUM(P6:P308)</f>
        <v>45037.007450100042</v>
      </c>
      <c r="Q309" s="62">
        <f t="shared" si="33"/>
        <v>119947.44152184004</v>
      </c>
      <c r="R309" s="59">
        <f t="shared" si="33"/>
        <v>164984.44897194012</v>
      </c>
      <c r="S309" s="60">
        <f t="shared" si="33"/>
        <v>2016596.4915921995</v>
      </c>
      <c r="T309" s="63">
        <f t="shared" si="30"/>
        <v>91.613326021923015</v>
      </c>
      <c r="U309" s="64"/>
      <c r="V309" s="64"/>
      <c r="W309" s="21"/>
    </row>
    <row r="310" spans="1:23" ht="21">
      <c r="A310" s="65"/>
      <c r="B310" s="66" t="str">
        <f>'[1]2. กระทรวง'!B31</f>
        <v>หมายเหตุ : 1. ข้อมูลเบื้องต้น</v>
      </c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8"/>
      <c r="N310" s="67"/>
      <c r="O310" s="67"/>
      <c r="P310" s="67"/>
      <c r="Q310" s="67"/>
      <c r="R310" s="67"/>
      <c r="S310" s="67"/>
      <c r="T310" s="69"/>
      <c r="U310" s="64"/>
      <c r="W310" s="21"/>
    </row>
    <row r="311" spans="1:23" ht="21">
      <c r="A311" s="70"/>
      <c r="B311" s="66" t="str">
        <f>'[1]2. กระทรวง'!B33</f>
        <v>ที่มา : ระบบการบริหารการเงินการคลังภาครัฐแบบอิเล็กทรอนิกส์ (GFMIS)</v>
      </c>
      <c r="C311" s="71"/>
      <c r="D311" s="71"/>
      <c r="E311" s="71"/>
      <c r="F311" s="71"/>
      <c r="G311" s="72"/>
      <c r="H311" s="71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3"/>
      <c r="T311" s="74"/>
      <c r="U311" s="64"/>
      <c r="W311" s="21"/>
    </row>
    <row r="312" spans="1:23" ht="21">
      <c r="A312" s="70"/>
      <c r="B312" s="66" t="str">
        <f>'[1]2. กระทรวง'!B34</f>
        <v>รวบรวม : กรมบัญชีกลาง</v>
      </c>
      <c r="C312" s="71"/>
      <c r="D312" s="71"/>
      <c r="E312" s="71"/>
      <c r="F312" s="71"/>
      <c r="G312" s="72"/>
      <c r="H312" s="71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3"/>
      <c r="T312" s="74"/>
      <c r="U312" s="64"/>
      <c r="W312" s="21"/>
    </row>
    <row r="313" spans="1:23" ht="21">
      <c r="A313" s="70"/>
      <c r="B313" s="66" t="str">
        <f>'[1]2. กระทรวง'!B35</f>
        <v>ข้อมูล ณ วันที่ 30 กันยายน 2564</v>
      </c>
      <c r="C313" s="71"/>
      <c r="D313" s="71"/>
      <c r="E313" s="71"/>
      <c r="F313" s="71"/>
      <c r="G313" s="72"/>
      <c r="H313" s="71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3"/>
      <c r="T313" s="74"/>
      <c r="U313" s="64"/>
      <c r="W313" s="21"/>
    </row>
    <row r="314" spans="1:23" ht="21">
      <c r="A314" s="70"/>
      <c r="B314" s="66"/>
      <c r="C314" s="73"/>
      <c r="D314" s="73"/>
      <c r="E314" s="73"/>
      <c r="F314" s="73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4"/>
      <c r="U314" s="64"/>
      <c r="W314" s="21"/>
    </row>
    <row r="315" spans="1:23" ht="21.75" thickBot="1">
      <c r="B315" s="66"/>
      <c r="C315" s="3"/>
      <c r="D315" s="3"/>
      <c r="E315" s="3"/>
      <c r="F315" s="3"/>
      <c r="G315" s="77"/>
      <c r="H315" s="3"/>
      <c r="I315" s="3"/>
      <c r="J315" s="3"/>
      <c r="K315" s="3"/>
      <c r="L315" s="3"/>
      <c r="M315" s="3"/>
      <c r="N315" s="78" t="s">
        <v>317</v>
      </c>
      <c r="O315" s="61">
        <f>O309-[1]BN2_1!Q39</f>
        <v>0</v>
      </c>
      <c r="P315" s="57">
        <f>P309-[1]BN2_1!T39</f>
        <v>0</v>
      </c>
      <c r="Q315" s="57">
        <f>Q309-[1]BN2_1!U39</f>
        <v>0</v>
      </c>
      <c r="R315" s="57">
        <f>R309-[1]BN2_1!U37</f>
        <v>0</v>
      </c>
      <c r="S315" s="57">
        <f>S309-[1]BN2_1!V39</f>
        <v>0</v>
      </c>
      <c r="U315" s="64"/>
      <c r="W315" s="21"/>
    </row>
    <row r="316" spans="1:23" ht="21">
      <c r="B316" s="3"/>
      <c r="C316" s="3"/>
      <c r="D316" s="3"/>
      <c r="E316" s="3"/>
      <c r="F316" s="3"/>
      <c r="G316" s="77"/>
      <c r="H316" s="3"/>
      <c r="I316" s="3"/>
      <c r="J316" s="3"/>
      <c r="K316" s="3"/>
      <c r="L316" s="3"/>
      <c r="M316" s="3"/>
      <c r="N316" s="3"/>
      <c r="O316" s="79"/>
      <c r="P316" s="79"/>
      <c r="Q316" s="80"/>
      <c r="R316" s="79"/>
      <c r="S316" s="79"/>
      <c r="U316" s="64"/>
      <c r="W316" s="21"/>
    </row>
    <row r="317" spans="1:23">
      <c r="S317" s="5"/>
      <c r="U317" s="64"/>
    </row>
    <row r="321" spans="2:23">
      <c r="B321" s="8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21"/>
    </row>
  </sheetData>
  <mergeCells count="9">
    <mergeCell ref="A309:B309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08">
    <cfRule type="expression" dxfId="4" priority="1">
      <formula>OR($A6=1,$A6=2,$A6=3,$A6=4,$A6=5,$A6=6,$A6=7,$A6=8,$A6=9,$A6=10)</formula>
    </cfRule>
  </conditionalFormatting>
  <conditionalFormatting sqref="A6:A267 A271:A308">
    <cfRule type="top10" dxfId="3" priority="3" rank="3"/>
    <cfRule type="top10" dxfId="2" priority="4" bottom="1" rank="10"/>
  </conditionalFormatting>
  <conditionalFormatting sqref="T6:T308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2021-10-04T14:48:43Z</dcterms:created>
  <dcterms:modified xsi:type="dcterms:W3CDTF">2021-10-04T14:48:59Z</dcterms:modified>
</cp:coreProperties>
</file>