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09.03\"/>
    </mc:Choice>
  </mc:AlternateContent>
  <xr:revisionPtr revIDLastSave="0" documentId="8_{46969C3F-102F-46E6-8140-A443875C371E}" xr6:coauthVersionLast="47" xr6:coauthVersionMax="47" xr10:uidLastSave="{00000000-0000-0000-0000-000000000000}"/>
  <bookViews>
    <workbookView xWindow="-120" yWindow="-120" windowWidth="29040" windowHeight="15840" xr2:uid="{A26F9624-36A6-4FB3-A4B4-FFF8E24F3DF1}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หน่วยงาน'!$A$6:$S$317</definedName>
    <definedName name="_xlnm.Print_Area" localSheetId="0">'3. หน่วยงาน'!$A$1:$O$314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3" i="1" l="1"/>
  <c r="B312" i="1"/>
  <c r="B311" i="1"/>
  <c r="B310" i="1"/>
  <c r="L308" i="1"/>
  <c r="I308" i="1"/>
  <c r="J308" i="1" s="1"/>
  <c r="H308" i="1"/>
  <c r="G308" i="1"/>
  <c r="E308" i="1"/>
  <c r="N308" i="1" s="1"/>
  <c r="D308" i="1"/>
  <c r="M308" i="1" s="1"/>
  <c r="C308" i="1"/>
  <c r="K308" i="1" s="1"/>
  <c r="B308" i="1"/>
  <c r="L307" i="1"/>
  <c r="J307" i="1"/>
  <c r="I307" i="1"/>
  <c r="H307" i="1"/>
  <c r="G307" i="1"/>
  <c r="E307" i="1"/>
  <c r="N307" i="1" s="1"/>
  <c r="D307" i="1"/>
  <c r="M307" i="1" s="1"/>
  <c r="C307" i="1"/>
  <c r="K307" i="1" s="1"/>
  <c r="B307" i="1"/>
  <c r="L306" i="1"/>
  <c r="I306" i="1"/>
  <c r="J306" i="1" s="1"/>
  <c r="H306" i="1"/>
  <c r="G306" i="1"/>
  <c r="E306" i="1"/>
  <c r="N306" i="1" s="1"/>
  <c r="D306" i="1"/>
  <c r="M306" i="1" s="1"/>
  <c r="C306" i="1"/>
  <c r="K306" i="1" s="1"/>
  <c r="B306" i="1"/>
  <c r="N305" i="1"/>
  <c r="L305" i="1"/>
  <c r="I305" i="1"/>
  <c r="J305" i="1" s="1"/>
  <c r="H305" i="1"/>
  <c r="M305" i="1" s="1"/>
  <c r="G305" i="1"/>
  <c r="F305" i="1"/>
  <c r="E305" i="1"/>
  <c r="D305" i="1"/>
  <c r="C305" i="1"/>
  <c r="K305" i="1" s="1"/>
  <c r="B305" i="1"/>
  <c r="L304" i="1"/>
  <c r="I304" i="1"/>
  <c r="J304" i="1" s="1"/>
  <c r="H304" i="1"/>
  <c r="G304" i="1"/>
  <c r="E304" i="1"/>
  <c r="N304" i="1" s="1"/>
  <c r="D304" i="1"/>
  <c r="M304" i="1" s="1"/>
  <c r="C304" i="1"/>
  <c r="K304" i="1" s="1"/>
  <c r="B304" i="1"/>
  <c r="L303" i="1"/>
  <c r="J303" i="1"/>
  <c r="I303" i="1"/>
  <c r="H303" i="1"/>
  <c r="G303" i="1"/>
  <c r="E303" i="1"/>
  <c r="N303" i="1" s="1"/>
  <c r="D303" i="1"/>
  <c r="M303" i="1" s="1"/>
  <c r="C303" i="1"/>
  <c r="K303" i="1" s="1"/>
  <c r="B303" i="1"/>
  <c r="L302" i="1"/>
  <c r="I302" i="1"/>
  <c r="J302" i="1" s="1"/>
  <c r="H302" i="1"/>
  <c r="G302" i="1"/>
  <c r="E302" i="1"/>
  <c r="N302" i="1" s="1"/>
  <c r="D302" i="1"/>
  <c r="M302" i="1" s="1"/>
  <c r="C302" i="1"/>
  <c r="K302" i="1" s="1"/>
  <c r="B302" i="1"/>
  <c r="L301" i="1"/>
  <c r="I301" i="1"/>
  <c r="J301" i="1" s="1"/>
  <c r="H301" i="1"/>
  <c r="M301" i="1" s="1"/>
  <c r="G301" i="1"/>
  <c r="F301" i="1"/>
  <c r="E301" i="1"/>
  <c r="D301" i="1"/>
  <c r="C301" i="1"/>
  <c r="K301" i="1" s="1"/>
  <c r="B301" i="1"/>
  <c r="L300" i="1"/>
  <c r="I300" i="1"/>
  <c r="J300" i="1" s="1"/>
  <c r="H300" i="1"/>
  <c r="G300" i="1"/>
  <c r="E300" i="1"/>
  <c r="N300" i="1" s="1"/>
  <c r="O300" i="1" s="1"/>
  <c r="D300" i="1"/>
  <c r="M300" i="1" s="1"/>
  <c r="C300" i="1"/>
  <c r="K300" i="1" s="1"/>
  <c r="B300" i="1"/>
  <c r="M299" i="1"/>
  <c r="L299" i="1"/>
  <c r="J299" i="1"/>
  <c r="I299" i="1"/>
  <c r="H299" i="1"/>
  <c r="G299" i="1"/>
  <c r="E299" i="1"/>
  <c r="N299" i="1" s="1"/>
  <c r="O299" i="1" s="1"/>
  <c r="D299" i="1"/>
  <c r="C299" i="1"/>
  <c r="K299" i="1" s="1"/>
  <c r="B299" i="1"/>
  <c r="L298" i="1"/>
  <c r="I298" i="1"/>
  <c r="J298" i="1" s="1"/>
  <c r="H298" i="1"/>
  <c r="G298" i="1"/>
  <c r="E298" i="1"/>
  <c r="N298" i="1" s="1"/>
  <c r="O298" i="1" s="1"/>
  <c r="D298" i="1"/>
  <c r="M298" i="1" s="1"/>
  <c r="C298" i="1"/>
  <c r="K298" i="1" s="1"/>
  <c r="B298" i="1"/>
  <c r="M297" i="1"/>
  <c r="L297" i="1"/>
  <c r="I297" i="1"/>
  <c r="J297" i="1" s="1"/>
  <c r="H297" i="1"/>
  <c r="G297" i="1"/>
  <c r="F297" i="1"/>
  <c r="E297" i="1"/>
  <c r="D297" i="1"/>
  <c r="C297" i="1"/>
  <c r="K297" i="1" s="1"/>
  <c r="B297" i="1"/>
  <c r="L296" i="1"/>
  <c r="I296" i="1"/>
  <c r="J296" i="1" s="1"/>
  <c r="H296" i="1"/>
  <c r="G296" i="1"/>
  <c r="E296" i="1"/>
  <c r="N296" i="1" s="1"/>
  <c r="O296" i="1" s="1"/>
  <c r="D296" i="1"/>
  <c r="M296" i="1" s="1"/>
  <c r="C296" i="1"/>
  <c r="K296" i="1" s="1"/>
  <c r="B296" i="1"/>
  <c r="M295" i="1"/>
  <c r="L295" i="1"/>
  <c r="J295" i="1"/>
  <c r="I295" i="1"/>
  <c r="H295" i="1"/>
  <c r="G295" i="1"/>
  <c r="E295" i="1"/>
  <c r="N295" i="1" s="1"/>
  <c r="D295" i="1"/>
  <c r="C295" i="1"/>
  <c r="K295" i="1" s="1"/>
  <c r="B295" i="1"/>
  <c r="L294" i="1"/>
  <c r="I294" i="1"/>
  <c r="J294" i="1" s="1"/>
  <c r="H294" i="1"/>
  <c r="G294" i="1"/>
  <c r="E294" i="1"/>
  <c r="N294" i="1" s="1"/>
  <c r="D294" i="1"/>
  <c r="M294" i="1" s="1"/>
  <c r="C294" i="1"/>
  <c r="K294" i="1" s="1"/>
  <c r="B294" i="1"/>
  <c r="M293" i="1"/>
  <c r="L293" i="1"/>
  <c r="I293" i="1"/>
  <c r="J293" i="1" s="1"/>
  <c r="H293" i="1"/>
  <c r="G293" i="1"/>
  <c r="F293" i="1"/>
  <c r="E293" i="1"/>
  <c r="D293" i="1"/>
  <c r="C293" i="1"/>
  <c r="K293" i="1" s="1"/>
  <c r="B293" i="1"/>
  <c r="L292" i="1"/>
  <c r="I292" i="1"/>
  <c r="J292" i="1" s="1"/>
  <c r="H292" i="1"/>
  <c r="G292" i="1"/>
  <c r="E292" i="1"/>
  <c r="N292" i="1" s="1"/>
  <c r="O292" i="1" s="1"/>
  <c r="D292" i="1"/>
  <c r="M292" i="1" s="1"/>
  <c r="C292" i="1"/>
  <c r="K292" i="1" s="1"/>
  <c r="B292" i="1"/>
  <c r="M291" i="1"/>
  <c r="L291" i="1"/>
  <c r="J291" i="1"/>
  <c r="I291" i="1"/>
  <c r="H291" i="1"/>
  <c r="G291" i="1"/>
  <c r="E291" i="1"/>
  <c r="N291" i="1" s="1"/>
  <c r="O291" i="1" s="1"/>
  <c r="D291" i="1"/>
  <c r="C291" i="1"/>
  <c r="K291" i="1" s="1"/>
  <c r="B291" i="1"/>
  <c r="L290" i="1"/>
  <c r="I290" i="1"/>
  <c r="J290" i="1" s="1"/>
  <c r="H290" i="1"/>
  <c r="M290" i="1" s="1"/>
  <c r="G290" i="1"/>
  <c r="E290" i="1"/>
  <c r="N290" i="1" s="1"/>
  <c r="O290" i="1" s="1"/>
  <c r="D290" i="1"/>
  <c r="C290" i="1"/>
  <c r="K290" i="1" s="1"/>
  <c r="B290" i="1"/>
  <c r="M289" i="1"/>
  <c r="L289" i="1"/>
  <c r="I289" i="1"/>
  <c r="J289" i="1" s="1"/>
  <c r="H289" i="1"/>
  <c r="G289" i="1"/>
  <c r="F289" i="1"/>
  <c r="E289" i="1"/>
  <c r="D289" i="1"/>
  <c r="C289" i="1"/>
  <c r="K289" i="1" s="1"/>
  <c r="B289" i="1"/>
  <c r="L288" i="1"/>
  <c r="I288" i="1"/>
  <c r="J288" i="1" s="1"/>
  <c r="H288" i="1"/>
  <c r="G288" i="1"/>
  <c r="E288" i="1"/>
  <c r="N288" i="1" s="1"/>
  <c r="O288" i="1" s="1"/>
  <c r="D288" i="1"/>
  <c r="M288" i="1" s="1"/>
  <c r="C288" i="1"/>
  <c r="K288" i="1" s="1"/>
  <c r="B288" i="1"/>
  <c r="M287" i="1"/>
  <c r="L287" i="1"/>
  <c r="J287" i="1"/>
  <c r="I287" i="1"/>
  <c r="H287" i="1"/>
  <c r="G287" i="1"/>
  <c r="E287" i="1"/>
  <c r="N287" i="1" s="1"/>
  <c r="D287" i="1"/>
  <c r="C287" i="1"/>
  <c r="K287" i="1" s="1"/>
  <c r="B287" i="1"/>
  <c r="L286" i="1"/>
  <c r="I286" i="1"/>
  <c r="J286" i="1" s="1"/>
  <c r="H286" i="1"/>
  <c r="G286" i="1"/>
  <c r="E286" i="1"/>
  <c r="N286" i="1" s="1"/>
  <c r="D286" i="1"/>
  <c r="M286" i="1" s="1"/>
  <c r="C286" i="1"/>
  <c r="K286" i="1" s="1"/>
  <c r="B286" i="1"/>
  <c r="M285" i="1"/>
  <c r="L285" i="1"/>
  <c r="I285" i="1"/>
  <c r="J285" i="1" s="1"/>
  <c r="H285" i="1"/>
  <c r="G285" i="1"/>
  <c r="F285" i="1"/>
  <c r="E285" i="1"/>
  <c r="D285" i="1"/>
  <c r="C285" i="1"/>
  <c r="K285" i="1" s="1"/>
  <c r="B285" i="1"/>
  <c r="L284" i="1"/>
  <c r="I284" i="1"/>
  <c r="J284" i="1" s="1"/>
  <c r="H284" i="1"/>
  <c r="G284" i="1"/>
  <c r="E284" i="1"/>
  <c r="N284" i="1" s="1"/>
  <c r="O284" i="1" s="1"/>
  <c r="D284" i="1"/>
  <c r="M284" i="1" s="1"/>
  <c r="C284" i="1"/>
  <c r="K284" i="1" s="1"/>
  <c r="B284" i="1"/>
  <c r="L283" i="1"/>
  <c r="I283" i="1"/>
  <c r="J283" i="1" s="1"/>
  <c r="H283" i="1"/>
  <c r="G283" i="1"/>
  <c r="E283" i="1"/>
  <c r="N283" i="1" s="1"/>
  <c r="O283" i="1" s="1"/>
  <c r="D283" i="1"/>
  <c r="M283" i="1" s="1"/>
  <c r="C283" i="1"/>
  <c r="K283" i="1" s="1"/>
  <c r="B283" i="1"/>
  <c r="L282" i="1"/>
  <c r="J282" i="1"/>
  <c r="I282" i="1"/>
  <c r="H282" i="1"/>
  <c r="G282" i="1"/>
  <c r="E282" i="1"/>
  <c r="N282" i="1" s="1"/>
  <c r="O282" i="1" s="1"/>
  <c r="D282" i="1"/>
  <c r="M282" i="1" s="1"/>
  <c r="C282" i="1"/>
  <c r="K282" i="1" s="1"/>
  <c r="B282" i="1"/>
  <c r="L281" i="1"/>
  <c r="I281" i="1"/>
  <c r="J281" i="1" s="1"/>
  <c r="H281" i="1"/>
  <c r="M281" i="1" s="1"/>
  <c r="G281" i="1"/>
  <c r="F281" i="1"/>
  <c r="E281" i="1"/>
  <c r="D281" i="1"/>
  <c r="C281" i="1"/>
  <c r="K281" i="1" s="1"/>
  <c r="B281" i="1"/>
  <c r="N280" i="1"/>
  <c r="L280" i="1"/>
  <c r="I280" i="1"/>
  <c r="J280" i="1" s="1"/>
  <c r="H280" i="1"/>
  <c r="G280" i="1"/>
  <c r="F280" i="1"/>
  <c r="E280" i="1"/>
  <c r="D280" i="1"/>
  <c r="M280" i="1" s="1"/>
  <c r="C280" i="1"/>
  <c r="K280" i="1" s="1"/>
  <c r="O280" i="1" s="1"/>
  <c r="B280" i="1"/>
  <c r="L279" i="1"/>
  <c r="J279" i="1"/>
  <c r="I279" i="1"/>
  <c r="H279" i="1"/>
  <c r="G279" i="1"/>
  <c r="E279" i="1"/>
  <c r="N279" i="1" s="1"/>
  <c r="D279" i="1"/>
  <c r="M279" i="1" s="1"/>
  <c r="C279" i="1"/>
  <c r="K279" i="1" s="1"/>
  <c r="B279" i="1"/>
  <c r="L278" i="1"/>
  <c r="J278" i="1"/>
  <c r="I278" i="1"/>
  <c r="H278" i="1"/>
  <c r="G278" i="1"/>
  <c r="E278" i="1"/>
  <c r="N278" i="1" s="1"/>
  <c r="D278" i="1"/>
  <c r="M278" i="1" s="1"/>
  <c r="C278" i="1"/>
  <c r="K278" i="1" s="1"/>
  <c r="B278" i="1"/>
  <c r="L277" i="1"/>
  <c r="I277" i="1"/>
  <c r="J277" i="1" s="1"/>
  <c r="H277" i="1"/>
  <c r="M277" i="1" s="1"/>
  <c r="G277" i="1"/>
  <c r="F277" i="1"/>
  <c r="E277" i="1"/>
  <c r="D277" i="1"/>
  <c r="C277" i="1"/>
  <c r="K277" i="1" s="1"/>
  <c r="B277" i="1"/>
  <c r="N276" i="1"/>
  <c r="L276" i="1"/>
  <c r="I276" i="1"/>
  <c r="J276" i="1" s="1"/>
  <c r="H276" i="1"/>
  <c r="G276" i="1"/>
  <c r="F276" i="1"/>
  <c r="E276" i="1"/>
  <c r="D276" i="1"/>
  <c r="M276" i="1" s="1"/>
  <c r="C276" i="1"/>
  <c r="K276" i="1" s="1"/>
  <c r="B276" i="1"/>
  <c r="L275" i="1"/>
  <c r="J275" i="1"/>
  <c r="I275" i="1"/>
  <c r="H275" i="1"/>
  <c r="G275" i="1"/>
  <c r="E275" i="1"/>
  <c r="N275" i="1" s="1"/>
  <c r="O275" i="1" s="1"/>
  <c r="D275" i="1"/>
  <c r="M275" i="1" s="1"/>
  <c r="C275" i="1"/>
  <c r="K275" i="1" s="1"/>
  <c r="B275" i="1"/>
  <c r="L274" i="1"/>
  <c r="J274" i="1"/>
  <c r="I274" i="1"/>
  <c r="H274" i="1"/>
  <c r="G274" i="1"/>
  <c r="E274" i="1"/>
  <c r="N274" i="1" s="1"/>
  <c r="O274" i="1" s="1"/>
  <c r="D274" i="1"/>
  <c r="M274" i="1" s="1"/>
  <c r="C274" i="1"/>
  <c r="K274" i="1" s="1"/>
  <c r="B274" i="1"/>
  <c r="L273" i="1"/>
  <c r="I273" i="1"/>
  <c r="J273" i="1" s="1"/>
  <c r="H273" i="1"/>
  <c r="M273" i="1" s="1"/>
  <c r="G273" i="1"/>
  <c r="F273" i="1"/>
  <c r="E273" i="1"/>
  <c r="D273" i="1"/>
  <c r="C273" i="1"/>
  <c r="K273" i="1" s="1"/>
  <c r="B273" i="1"/>
  <c r="N272" i="1"/>
  <c r="L272" i="1"/>
  <c r="I272" i="1"/>
  <c r="J272" i="1" s="1"/>
  <c r="H272" i="1"/>
  <c r="G272" i="1"/>
  <c r="F272" i="1"/>
  <c r="E272" i="1"/>
  <c r="D272" i="1"/>
  <c r="M272" i="1" s="1"/>
  <c r="C272" i="1"/>
  <c r="K272" i="1" s="1"/>
  <c r="B272" i="1"/>
  <c r="L271" i="1"/>
  <c r="J271" i="1"/>
  <c r="I271" i="1"/>
  <c r="H271" i="1"/>
  <c r="G271" i="1"/>
  <c r="E271" i="1"/>
  <c r="N271" i="1" s="1"/>
  <c r="D271" i="1"/>
  <c r="M271" i="1" s="1"/>
  <c r="C271" i="1"/>
  <c r="K271" i="1" s="1"/>
  <c r="B271" i="1"/>
  <c r="L270" i="1"/>
  <c r="J270" i="1"/>
  <c r="I270" i="1"/>
  <c r="H270" i="1"/>
  <c r="G270" i="1"/>
  <c r="E270" i="1"/>
  <c r="N270" i="1" s="1"/>
  <c r="O270" i="1" s="1"/>
  <c r="D270" i="1"/>
  <c r="M270" i="1" s="1"/>
  <c r="C270" i="1"/>
  <c r="K270" i="1" s="1"/>
  <c r="B270" i="1"/>
  <c r="L269" i="1"/>
  <c r="I269" i="1"/>
  <c r="J269" i="1" s="1"/>
  <c r="H269" i="1"/>
  <c r="M269" i="1" s="1"/>
  <c r="G269" i="1"/>
  <c r="F269" i="1"/>
  <c r="E269" i="1"/>
  <c r="D269" i="1"/>
  <c r="C269" i="1"/>
  <c r="K269" i="1" s="1"/>
  <c r="B269" i="1"/>
  <c r="N268" i="1"/>
  <c r="L268" i="1"/>
  <c r="I268" i="1"/>
  <c r="J268" i="1" s="1"/>
  <c r="H268" i="1"/>
  <c r="G268" i="1"/>
  <c r="F268" i="1"/>
  <c r="E268" i="1"/>
  <c r="D268" i="1"/>
  <c r="M268" i="1" s="1"/>
  <c r="C268" i="1"/>
  <c r="K268" i="1" s="1"/>
  <c r="B268" i="1"/>
  <c r="L267" i="1"/>
  <c r="J267" i="1"/>
  <c r="I267" i="1"/>
  <c r="H267" i="1"/>
  <c r="G267" i="1"/>
  <c r="E267" i="1"/>
  <c r="N267" i="1" s="1"/>
  <c r="O267" i="1" s="1"/>
  <c r="D267" i="1"/>
  <c r="M267" i="1" s="1"/>
  <c r="C267" i="1"/>
  <c r="K267" i="1" s="1"/>
  <c r="B267" i="1"/>
  <c r="L266" i="1"/>
  <c r="J266" i="1"/>
  <c r="I266" i="1"/>
  <c r="H266" i="1"/>
  <c r="G266" i="1"/>
  <c r="E266" i="1"/>
  <c r="N266" i="1" s="1"/>
  <c r="D266" i="1"/>
  <c r="M266" i="1" s="1"/>
  <c r="C266" i="1"/>
  <c r="K266" i="1" s="1"/>
  <c r="B266" i="1"/>
  <c r="L265" i="1"/>
  <c r="I265" i="1"/>
  <c r="J265" i="1" s="1"/>
  <c r="H265" i="1"/>
  <c r="M265" i="1" s="1"/>
  <c r="G265" i="1"/>
  <c r="F265" i="1"/>
  <c r="E265" i="1"/>
  <c r="D265" i="1"/>
  <c r="C265" i="1"/>
  <c r="K265" i="1" s="1"/>
  <c r="B265" i="1"/>
  <c r="N264" i="1"/>
  <c r="L264" i="1"/>
  <c r="I264" i="1"/>
  <c r="J264" i="1" s="1"/>
  <c r="H264" i="1"/>
  <c r="G264" i="1"/>
  <c r="F264" i="1"/>
  <c r="E264" i="1"/>
  <c r="D264" i="1"/>
  <c r="M264" i="1" s="1"/>
  <c r="C264" i="1"/>
  <c r="K264" i="1" s="1"/>
  <c r="B264" i="1"/>
  <c r="N263" i="1"/>
  <c r="O263" i="1" s="1"/>
  <c r="L263" i="1"/>
  <c r="J263" i="1"/>
  <c r="I263" i="1"/>
  <c r="H263" i="1"/>
  <c r="G263" i="1"/>
  <c r="F263" i="1"/>
  <c r="E263" i="1"/>
  <c r="D263" i="1"/>
  <c r="M263" i="1" s="1"/>
  <c r="C263" i="1"/>
  <c r="K263" i="1" s="1"/>
  <c r="B263" i="1"/>
  <c r="L262" i="1"/>
  <c r="J262" i="1"/>
  <c r="I262" i="1"/>
  <c r="H262" i="1"/>
  <c r="G262" i="1"/>
  <c r="E262" i="1"/>
  <c r="N262" i="1" s="1"/>
  <c r="O262" i="1" s="1"/>
  <c r="D262" i="1"/>
  <c r="M262" i="1" s="1"/>
  <c r="C262" i="1"/>
  <c r="K262" i="1" s="1"/>
  <c r="B262" i="1"/>
  <c r="L261" i="1"/>
  <c r="J261" i="1"/>
  <c r="I261" i="1"/>
  <c r="N261" i="1" s="1"/>
  <c r="H261" i="1"/>
  <c r="M261" i="1" s="1"/>
  <c r="G261" i="1"/>
  <c r="F261" i="1"/>
  <c r="E261" i="1"/>
  <c r="D261" i="1"/>
  <c r="C261" i="1"/>
  <c r="K261" i="1" s="1"/>
  <c r="B261" i="1"/>
  <c r="N260" i="1"/>
  <c r="L260" i="1"/>
  <c r="I260" i="1"/>
  <c r="J260" i="1" s="1"/>
  <c r="H260" i="1"/>
  <c r="G260" i="1"/>
  <c r="F260" i="1"/>
  <c r="E260" i="1"/>
  <c r="D260" i="1"/>
  <c r="M260" i="1" s="1"/>
  <c r="C260" i="1"/>
  <c r="K260" i="1" s="1"/>
  <c r="B260" i="1"/>
  <c r="N259" i="1"/>
  <c r="O259" i="1" s="1"/>
  <c r="L259" i="1"/>
  <c r="J259" i="1"/>
  <c r="I259" i="1"/>
  <c r="H259" i="1"/>
  <c r="G259" i="1"/>
  <c r="F259" i="1"/>
  <c r="E259" i="1"/>
  <c r="D259" i="1"/>
  <c r="M259" i="1" s="1"/>
  <c r="C259" i="1"/>
  <c r="K259" i="1" s="1"/>
  <c r="B259" i="1"/>
  <c r="L258" i="1"/>
  <c r="J258" i="1"/>
  <c r="I258" i="1"/>
  <c r="H258" i="1"/>
  <c r="G258" i="1"/>
  <c r="E258" i="1"/>
  <c r="N258" i="1" s="1"/>
  <c r="O258" i="1" s="1"/>
  <c r="D258" i="1"/>
  <c r="M258" i="1" s="1"/>
  <c r="C258" i="1"/>
  <c r="K258" i="1" s="1"/>
  <c r="B258" i="1"/>
  <c r="L257" i="1"/>
  <c r="J257" i="1"/>
  <c r="I257" i="1"/>
  <c r="N257" i="1" s="1"/>
  <c r="H257" i="1"/>
  <c r="M257" i="1" s="1"/>
  <c r="G257" i="1"/>
  <c r="F257" i="1"/>
  <c r="E257" i="1"/>
  <c r="D257" i="1"/>
  <c r="C257" i="1"/>
  <c r="K257" i="1" s="1"/>
  <c r="B257" i="1"/>
  <c r="N256" i="1"/>
  <c r="L256" i="1"/>
  <c r="I256" i="1"/>
  <c r="J256" i="1" s="1"/>
  <c r="H256" i="1"/>
  <c r="G256" i="1"/>
  <c r="F256" i="1"/>
  <c r="E256" i="1"/>
  <c r="D256" i="1"/>
  <c r="M256" i="1" s="1"/>
  <c r="C256" i="1"/>
  <c r="K256" i="1" s="1"/>
  <c r="B256" i="1"/>
  <c r="N255" i="1"/>
  <c r="O255" i="1" s="1"/>
  <c r="L255" i="1"/>
  <c r="J255" i="1"/>
  <c r="I255" i="1"/>
  <c r="H255" i="1"/>
  <c r="G255" i="1"/>
  <c r="F255" i="1"/>
  <c r="E255" i="1"/>
  <c r="D255" i="1"/>
  <c r="M255" i="1" s="1"/>
  <c r="C255" i="1"/>
  <c r="K255" i="1" s="1"/>
  <c r="B255" i="1"/>
  <c r="L254" i="1"/>
  <c r="J254" i="1"/>
  <c r="I254" i="1"/>
  <c r="H254" i="1"/>
  <c r="G254" i="1"/>
  <c r="E254" i="1"/>
  <c r="N254" i="1" s="1"/>
  <c r="O254" i="1" s="1"/>
  <c r="D254" i="1"/>
  <c r="M254" i="1" s="1"/>
  <c r="C254" i="1"/>
  <c r="K254" i="1" s="1"/>
  <c r="B254" i="1"/>
  <c r="L253" i="1"/>
  <c r="J253" i="1"/>
  <c r="I253" i="1"/>
  <c r="N253" i="1" s="1"/>
  <c r="H253" i="1"/>
  <c r="M253" i="1" s="1"/>
  <c r="G253" i="1"/>
  <c r="F253" i="1"/>
  <c r="E253" i="1"/>
  <c r="D253" i="1"/>
  <c r="C253" i="1"/>
  <c r="K253" i="1" s="1"/>
  <c r="B253" i="1"/>
  <c r="N252" i="1"/>
  <c r="L252" i="1"/>
  <c r="I252" i="1"/>
  <c r="J252" i="1" s="1"/>
  <c r="H252" i="1"/>
  <c r="G252" i="1"/>
  <c r="F252" i="1"/>
  <c r="E252" i="1"/>
  <c r="D252" i="1"/>
  <c r="M252" i="1" s="1"/>
  <c r="C252" i="1"/>
  <c r="K252" i="1" s="1"/>
  <c r="B252" i="1"/>
  <c r="N251" i="1"/>
  <c r="O251" i="1" s="1"/>
  <c r="L251" i="1"/>
  <c r="J251" i="1"/>
  <c r="I251" i="1"/>
  <c r="H251" i="1"/>
  <c r="G251" i="1"/>
  <c r="F251" i="1"/>
  <c r="E251" i="1"/>
  <c r="D251" i="1"/>
  <c r="M251" i="1" s="1"/>
  <c r="C251" i="1"/>
  <c r="K251" i="1" s="1"/>
  <c r="B251" i="1"/>
  <c r="L250" i="1"/>
  <c r="J250" i="1"/>
  <c r="I250" i="1"/>
  <c r="H250" i="1"/>
  <c r="G250" i="1"/>
  <c r="E250" i="1"/>
  <c r="N250" i="1" s="1"/>
  <c r="O250" i="1" s="1"/>
  <c r="D250" i="1"/>
  <c r="M250" i="1" s="1"/>
  <c r="C250" i="1"/>
  <c r="K250" i="1" s="1"/>
  <c r="B250" i="1"/>
  <c r="L249" i="1"/>
  <c r="J249" i="1"/>
  <c r="I249" i="1"/>
  <c r="N249" i="1" s="1"/>
  <c r="H249" i="1"/>
  <c r="M249" i="1" s="1"/>
  <c r="G249" i="1"/>
  <c r="F249" i="1"/>
  <c r="E249" i="1"/>
  <c r="D249" i="1"/>
  <c r="C249" i="1"/>
  <c r="K249" i="1" s="1"/>
  <c r="B249" i="1"/>
  <c r="N248" i="1"/>
  <c r="L248" i="1"/>
  <c r="I248" i="1"/>
  <c r="J248" i="1" s="1"/>
  <c r="H248" i="1"/>
  <c r="G248" i="1"/>
  <c r="F248" i="1"/>
  <c r="E248" i="1"/>
  <c r="D248" i="1"/>
  <c r="M248" i="1" s="1"/>
  <c r="C248" i="1"/>
  <c r="K248" i="1" s="1"/>
  <c r="B248" i="1"/>
  <c r="N247" i="1"/>
  <c r="O247" i="1" s="1"/>
  <c r="L247" i="1"/>
  <c r="J247" i="1"/>
  <c r="I247" i="1"/>
  <c r="H247" i="1"/>
  <c r="G247" i="1"/>
  <c r="F247" i="1"/>
  <c r="E247" i="1"/>
  <c r="D247" i="1"/>
  <c r="M247" i="1" s="1"/>
  <c r="C247" i="1"/>
  <c r="K247" i="1" s="1"/>
  <c r="B247" i="1"/>
  <c r="L246" i="1"/>
  <c r="J246" i="1"/>
  <c r="I246" i="1"/>
  <c r="H246" i="1"/>
  <c r="G246" i="1"/>
  <c r="E246" i="1"/>
  <c r="N246" i="1" s="1"/>
  <c r="O246" i="1" s="1"/>
  <c r="D246" i="1"/>
  <c r="M246" i="1" s="1"/>
  <c r="C246" i="1"/>
  <c r="K246" i="1" s="1"/>
  <c r="B246" i="1"/>
  <c r="L245" i="1"/>
  <c r="J245" i="1"/>
  <c r="I245" i="1"/>
  <c r="N245" i="1" s="1"/>
  <c r="H245" i="1"/>
  <c r="M245" i="1" s="1"/>
  <c r="G245" i="1"/>
  <c r="F245" i="1"/>
  <c r="E245" i="1"/>
  <c r="D245" i="1"/>
  <c r="C245" i="1"/>
  <c r="K245" i="1" s="1"/>
  <c r="B245" i="1"/>
  <c r="N244" i="1"/>
  <c r="L244" i="1"/>
  <c r="I244" i="1"/>
  <c r="J244" i="1" s="1"/>
  <c r="H244" i="1"/>
  <c r="G244" i="1"/>
  <c r="F244" i="1"/>
  <c r="E244" i="1"/>
  <c r="D244" i="1"/>
  <c r="M244" i="1" s="1"/>
  <c r="C244" i="1"/>
  <c r="K244" i="1" s="1"/>
  <c r="B244" i="1"/>
  <c r="N243" i="1"/>
  <c r="O243" i="1" s="1"/>
  <c r="L243" i="1"/>
  <c r="J243" i="1"/>
  <c r="I243" i="1"/>
  <c r="H243" i="1"/>
  <c r="G243" i="1"/>
  <c r="F243" i="1"/>
  <c r="E243" i="1"/>
  <c r="D243" i="1"/>
  <c r="M243" i="1" s="1"/>
  <c r="C243" i="1"/>
  <c r="K243" i="1" s="1"/>
  <c r="B243" i="1"/>
  <c r="N242" i="1"/>
  <c r="L242" i="1"/>
  <c r="J242" i="1"/>
  <c r="I242" i="1"/>
  <c r="H242" i="1"/>
  <c r="G242" i="1"/>
  <c r="F242" i="1"/>
  <c r="E242" i="1"/>
  <c r="D242" i="1"/>
  <c r="M242" i="1" s="1"/>
  <c r="C242" i="1"/>
  <c r="K242" i="1" s="1"/>
  <c r="B242" i="1"/>
  <c r="L241" i="1"/>
  <c r="J241" i="1"/>
  <c r="I241" i="1"/>
  <c r="N241" i="1" s="1"/>
  <c r="H241" i="1"/>
  <c r="G241" i="1"/>
  <c r="F241" i="1"/>
  <c r="E241" i="1"/>
  <c r="D241" i="1"/>
  <c r="M241" i="1" s="1"/>
  <c r="C241" i="1"/>
  <c r="K241" i="1" s="1"/>
  <c r="B241" i="1"/>
  <c r="N240" i="1"/>
  <c r="O240" i="1" s="1"/>
  <c r="L240" i="1"/>
  <c r="J240" i="1"/>
  <c r="I240" i="1"/>
  <c r="H240" i="1"/>
  <c r="G240" i="1"/>
  <c r="F240" i="1"/>
  <c r="E240" i="1"/>
  <c r="D240" i="1"/>
  <c r="M240" i="1" s="1"/>
  <c r="C240" i="1"/>
  <c r="K240" i="1" s="1"/>
  <c r="B240" i="1"/>
  <c r="N239" i="1"/>
  <c r="L239" i="1"/>
  <c r="J239" i="1"/>
  <c r="I239" i="1"/>
  <c r="H239" i="1"/>
  <c r="G239" i="1"/>
  <c r="F239" i="1"/>
  <c r="E239" i="1"/>
  <c r="D239" i="1"/>
  <c r="M239" i="1" s="1"/>
  <c r="C239" i="1"/>
  <c r="K239" i="1" s="1"/>
  <c r="B239" i="1"/>
  <c r="N238" i="1"/>
  <c r="O238" i="1" s="1"/>
  <c r="L238" i="1"/>
  <c r="J238" i="1"/>
  <c r="I238" i="1"/>
  <c r="H238" i="1"/>
  <c r="G238" i="1"/>
  <c r="F238" i="1"/>
  <c r="E238" i="1"/>
  <c r="D238" i="1"/>
  <c r="M238" i="1" s="1"/>
  <c r="C238" i="1"/>
  <c r="K238" i="1" s="1"/>
  <c r="B238" i="1"/>
  <c r="L237" i="1"/>
  <c r="J237" i="1"/>
  <c r="I237" i="1"/>
  <c r="N237" i="1" s="1"/>
  <c r="H237" i="1"/>
  <c r="G237" i="1"/>
  <c r="F237" i="1"/>
  <c r="E237" i="1"/>
  <c r="D237" i="1"/>
  <c r="M237" i="1" s="1"/>
  <c r="C237" i="1"/>
  <c r="K237" i="1" s="1"/>
  <c r="B237" i="1"/>
  <c r="N236" i="1"/>
  <c r="L236" i="1"/>
  <c r="J236" i="1"/>
  <c r="I236" i="1"/>
  <c r="H236" i="1"/>
  <c r="G236" i="1"/>
  <c r="F236" i="1"/>
  <c r="E236" i="1"/>
  <c r="D236" i="1"/>
  <c r="M236" i="1" s="1"/>
  <c r="C236" i="1"/>
  <c r="K236" i="1" s="1"/>
  <c r="B236" i="1"/>
  <c r="N235" i="1"/>
  <c r="O235" i="1" s="1"/>
  <c r="L235" i="1"/>
  <c r="J235" i="1"/>
  <c r="I235" i="1"/>
  <c r="H235" i="1"/>
  <c r="G235" i="1"/>
  <c r="F235" i="1"/>
  <c r="E235" i="1"/>
  <c r="D235" i="1"/>
  <c r="M235" i="1" s="1"/>
  <c r="C235" i="1"/>
  <c r="K235" i="1" s="1"/>
  <c r="B235" i="1"/>
  <c r="N234" i="1"/>
  <c r="O234" i="1" s="1"/>
  <c r="L234" i="1"/>
  <c r="J234" i="1"/>
  <c r="I234" i="1"/>
  <c r="H234" i="1"/>
  <c r="G234" i="1"/>
  <c r="F234" i="1"/>
  <c r="E234" i="1"/>
  <c r="D234" i="1"/>
  <c r="M234" i="1" s="1"/>
  <c r="C234" i="1"/>
  <c r="K234" i="1" s="1"/>
  <c r="B234" i="1"/>
  <c r="L233" i="1"/>
  <c r="J233" i="1"/>
  <c r="I233" i="1"/>
  <c r="N233" i="1" s="1"/>
  <c r="H233" i="1"/>
  <c r="G233" i="1"/>
  <c r="F233" i="1"/>
  <c r="E233" i="1"/>
  <c r="D233" i="1"/>
  <c r="M233" i="1" s="1"/>
  <c r="C233" i="1"/>
  <c r="K233" i="1" s="1"/>
  <c r="B233" i="1"/>
  <c r="N232" i="1"/>
  <c r="O232" i="1" s="1"/>
  <c r="L232" i="1"/>
  <c r="J232" i="1"/>
  <c r="I232" i="1"/>
  <c r="H232" i="1"/>
  <c r="G232" i="1"/>
  <c r="F232" i="1"/>
  <c r="E232" i="1"/>
  <c r="D232" i="1"/>
  <c r="M232" i="1" s="1"/>
  <c r="C232" i="1"/>
  <c r="K232" i="1" s="1"/>
  <c r="B232" i="1"/>
  <c r="N231" i="1"/>
  <c r="L231" i="1"/>
  <c r="I231" i="1"/>
  <c r="J231" i="1" s="1"/>
  <c r="H231" i="1"/>
  <c r="G231" i="1"/>
  <c r="F231" i="1"/>
  <c r="E231" i="1"/>
  <c r="D231" i="1"/>
  <c r="M231" i="1" s="1"/>
  <c r="C231" i="1"/>
  <c r="K231" i="1" s="1"/>
  <c r="B231" i="1"/>
  <c r="N230" i="1"/>
  <c r="L230" i="1"/>
  <c r="J230" i="1"/>
  <c r="I230" i="1"/>
  <c r="H230" i="1"/>
  <c r="G230" i="1"/>
  <c r="F230" i="1"/>
  <c r="E230" i="1"/>
  <c r="D230" i="1"/>
  <c r="M230" i="1" s="1"/>
  <c r="C230" i="1"/>
  <c r="K230" i="1" s="1"/>
  <c r="B230" i="1"/>
  <c r="L229" i="1"/>
  <c r="J229" i="1"/>
  <c r="I229" i="1"/>
  <c r="H229" i="1"/>
  <c r="G229" i="1"/>
  <c r="E229" i="1"/>
  <c r="N229" i="1" s="1"/>
  <c r="O229" i="1" s="1"/>
  <c r="D229" i="1"/>
  <c r="M229" i="1" s="1"/>
  <c r="C229" i="1"/>
  <c r="K229" i="1" s="1"/>
  <c r="B229" i="1"/>
  <c r="N228" i="1"/>
  <c r="L228" i="1"/>
  <c r="J228" i="1"/>
  <c r="I228" i="1"/>
  <c r="H228" i="1"/>
  <c r="G228" i="1"/>
  <c r="F228" i="1"/>
  <c r="E228" i="1"/>
  <c r="D228" i="1"/>
  <c r="M228" i="1" s="1"/>
  <c r="C228" i="1"/>
  <c r="K228" i="1" s="1"/>
  <c r="B228" i="1"/>
  <c r="N227" i="1"/>
  <c r="L227" i="1"/>
  <c r="I227" i="1"/>
  <c r="J227" i="1" s="1"/>
  <c r="H227" i="1"/>
  <c r="G227" i="1"/>
  <c r="F227" i="1"/>
  <c r="E227" i="1"/>
  <c r="D227" i="1"/>
  <c r="M227" i="1" s="1"/>
  <c r="C227" i="1"/>
  <c r="K227" i="1" s="1"/>
  <c r="B227" i="1"/>
  <c r="N226" i="1"/>
  <c r="O226" i="1" s="1"/>
  <c r="L226" i="1"/>
  <c r="J226" i="1"/>
  <c r="I226" i="1"/>
  <c r="H226" i="1"/>
  <c r="G226" i="1"/>
  <c r="F226" i="1"/>
  <c r="E226" i="1"/>
  <c r="D226" i="1"/>
  <c r="M226" i="1" s="1"/>
  <c r="C226" i="1"/>
  <c r="K226" i="1" s="1"/>
  <c r="B226" i="1"/>
  <c r="L225" i="1"/>
  <c r="J225" i="1"/>
  <c r="I225" i="1"/>
  <c r="H225" i="1"/>
  <c r="G225" i="1"/>
  <c r="E225" i="1"/>
  <c r="N225" i="1" s="1"/>
  <c r="O225" i="1" s="1"/>
  <c r="D225" i="1"/>
  <c r="M225" i="1" s="1"/>
  <c r="C225" i="1"/>
  <c r="K225" i="1" s="1"/>
  <c r="B225" i="1"/>
  <c r="N224" i="1"/>
  <c r="O224" i="1" s="1"/>
  <c r="L224" i="1"/>
  <c r="J224" i="1"/>
  <c r="I224" i="1"/>
  <c r="H224" i="1"/>
  <c r="G224" i="1"/>
  <c r="F224" i="1"/>
  <c r="E224" i="1"/>
  <c r="D224" i="1"/>
  <c r="M224" i="1" s="1"/>
  <c r="C224" i="1"/>
  <c r="K224" i="1" s="1"/>
  <c r="B224" i="1"/>
  <c r="N223" i="1"/>
  <c r="L223" i="1"/>
  <c r="I223" i="1"/>
  <c r="J223" i="1" s="1"/>
  <c r="H223" i="1"/>
  <c r="G223" i="1"/>
  <c r="F223" i="1"/>
  <c r="E223" i="1"/>
  <c r="D223" i="1"/>
  <c r="M223" i="1" s="1"/>
  <c r="C223" i="1"/>
  <c r="K223" i="1" s="1"/>
  <c r="B223" i="1"/>
  <c r="N222" i="1"/>
  <c r="L222" i="1"/>
  <c r="J222" i="1"/>
  <c r="I222" i="1"/>
  <c r="H222" i="1"/>
  <c r="G222" i="1"/>
  <c r="F222" i="1"/>
  <c r="E222" i="1"/>
  <c r="D222" i="1"/>
  <c r="M222" i="1" s="1"/>
  <c r="C222" i="1"/>
  <c r="K222" i="1" s="1"/>
  <c r="B222" i="1"/>
  <c r="L221" i="1"/>
  <c r="J221" i="1"/>
  <c r="I221" i="1"/>
  <c r="H221" i="1"/>
  <c r="G221" i="1"/>
  <c r="E221" i="1"/>
  <c r="N221" i="1" s="1"/>
  <c r="O221" i="1" s="1"/>
  <c r="D221" i="1"/>
  <c r="M221" i="1" s="1"/>
  <c r="C221" i="1"/>
  <c r="K221" i="1" s="1"/>
  <c r="B221" i="1"/>
  <c r="N220" i="1"/>
  <c r="L220" i="1"/>
  <c r="I220" i="1"/>
  <c r="J220" i="1" s="1"/>
  <c r="H220" i="1"/>
  <c r="G220" i="1"/>
  <c r="F220" i="1"/>
  <c r="E220" i="1"/>
  <c r="D220" i="1"/>
  <c r="M220" i="1" s="1"/>
  <c r="C220" i="1"/>
  <c r="K220" i="1" s="1"/>
  <c r="B220" i="1"/>
  <c r="N219" i="1"/>
  <c r="L219" i="1"/>
  <c r="I219" i="1"/>
  <c r="J219" i="1" s="1"/>
  <c r="H219" i="1"/>
  <c r="G219" i="1"/>
  <c r="F219" i="1"/>
  <c r="E219" i="1"/>
  <c r="D219" i="1"/>
  <c r="M219" i="1" s="1"/>
  <c r="C219" i="1"/>
  <c r="K219" i="1" s="1"/>
  <c r="B219" i="1"/>
  <c r="L218" i="1"/>
  <c r="J218" i="1"/>
  <c r="I218" i="1"/>
  <c r="H218" i="1"/>
  <c r="G218" i="1"/>
  <c r="E218" i="1"/>
  <c r="N218" i="1" s="1"/>
  <c r="D218" i="1"/>
  <c r="M218" i="1" s="1"/>
  <c r="C218" i="1"/>
  <c r="K218" i="1" s="1"/>
  <c r="B218" i="1"/>
  <c r="L217" i="1"/>
  <c r="J217" i="1"/>
  <c r="I217" i="1"/>
  <c r="H217" i="1"/>
  <c r="G217" i="1"/>
  <c r="E217" i="1"/>
  <c r="N217" i="1" s="1"/>
  <c r="D217" i="1"/>
  <c r="M217" i="1" s="1"/>
  <c r="C217" i="1"/>
  <c r="K217" i="1" s="1"/>
  <c r="B217" i="1"/>
  <c r="N216" i="1"/>
  <c r="L216" i="1"/>
  <c r="I216" i="1"/>
  <c r="J216" i="1" s="1"/>
  <c r="H216" i="1"/>
  <c r="G216" i="1"/>
  <c r="F216" i="1"/>
  <c r="E216" i="1"/>
  <c r="D216" i="1"/>
  <c r="M216" i="1" s="1"/>
  <c r="C216" i="1"/>
  <c r="K216" i="1" s="1"/>
  <c r="B216" i="1"/>
  <c r="N215" i="1"/>
  <c r="L215" i="1"/>
  <c r="I215" i="1"/>
  <c r="J215" i="1" s="1"/>
  <c r="H215" i="1"/>
  <c r="G215" i="1"/>
  <c r="F215" i="1"/>
  <c r="E215" i="1"/>
  <c r="D215" i="1"/>
  <c r="M215" i="1" s="1"/>
  <c r="C215" i="1"/>
  <c r="K215" i="1" s="1"/>
  <c r="B215" i="1"/>
  <c r="L214" i="1"/>
  <c r="J214" i="1"/>
  <c r="I214" i="1"/>
  <c r="H214" i="1"/>
  <c r="G214" i="1"/>
  <c r="E214" i="1"/>
  <c r="N214" i="1" s="1"/>
  <c r="O214" i="1" s="1"/>
  <c r="D214" i="1"/>
  <c r="M214" i="1" s="1"/>
  <c r="C214" i="1"/>
  <c r="K214" i="1" s="1"/>
  <c r="B214" i="1"/>
  <c r="L213" i="1"/>
  <c r="J213" i="1"/>
  <c r="I213" i="1"/>
  <c r="H213" i="1"/>
  <c r="G213" i="1"/>
  <c r="E213" i="1"/>
  <c r="N213" i="1" s="1"/>
  <c r="D213" i="1"/>
  <c r="M213" i="1" s="1"/>
  <c r="C213" i="1"/>
  <c r="K213" i="1" s="1"/>
  <c r="B213" i="1"/>
  <c r="N212" i="1"/>
  <c r="L212" i="1"/>
  <c r="I212" i="1"/>
  <c r="J212" i="1" s="1"/>
  <c r="H212" i="1"/>
  <c r="M212" i="1" s="1"/>
  <c r="G212" i="1"/>
  <c r="F212" i="1"/>
  <c r="E212" i="1"/>
  <c r="D212" i="1"/>
  <c r="C212" i="1"/>
  <c r="K212" i="1" s="1"/>
  <c r="B212" i="1"/>
  <c r="N211" i="1"/>
  <c r="L211" i="1"/>
  <c r="I211" i="1"/>
  <c r="J211" i="1" s="1"/>
  <c r="H211" i="1"/>
  <c r="G211" i="1"/>
  <c r="F211" i="1"/>
  <c r="E211" i="1"/>
  <c r="D211" i="1"/>
  <c r="M211" i="1" s="1"/>
  <c r="C211" i="1"/>
  <c r="K211" i="1" s="1"/>
  <c r="B211" i="1"/>
  <c r="L210" i="1"/>
  <c r="J210" i="1"/>
  <c r="I210" i="1"/>
  <c r="H210" i="1"/>
  <c r="G210" i="1"/>
  <c r="E210" i="1"/>
  <c r="N210" i="1" s="1"/>
  <c r="O210" i="1" s="1"/>
  <c r="D210" i="1"/>
  <c r="M210" i="1" s="1"/>
  <c r="C210" i="1"/>
  <c r="K210" i="1" s="1"/>
  <c r="B210" i="1"/>
  <c r="L209" i="1"/>
  <c r="J209" i="1"/>
  <c r="I209" i="1"/>
  <c r="H209" i="1"/>
  <c r="G209" i="1"/>
  <c r="E209" i="1"/>
  <c r="N209" i="1" s="1"/>
  <c r="D209" i="1"/>
  <c r="M209" i="1" s="1"/>
  <c r="C209" i="1"/>
  <c r="K209" i="1" s="1"/>
  <c r="B209" i="1"/>
  <c r="N208" i="1"/>
  <c r="L208" i="1"/>
  <c r="I208" i="1"/>
  <c r="J208" i="1" s="1"/>
  <c r="H208" i="1"/>
  <c r="M208" i="1" s="1"/>
  <c r="G208" i="1"/>
  <c r="F208" i="1"/>
  <c r="E208" i="1"/>
  <c r="D208" i="1"/>
  <c r="C208" i="1"/>
  <c r="K208" i="1" s="1"/>
  <c r="B208" i="1"/>
  <c r="N207" i="1"/>
  <c r="L207" i="1"/>
  <c r="I207" i="1"/>
  <c r="J207" i="1" s="1"/>
  <c r="H207" i="1"/>
  <c r="G207" i="1"/>
  <c r="F207" i="1"/>
  <c r="E207" i="1"/>
  <c r="D207" i="1"/>
  <c r="M207" i="1" s="1"/>
  <c r="C207" i="1"/>
  <c r="K207" i="1" s="1"/>
  <c r="B207" i="1"/>
  <c r="L206" i="1"/>
  <c r="J206" i="1"/>
  <c r="I206" i="1"/>
  <c r="H206" i="1"/>
  <c r="G206" i="1"/>
  <c r="E206" i="1"/>
  <c r="N206" i="1" s="1"/>
  <c r="O206" i="1" s="1"/>
  <c r="D206" i="1"/>
  <c r="M206" i="1" s="1"/>
  <c r="C206" i="1"/>
  <c r="K206" i="1" s="1"/>
  <c r="B206" i="1"/>
  <c r="L205" i="1"/>
  <c r="J205" i="1"/>
  <c r="I205" i="1"/>
  <c r="H205" i="1"/>
  <c r="M205" i="1" s="1"/>
  <c r="G205" i="1"/>
  <c r="E205" i="1"/>
  <c r="N205" i="1" s="1"/>
  <c r="O205" i="1" s="1"/>
  <c r="D205" i="1"/>
  <c r="C205" i="1"/>
  <c r="K205" i="1" s="1"/>
  <c r="B205" i="1"/>
  <c r="N204" i="1"/>
  <c r="L204" i="1"/>
  <c r="I204" i="1"/>
  <c r="J204" i="1" s="1"/>
  <c r="H204" i="1"/>
  <c r="M204" i="1" s="1"/>
  <c r="G204" i="1"/>
  <c r="F204" i="1"/>
  <c r="E204" i="1"/>
  <c r="D204" i="1"/>
  <c r="C204" i="1"/>
  <c r="K204" i="1" s="1"/>
  <c r="B204" i="1"/>
  <c r="N203" i="1"/>
  <c r="L203" i="1"/>
  <c r="I203" i="1"/>
  <c r="J203" i="1" s="1"/>
  <c r="H203" i="1"/>
  <c r="G203" i="1"/>
  <c r="F203" i="1"/>
  <c r="E203" i="1"/>
  <c r="D203" i="1"/>
  <c r="M203" i="1" s="1"/>
  <c r="C203" i="1"/>
  <c r="K203" i="1" s="1"/>
  <c r="B203" i="1"/>
  <c r="L202" i="1"/>
  <c r="J202" i="1"/>
  <c r="I202" i="1"/>
  <c r="H202" i="1"/>
  <c r="G202" i="1"/>
  <c r="E202" i="1"/>
  <c r="N202" i="1" s="1"/>
  <c r="D202" i="1"/>
  <c r="M202" i="1" s="1"/>
  <c r="C202" i="1"/>
  <c r="K202" i="1" s="1"/>
  <c r="B202" i="1"/>
  <c r="L201" i="1"/>
  <c r="J201" i="1"/>
  <c r="I201" i="1"/>
  <c r="H201" i="1"/>
  <c r="M201" i="1" s="1"/>
  <c r="G201" i="1"/>
  <c r="E201" i="1"/>
  <c r="N201" i="1" s="1"/>
  <c r="D201" i="1"/>
  <c r="C201" i="1"/>
  <c r="K201" i="1" s="1"/>
  <c r="B201" i="1"/>
  <c r="N200" i="1"/>
  <c r="L200" i="1"/>
  <c r="I200" i="1"/>
  <c r="J200" i="1" s="1"/>
  <c r="H200" i="1"/>
  <c r="G200" i="1"/>
  <c r="F200" i="1"/>
  <c r="E200" i="1"/>
  <c r="D200" i="1"/>
  <c r="M200" i="1" s="1"/>
  <c r="C200" i="1"/>
  <c r="K200" i="1" s="1"/>
  <c r="B200" i="1"/>
  <c r="N199" i="1"/>
  <c r="L199" i="1"/>
  <c r="I199" i="1"/>
  <c r="H199" i="1"/>
  <c r="G199" i="1"/>
  <c r="F199" i="1"/>
  <c r="E199" i="1"/>
  <c r="D199" i="1"/>
  <c r="M199" i="1" s="1"/>
  <c r="C199" i="1"/>
  <c r="B199" i="1"/>
  <c r="L198" i="1"/>
  <c r="J198" i="1"/>
  <c r="I198" i="1"/>
  <c r="H198" i="1"/>
  <c r="G198" i="1"/>
  <c r="E198" i="1"/>
  <c r="D198" i="1"/>
  <c r="M198" i="1" s="1"/>
  <c r="C198" i="1"/>
  <c r="K198" i="1" s="1"/>
  <c r="B198" i="1"/>
  <c r="L197" i="1"/>
  <c r="I197" i="1"/>
  <c r="J197" i="1" s="1"/>
  <c r="H197" i="1"/>
  <c r="M197" i="1" s="1"/>
  <c r="G197" i="1"/>
  <c r="E197" i="1"/>
  <c r="N197" i="1" s="1"/>
  <c r="D197" i="1"/>
  <c r="C197" i="1"/>
  <c r="K197" i="1" s="1"/>
  <c r="B197" i="1"/>
  <c r="L196" i="1"/>
  <c r="I196" i="1"/>
  <c r="H196" i="1"/>
  <c r="G196" i="1"/>
  <c r="K196" i="1" s="1"/>
  <c r="F196" i="1"/>
  <c r="E196" i="1"/>
  <c r="N196" i="1" s="1"/>
  <c r="O196" i="1" s="1"/>
  <c r="D196" i="1"/>
  <c r="M196" i="1" s="1"/>
  <c r="C196" i="1"/>
  <c r="B196" i="1"/>
  <c r="N195" i="1"/>
  <c r="L195" i="1"/>
  <c r="I195" i="1"/>
  <c r="J195" i="1" s="1"/>
  <c r="H195" i="1"/>
  <c r="G195" i="1"/>
  <c r="E195" i="1"/>
  <c r="D195" i="1"/>
  <c r="M195" i="1" s="1"/>
  <c r="C195" i="1"/>
  <c r="F195" i="1" s="1"/>
  <c r="B195" i="1"/>
  <c r="L194" i="1"/>
  <c r="I194" i="1"/>
  <c r="J194" i="1" s="1"/>
  <c r="H194" i="1"/>
  <c r="G194" i="1"/>
  <c r="E194" i="1"/>
  <c r="D194" i="1"/>
  <c r="M194" i="1" s="1"/>
  <c r="C194" i="1"/>
  <c r="K194" i="1" s="1"/>
  <c r="B194" i="1"/>
  <c r="N193" i="1"/>
  <c r="O193" i="1" s="1"/>
  <c r="M193" i="1"/>
  <c r="L193" i="1"/>
  <c r="I193" i="1"/>
  <c r="J193" i="1" s="1"/>
  <c r="H193" i="1"/>
  <c r="G193" i="1"/>
  <c r="F193" i="1"/>
  <c r="E193" i="1"/>
  <c r="D193" i="1"/>
  <c r="C193" i="1"/>
  <c r="K193" i="1" s="1"/>
  <c r="B193" i="1"/>
  <c r="L192" i="1"/>
  <c r="I192" i="1"/>
  <c r="J192" i="1" s="1"/>
  <c r="H192" i="1"/>
  <c r="G192" i="1"/>
  <c r="E192" i="1"/>
  <c r="N192" i="1" s="1"/>
  <c r="O192" i="1" s="1"/>
  <c r="D192" i="1"/>
  <c r="M192" i="1" s="1"/>
  <c r="C192" i="1"/>
  <c r="K192" i="1" s="1"/>
  <c r="B192" i="1"/>
  <c r="L191" i="1"/>
  <c r="J191" i="1"/>
  <c r="I191" i="1"/>
  <c r="H191" i="1"/>
  <c r="G191" i="1"/>
  <c r="E191" i="1"/>
  <c r="N191" i="1" s="1"/>
  <c r="O191" i="1" s="1"/>
  <c r="D191" i="1"/>
  <c r="M191" i="1" s="1"/>
  <c r="C191" i="1"/>
  <c r="K191" i="1" s="1"/>
  <c r="B191" i="1"/>
  <c r="L190" i="1"/>
  <c r="I190" i="1"/>
  <c r="J190" i="1" s="1"/>
  <c r="H190" i="1"/>
  <c r="G190" i="1"/>
  <c r="E190" i="1"/>
  <c r="N190" i="1" s="1"/>
  <c r="O190" i="1" s="1"/>
  <c r="D190" i="1"/>
  <c r="M190" i="1" s="1"/>
  <c r="C190" i="1"/>
  <c r="K190" i="1" s="1"/>
  <c r="B190" i="1"/>
  <c r="N189" i="1"/>
  <c r="O189" i="1" s="1"/>
  <c r="M189" i="1"/>
  <c r="L189" i="1"/>
  <c r="I189" i="1"/>
  <c r="J189" i="1" s="1"/>
  <c r="H189" i="1"/>
  <c r="G189" i="1"/>
  <c r="F189" i="1"/>
  <c r="E189" i="1"/>
  <c r="D189" i="1"/>
  <c r="C189" i="1"/>
  <c r="K189" i="1" s="1"/>
  <c r="B189" i="1"/>
  <c r="L188" i="1"/>
  <c r="I188" i="1"/>
  <c r="J188" i="1" s="1"/>
  <c r="H188" i="1"/>
  <c r="G188" i="1"/>
  <c r="E188" i="1"/>
  <c r="N188" i="1" s="1"/>
  <c r="D188" i="1"/>
  <c r="M188" i="1" s="1"/>
  <c r="C188" i="1"/>
  <c r="K188" i="1" s="1"/>
  <c r="B188" i="1"/>
  <c r="L187" i="1"/>
  <c r="J187" i="1"/>
  <c r="I187" i="1"/>
  <c r="H187" i="1"/>
  <c r="M187" i="1" s="1"/>
  <c r="G187" i="1"/>
  <c r="E187" i="1"/>
  <c r="N187" i="1" s="1"/>
  <c r="O187" i="1" s="1"/>
  <c r="D187" i="1"/>
  <c r="C187" i="1"/>
  <c r="K187" i="1" s="1"/>
  <c r="B187" i="1"/>
  <c r="N186" i="1"/>
  <c r="L186" i="1"/>
  <c r="I186" i="1"/>
  <c r="J186" i="1" s="1"/>
  <c r="H186" i="1"/>
  <c r="M186" i="1" s="1"/>
  <c r="G186" i="1"/>
  <c r="F186" i="1"/>
  <c r="E186" i="1"/>
  <c r="D186" i="1"/>
  <c r="C186" i="1"/>
  <c r="K186" i="1" s="1"/>
  <c r="B186" i="1"/>
  <c r="L185" i="1"/>
  <c r="I185" i="1"/>
  <c r="J185" i="1" s="1"/>
  <c r="H185" i="1"/>
  <c r="G185" i="1"/>
  <c r="E185" i="1"/>
  <c r="N185" i="1" s="1"/>
  <c r="D185" i="1"/>
  <c r="M185" i="1" s="1"/>
  <c r="C185" i="1"/>
  <c r="K185" i="1" s="1"/>
  <c r="B185" i="1"/>
  <c r="L184" i="1"/>
  <c r="J184" i="1"/>
  <c r="I184" i="1"/>
  <c r="H184" i="1"/>
  <c r="G184" i="1"/>
  <c r="E184" i="1"/>
  <c r="N184" i="1" s="1"/>
  <c r="O184" i="1" s="1"/>
  <c r="D184" i="1"/>
  <c r="M184" i="1" s="1"/>
  <c r="C184" i="1"/>
  <c r="K184" i="1" s="1"/>
  <c r="B184" i="1"/>
  <c r="L183" i="1"/>
  <c r="J183" i="1"/>
  <c r="I183" i="1"/>
  <c r="H183" i="1"/>
  <c r="M183" i="1" s="1"/>
  <c r="G183" i="1"/>
  <c r="E183" i="1"/>
  <c r="N183" i="1" s="1"/>
  <c r="O183" i="1" s="1"/>
  <c r="D183" i="1"/>
  <c r="C183" i="1"/>
  <c r="K183" i="1" s="1"/>
  <c r="B183" i="1"/>
  <c r="N182" i="1"/>
  <c r="L182" i="1"/>
  <c r="I182" i="1"/>
  <c r="J182" i="1" s="1"/>
  <c r="H182" i="1"/>
  <c r="M182" i="1" s="1"/>
  <c r="G182" i="1"/>
  <c r="F182" i="1"/>
  <c r="E182" i="1"/>
  <c r="D182" i="1"/>
  <c r="C182" i="1"/>
  <c r="K182" i="1" s="1"/>
  <c r="B182" i="1"/>
  <c r="N181" i="1"/>
  <c r="L181" i="1"/>
  <c r="I181" i="1"/>
  <c r="J181" i="1" s="1"/>
  <c r="H181" i="1"/>
  <c r="G181" i="1"/>
  <c r="F181" i="1"/>
  <c r="E181" i="1"/>
  <c r="D181" i="1"/>
  <c r="M181" i="1" s="1"/>
  <c r="C181" i="1"/>
  <c r="K181" i="1" s="1"/>
  <c r="B181" i="1"/>
  <c r="L180" i="1"/>
  <c r="J180" i="1"/>
  <c r="I180" i="1"/>
  <c r="H180" i="1"/>
  <c r="G180" i="1"/>
  <c r="E180" i="1"/>
  <c r="N180" i="1" s="1"/>
  <c r="D180" i="1"/>
  <c r="M180" i="1" s="1"/>
  <c r="C180" i="1"/>
  <c r="K180" i="1" s="1"/>
  <c r="B180" i="1"/>
  <c r="L179" i="1"/>
  <c r="J179" i="1"/>
  <c r="I179" i="1"/>
  <c r="H179" i="1"/>
  <c r="M179" i="1" s="1"/>
  <c r="G179" i="1"/>
  <c r="E179" i="1"/>
  <c r="N179" i="1" s="1"/>
  <c r="D179" i="1"/>
  <c r="C179" i="1"/>
  <c r="K179" i="1" s="1"/>
  <c r="B179" i="1"/>
  <c r="N178" i="1"/>
  <c r="L178" i="1"/>
  <c r="I178" i="1"/>
  <c r="J178" i="1" s="1"/>
  <c r="H178" i="1"/>
  <c r="M178" i="1" s="1"/>
  <c r="G178" i="1"/>
  <c r="F178" i="1"/>
  <c r="E178" i="1"/>
  <c r="D178" i="1"/>
  <c r="C178" i="1"/>
  <c r="K178" i="1" s="1"/>
  <c r="B178" i="1"/>
  <c r="N177" i="1"/>
  <c r="L177" i="1"/>
  <c r="I177" i="1"/>
  <c r="J177" i="1" s="1"/>
  <c r="H177" i="1"/>
  <c r="G177" i="1"/>
  <c r="F177" i="1"/>
  <c r="E177" i="1"/>
  <c r="D177" i="1"/>
  <c r="M177" i="1" s="1"/>
  <c r="C177" i="1"/>
  <c r="K177" i="1" s="1"/>
  <c r="B177" i="1"/>
  <c r="L176" i="1"/>
  <c r="J176" i="1"/>
  <c r="I176" i="1"/>
  <c r="H176" i="1"/>
  <c r="G176" i="1"/>
  <c r="E176" i="1"/>
  <c r="N176" i="1" s="1"/>
  <c r="D176" i="1"/>
  <c r="M176" i="1" s="1"/>
  <c r="C176" i="1"/>
  <c r="K176" i="1" s="1"/>
  <c r="B176" i="1"/>
  <c r="L175" i="1"/>
  <c r="J175" i="1"/>
  <c r="I175" i="1"/>
  <c r="H175" i="1"/>
  <c r="M175" i="1" s="1"/>
  <c r="G175" i="1"/>
  <c r="E175" i="1"/>
  <c r="N175" i="1" s="1"/>
  <c r="O175" i="1" s="1"/>
  <c r="D175" i="1"/>
  <c r="C175" i="1"/>
  <c r="K175" i="1" s="1"/>
  <c r="B175" i="1"/>
  <c r="N174" i="1"/>
  <c r="L174" i="1"/>
  <c r="I174" i="1"/>
  <c r="J174" i="1" s="1"/>
  <c r="H174" i="1"/>
  <c r="M174" i="1" s="1"/>
  <c r="G174" i="1"/>
  <c r="F174" i="1"/>
  <c r="E174" i="1"/>
  <c r="D174" i="1"/>
  <c r="C174" i="1"/>
  <c r="K174" i="1" s="1"/>
  <c r="B174" i="1"/>
  <c r="L173" i="1"/>
  <c r="I173" i="1"/>
  <c r="J173" i="1" s="1"/>
  <c r="H173" i="1"/>
  <c r="G173" i="1"/>
  <c r="E173" i="1"/>
  <c r="N173" i="1" s="1"/>
  <c r="D173" i="1"/>
  <c r="M173" i="1" s="1"/>
  <c r="C173" i="1"/>
  <c r="K173" i="1" s="1"/>
  <c r="B173" i="1"/>
  <c r="L172" i="1"/>
  <c r="J172" i="1"/>
  <c r="I172" i="1"/>
  <c r="H172" i="1"/>
  <c r="G172" i="1"/>
  <c r="E172" i="1"/>
  <c r="N172" i="1" s="1"/>
  <c r="O172" i="1" s="1"/>
  <c r="D172" i="1"/>
  <c r="M172" i="1" s="1"/>
  <c r="C172" i="1"/>
  <c r="K172" i="1" s="1"/>
  <c r="B172" i="1"/>
  <c r="L171" i="1"/>
  <c r="I171" i="1"/>
  <c r="J171" i="1" s="1"/>
  <c r="H171" i="1"/>
  <c r="M171" i="1" s="1"/>
  <c r="G171" i="1"/>
  <c r="E171" i="1"/>
  <c r="N171" i="1" s="1"/>
  <c r="O171" i="1" s="1"/>
  <c r="D171" i="1"/>
  <c r="C171" i="1"/>
  <c r="K171" i="1" s="1"/>
  <c r="B171" i="1"/>
  <c r="N170" i="1"/>
  <c r="L170" i="1"/>
  <c r="I170" i="1"/>
  <c r="J170" i="1" s="1"/>
  <c r="H170" i="1"/>
  <c r="M170" i="1" s="1"/>
  <c r="G170" i="1"/>
  <c r="F170" i="1"/>
  <c r="E170" i="1"/>
  <c r="D170" i="1"/>
  <c r="C170" i="1"/>
  <c r="K170" i="1" s="1"/>
  <c r="O170" i="1" s="1"/>
  <c r="B170" i="1"/>
  <c r="M169" i="1"/>
  <c r="L169" i="1"/>
  <c r="I169" i="1"/>
  <c r="J169" i="1" s="1"/>
  <c r="H169" i="1"/>
  <c r="G169" i="1"/>
  <c r="E169" i="1"/>
  <c r="N169" i="1" s="1"/>
  <c r="D169" i="1"/>
  <c r="C169" i="1"/>
  <c r="K169" i="1" s="1"/>
  <c r="B169" i="1"/>
  <c r="L168" i="1"/>
  <c r="J168" i="1"/>
  <c r="I168" i="1"/>
  <c r="H168" i="1"/>
  <c r="G168" i="1"/>
  <c r="E168" i="1"/>
  <c r="N168" i="1" s="1"/>
  <c r="D168" i="1"/>
  <c r="M168" i="1" s="1"/>
  <c r="C168" i="1"/>
  <c r="K168" i="1" s="1"/>
  <c r="B168" i="1"/>
  <c r="L167" i="1"/>
  <c r="I167" i="1"/>
  <c r="J167" i="1" s="1"/>
  <c r="H167" i="1"/>
  <c r="M167" i="1" s="1"/>
  <c r="G167" i="1"/>
  <c r="E167" i="1"/>
  <c r="N167" i="1" s="1"/>
  <c r="O167" i="1" s="1"/>
  <c r="D167" i="1"/>
  <c r="C167" i="1"/>
  <c r="K167" i="1" s="1"/>
  <c r="B167" i="1"/>
  <c r="N166" i="1"/>
  <c r="L166" i="1"/>
  <c r="I166" i="1"/>
  <c r="J166" i="1" s="1"/>
  <c r="H166" i="1"/>
  <c r="M166" i="1" s="1"/>
  <c r="G166" i="1"/>
  <c r="F166" i="1"/>
  <c r="E166" i="1"/>
  <c r="D166" i="1"/>
  <c r="C166" i="1"/>
  <c r="K166" i="1" s="1"/>
  <c r="O166" i="1" s="1"/>
  <c r="B166" i="1"/>
  <c r="M165" i="1"/>
  <c r="L165" i="1"/>
  <c r="I165" i="1"/>
  <c r="J165" i="1" s="1"/>
  <c r="H165" i="1"/>
  <c r="G165" i="1"/>
  <c r="E165" i="1"/>
  <c r="N165" i="1" s="1"/>
  <c r="D165" i="1"/>
  <c r="C165" i="1"/>
  <c r="K165" i="1" s="1"/>
  <c r="B165" i="1"/>
  <c r="L164" i="1"/>
  <c r="J164" i="1"/>
  <c r="I164" i="1"/>
  <c r="H164" i="1"/>
  <c r="G164" i="1"/>
  <c r="E164" i="1"/>
  <c r="N164" i="1" s="1"/>
  <c r="O164" i="1" s="1"/>
  <c r="D164" i="1"/>
  <c r="M164" i="1" s="1"/>
  <c r="C164" i="1"/>
  <c r="K164" i="1" s="1"/>
  <c r="B164" i="1"/>
  <c r="L163" i="1"/>
  <c r="I163" i="1"/>
  <c r="J163" i="1" s="1"/>
  <c r="H163" i="1"/>
  <c r="M163" i="1" s="1"/>
  <c r="G163" i="1"/>
  <c r="E163" i="1"/>
  <c r="N163" i="1" s="1"/>
  <c r="O163" i="1" s="1"/>
  <c r="D163" i="1"/>
  <c r="C163" i="1"/>
  <c r="K163" i="1" s="1"/>
  <c r="B163" i="1"/>
  <c r="L162" i="1"/>
  <c r="I162" i="1"/>
  <c r="J162" i="1" s="1"/>
  <c r="H162" i="1"/>
  <c r="M162" i="1" s="1"/>
  <c r="G162" i="1"/>
  <c r="E162" i="1"/>
  <c r="D162" i="1"/>
  <c r="C162" i="1"/>
  <c r="K162" i="1" s="1"/>
  <c r="B162" i="1"/>
  <c r="M161" i="1"/>
  <c r="L161" i="1"/>
  <c r="I161" i="1"/>
  <c r="J161" i="1" s="1"/>
  <c r="H161" i="1"/>
  <c r="G161" i="1"/>
  <c r="E161" i="1"/>
  <c r="N161" i="1" s="1"/>
  <c r="O161" i="1" s="1"/>
  <c r="D161" i="1"/>
  <c r="C161" i="1"/>
  <c r="K161" i="1" s="1"/>
  <c r="B161" i="1"/>
  <c r="L160" i="1"/>
  <c r="I160" i="1"/>
  <c r="H160" i="1"/>
  <c r="G160" i="1"/>
  <c r="J160" i="1" s="1"/>
  <c r="E160" i="1"/>
  <c r="N160" i="1" s="1"/>
  <c r="O160" i="1" s="1"/>
  <c r="D160" i="1"/>
  <c r="M160" i="1" s="1"/>
  <c r="C160" i="1"/>
  <c r="K160" i="1" s="1"/>
  <c r="B160" i="1"/>
  <c r="M159" i="1"/>
  <c r="L159" i="1"/>
  <c r="I159" i="1"/>
  <c r="J159" i="1" s="1"/>
  <c r="H159" i="1"/>
  <c r="G159" i="1"/>
  <c r="E159" i="1"/>
  <c r="N159" i="1" s="1"/>
  <c r="D159" i="1"/>
  <c r="C159" i="1"/>
  <c r="K159" i="1" s="1"/>
  <c r="B159" i="1"/>
  <c r="L158" i="1"/>
  <c r="I158" i="1"/>
  <c r="J158" i="1" s="1"/>
  <c r="H158" i="1"/>
  <c r="M158" i="1" s="1"/>
  <c r="G158" i="1"/>
  <c r="E158" i="1"/>
  <c r="N158" i="1" s="1"/>
  <c r="D158" i="1"/>
  <c r="C158" i="1"/>
  <c r="K158" i="1" s="1"/>
  <c r="B158" i="1"/>
  <c r="M157" i="1"/>
  <c r="L157" i="1"/>
  <c r="I157" i="1"/>
  <c r="J157" i="1" s="1"/>
  <c r="H157" i="1"/>
  <c r="G157" i="1"/>
  <c r="E157" i="1"/>
  <c r="N157" i="1" s="1"/>
  <c r="D157" i="1"/>
  <c r="C157" i="1"/>
  <c r="K157" i="1" s="1"/>
  <c r="B157" i="1"/>
  <c r="L156" i="1"/>
  <c r="I156" i="1"/>
  <c r="J156" i="1" s="1"/>
  <c r="H156" i="1"/>
  <c r="G156" i="1"/>
  <c r="E156" i="1"/>
  <c r="N156" i="1" s="1"/>
  <c r="D156" i="1"/>
  <c r="M156" i="1" s="1"/>
  <c r="C156" i="1"/>
  <c r="K156" i="1" s="1"/>
  <c r="B156" i="1"/>
  <c r="M155" i="1"/>
  <c r="L155" i="1"/>
  <c r="I155" i="1"/>
  <c r="J155" i="1" s="1"/>
  <c r="H155" i="1"/>
  <c r="G155" i="1"/>
  <c r="E155" i="1"/>
  <c r="N155" i="1" s="1"/>
  <c r="O155" i="1" s="1"/>
  <c r="D155" i="1"/>
  <c r="C155" i="1"/>
  <c r="K155" i="1" s="1"/>
  <c r="B155" i="1"/>
  <c r="L154" i="1"/>
  <c r="I154" i="1"/>
  <c r="J154" i="1" s="1"/>
  <c r="H154" i="1"/>
  <c r="M154" i="1" s="1"/>
  <c r="G154" i="1"/>
  <c r="E154" i="1"/>
  <c r="N154" i="1" s="1"/>
  <c r="O154" i="1" s="1"/>
  <c r="D154" i="1"/>
  <c r="C154" i="1"/>
  <c r="K154" i="1" s="1"/>
  <c r="B154" i="1"/>
  <c r="M153" i="1"/>
  <c r="L153" i="1"/>
  <c r="I153" i="1"/>
  <c r="J153" i="1" s="1"/>
  <c r="H153" i="1"/>
  <c r="G153" i="1"/>
  <c r="E153" i="1"/>
  <c r="N153" i="1" s="1"/>
  <c r="O153" i="1" s="1"/>
  <c r="D153" i="1"/>
  <c r="C153" i="1"/>
  <c r="K153" i="1" s="1"/>
  <c r="B153" i="1"/>
  <c r="L152" i="1"/>
  <c r="I152" i="1"/>
  <c r="J152" i="1" s="1"/>
  <c r="H152" i="1"/>
  <c r="G152" i="1"/>
  <c r="E152" i="1"/>
  <c r="N152" i="1" s="1"/>
  <c r="O152" i="1" s="1"/>
  <c r="D152" i="1"/>
  <c r="M152" i="1" s="1"/>
  <c r="C152" i="1"/>
  <c r="K152" i="1" s="1"/>
  <c r="B152" i="1"/>
  <c r="M151" i="1"/>
  <c r="L151" i="1"/>
  <c r="I151" i="1"/>
  <c r="J151" i="1" s="1"/>
  <c r="H151" i="1"/>
  <c r="G151" i="1"/>
  <c r="E151" i="1"/>
  <c r="N151" i="1" s="1"/>
  <c r="D151" i="1"/>
  <c r="C151" i="1"/>
  <c r="K151" i="1" s="1"/>
  <c r="B151" i="1"/>
  <c r="L150" i="1"/>
  <c r="I150" i="1"/>
  <c r="J150" i="1" s="1"/>
  <c r="H150" i="1"/>
  <c r="M150" i="1" s="1"/>
  <c r="G150" i="1"/>
  <c r="E150" i="1"/>
  <c r="N150" i="1" s="1"/>
  <c r="D150" i="1"/>
  <c r="C150" i="1"/>
  <c r="K150" i="1" s="1"/>
  <c r="B150" i="1"/>
  <c r="M149" i="1"/>
  <c r="L149" i="1"/>
  <c r="I149" i="1"/>
  <c r="J149" i="1" s="1"/>
  <c r="H149" i="1"/>
  <c r="G149" i="1"/>
  <c r="E149" i="1"/>
  <c r="N149" i="1" s="1"/>
  <c r="D149" i="1"/>
  <c r="C149" i="1"/>
  <c r="K149" i="1" s="1"/>
  <c r="B149" i="1"/>
  <c r="L148" i="1"/>
  <c r="I148" i="1"/>
  <c r="J148" i="1" s="1"/>
  <c r="H148" i="1"/>
  <c r="G148" i="1"/>
  <c r="E148" i="1"/>
  <c r="N148" i="1" s="1"/>
  <c r="D148" i="1"/>
  <c r="M148" i="1" s="1"/>
  <c r="C148" i="1"/>
  <c r="K148" i="1" s="1"/>
  <c r="B148" i="1"/>
  <c r="M147" i="1"/>
  <c r="L147" i="1"/>
  <c r="I147" i="1"/>
  <c r="J147" i="1" s="1"/>
  <c r="H147" i="1"/>
  <c r="G147" i="1"/>
  <c r="E147" i="1"/>
  <c r="N147" i="1" s="1"/>
  <c r="O147" i="1" s="1"/>
  <c r="D147" i="1"/>
  <c r="C147" i="1"/>
  <c r="K147" i="1" s="1"/>
  <c r="B147" i="1"/>
  <c r="L146" i="1"/>
  <c r="I146" i="1"/>
  <c r="J146" i="1" s="1"/>
  <c r="H146" i="1"/>
  <c r="M146" i="1" s="1"/>
  <c r="G146" i="1"/>
  <c r="E146" i="1"/>
  <c r="N146" i="1" s="1"/>
  <c r="O146" i="1" s="1"/>
  <c r="D146" i="1"/>
  <c r="C146" i="1"/>
  <c r="K146" i="1" s="1"/>
  <c r="B146" i="1"/>
  <c r="M145" i="1"/>
  <c r="L145" i="1"/>
  <c r="I145" i="1"/>
  <c r="J145" i="1" s="1"/>
  <c r="H145" i="1"/>
  <c r="G145" i="1"/>
  <c r="E145" i="1"/>
  <c r="N145" i="1" s="1"/>
  <c r="O145" i="1" s="1"/>
  <c r="D145" i="1"/>
  <c r="C145" i="1"/>
  <c r="K145" i="1" s="1"/>
  <c r="B145" i="1"/>
  <c r="L144" i="1"/>
  <c r="I144" i="1"/>
  <c r="J144" i="1" s="1"/>
  <c r="H144" i="1"/>
  <c r="G144" i="1"/>
  <c r="E144" i="1"/>
  <c r="N144" i="1" s="1"/>
  <c r="O144" i="1" s="1"/>
  <c r="D144" i="1"/>
  <c r="M144" i="1" s="1"/>
  <c r="C144" i="1"/>
  <c r="K144" i="1" s="1"/>
  <c r="B144" i="1"/>
  <c r="M143" i="1"/>
  <c r="L143" i="1"/>
  <c r="I143" i="1"/>
  <c r="J143" i="1" s="1"/>
  <c r="H143" i="1"/>
  <c r="G143" i="1"/>
  <c r="E143" i="1"/>
  <c r="N143" i="1" s="1"/>
  <c r="O143" i="1" s="1"/>
  <c r="D143" i="1"/>
  <c r="C143" i="1"/>
  <c r="K143" i="1" s="1"/>
  <c r="B143" i="1"/>
  <c r="L142" i="1"/>
  <c r="I142" i="1"/>
  <c r="J142" i="1" s="1"/>
  <c r="H142" i="1"/>
  <c r="M142" i="1" s="1"/>
  <c r="G142" i="1"/>
  <c r="E142" i="1"/>
  <c r="N142" i="1" s="1"/>
  <c r="O142" i="1" s="1"/>
  <c r="D142" i="1"/>
  <c r="C142" i="1"/>
  <c r="K142" i="1" s="1"/>
  <c r="B142" i="1"/>
  <c r="M141" i="1"/>
  <c r="L141" i="1"/>
  <c r="I141" i="1"/>
  <c r="J141" i="1" s="1"/>
  <c r="H141" i="1"/>
  <c r="G141" i="1"/>
  <c r="E141" i="1"/>
  <c r="N141" i="1" s="1"/>
  <c r="D141" i="1"/>
  <c r="C141" i="1"/>
  <c r="K141" i="1" s="1"/>
  <c r="B141" i="1"/>
  <c r="L140" i="1"/>
  <c r="I140" i="1"/>
  <c r="J140" i="1" s="1"/>
  <c r="H140" i="1"/>
  <c r="G140" i="1"/>
  <c r="E140" i="1"/>
  <c r="N140" i="1" s="1"/>
  <c r="D140" i="1"/>
  <c r="M140" i="1" s="1"/>
  <c r="C140" i="1"/>
  <c r="K140" i="1" s="1"/>
  <c r="B140" i="1"/>
  <c r="M139" i="1"/>
  <c r="L139" i="1"/>
  <c r="I139" i="1"/>
  <c r="J139" i="1" s="1"/>
  <c r="H139" i="1"/>
  <c r="G139" i="1"/>
  <c r="E139" i="1"/>
  <c r="N139" i="1" s="1"/>
  <c r="D139" i="1"/>
  <c r="C139" i="1"/>
  <c r="K139" i="1" s="1"/>
  <c r="B139" i="1"/>
  <c r="L138" i="1"/>
  <c r="I138" i="1"/>
  <c r="J138" i="1" s="1"/>
  <c r="H138" i="1"/>
  <c r="M138" i="1" s="1"/>
  <c r="G138" i="1"/>
  <c r="E138" i="1"/>
  <c r="N138" i="1" s="1"/>
  <c r="O138" i="1" s="1"/>
  <c r="D138" i="1"/>
  <c r="C138" i="1"/>
  <c r="K138" i="1" s="1"/>
  <c r="B138" i="1"/>
  <c r="M137" i="1"/>
  <c r="L137" i="1"/>
  <c r="I137" i="1"/>
  <c r="J137" i="1" s="1"/>
  <c r="H137" i="1"/>
  <c r="G137" i="1"/>
  <c r="E137" i="1"/>
  <c r="N137" i="1" s="1"/>
  <c r="O137" i="1" s="1"/>
  <c r="D137" i="1"/>
  <c r="C137" i="1"/>
  <c r="K137" i="1" s="1"/>
  <c r="B137" i="1"/>
  <c r="L136" i="1"/>
  <c r="I136" i="1"/>
  <c r="J136" i="1" s="1"/>
  <c r="H136" i="1"/>
  <c r="G136" i="1"/>
  <c r="E136" i="1"/>
  <c r="N136" i="1" s="1"/>
  <c r="O136" i="1" s="1"/>
  <c r="D136" i="1"/>
  <c r="M136" i="1" s="1"/>
  <c r="C136" i="1"/>
  <c r="K136" i="1" s="1"/>
  <c r="B136" i="1"/>
  <c r="M135" i="1"/>
  <c r="L135" i="1"/>
  <c r="I135" i="1"/>
  <c r="J135" i="1" s="1"/>
  <c r="H135" i="1"/>
  <c r="G135" i="1"/>
  <c r="E135" i="1"/>
  <c r="N135" i="1" s="1"/>
  <c r="D135" i="1"/>
  <c r="C135" i="1"/>
  <c r="K135" i="1" s="1"/>
  <c r="B135" i="1"/>
  <c r="L134" i="1"/>
  <c r="I134" i="1"/>
  <c r="J134" i="1" s="1"/>
  <c r="H134" i="1"/>
  <c r="M134" i="1" s="1"/>
  <c r="G134" i="1"/>
  <c r="E134" i="1"/>
  <c r="N134" i="1" s="1"/>
  <c r="D134" i="1"/>
  <c r="C134" i="1"/>
  <c r="K134" i="1" s="1"/>
  <c r="B134" i="1"/>
  <c r="M133" i="1"/>
  <c r="L133" i="1"/>
  <c r="I133" i="1"/>
  <c r="J133" i="1" s="1"/>
  <c r="H133" i="1"/>
  <c r="G133" i="1"/>
  <c r="E133" i="1"/>
  <c r="N133" i="1" s="1"/>
  <c r="D133" i="1"/>
  <c r="C133" i="1"/>
  <c r="K133" i="1" s="1"/>
  <c r="B133" i="1"/>
  <c r="M132" i="1"/>
  <c r="L132" i="1"/>
  <c r="I132" i="1"/>
  <c r="J132" i="1" s="1"/>
  <c r="H132" i="1"/>
  <c r="G132" i="1"/>
  <c r="E132" i="1"/>
  <c r="N132" i="1" s="1"/>
  <c r="O132" i="1" s="1"/>
  <c r="D132" i="1"/>
  <c r="C132" i="1"/>
  <c r="K132" i="1" s="1"/>
  <c r="B132" i="1"/>
  <c r="M131" i="1"/>
  <c r="L131" i="1"/>
  <c r="I131" i="1"/>
  <c r="J131" i="1" s="1"/>
  <c r="H131" i="1"/>
  <c r="G131" i="1"/>
  <c r="E131" i="1"/>
  <c r="N131" i="1" s="1"/>
  <c r="O131" i="1" s="1"/>
  <c r="D131" i="1"/>
  <c r="C131" i="1"/>
  <c r="K131" i="1" s="1"/>
  <c r="B131" i="1"/>
  <c r="M130" i="1"/>
  <c r="L130" i="1"/>
  <c r="I130" i="1"/>
  <c r="J130" i="1" s="1"/>
  <c r="H130" i="1"/>
  <c r="G130" i="1"/>
  <c r="E130" i="1"/>
  <c r="N130" i="1" s="1"/>
  <c r="O130" i="1" s="1"/>
  <c r="D130" i="1"/>
  <c r="C130" i="1"/>
  <c r="K130" i="1" s="1"/>
  <c r="B130" i="1"/>
  <c r="M129" i="1"/>
  <c r="L129" i="1"/>
  <c r="I129" i="1"/>
  <c r="J129" i="1" s="1"/>
  <c r="H129" i="1"/>
  <c r="G129" i="1"/>
  <c r="E129" i="1"/>
  <c r="N129" i="1" s="1"/>
  <c r="D129" i="1"/>
  <c r="C129" i="1"/>
  <c r="K129" i="1" s="1"/>
  <c r="B129" i="1"/>
  <c r="M128" i="1"/>
  <c r="L128" i="1"/>
  <c r="I128" i="1"/>
  <c r="J128" i="1" s="1"/>
  <c r="H128" i="1"/>
  <c r="G128" i="1"/>
  <c r="E128" i="1"/>
  <c r="N128" i="1" s="1"/>
  <c r="D128" i="1"/>
  <c r="C128" i="1"/>
  <c r="K128" i="1" s="1"/>
  <c r="B128" i="1"/>
  <c r="M127" i="1"/>
  <c r="L127" i="1"/>
  <c r="I127" i="1"/>
  <c r="J127" i="1" s="1"/>
  <c r="H127" i="1"/>
  <c r="G127" i="1"/>
  <c r="E127" i="1"/>
  <c r="D127" i="1"/>
  <c r="C127" i="1"/>
  <c r="K127" i="1" s="1"/>
  <c r="B127" i="1"/>
  <c r="M126" i="1"/>
  <c r="L126" i="1"/>
  <c r="I126" i="1"/>
  <c r="H126" i="1"/>
  <c r="G126" i="1"/>
  <c r="E126" i="1"/>
  <c r="N126" i="1" s="1"/>
  <c r="D126" i="1"/>
  <c r="C126" i="1"/>
  <c r="K126" i="1" s="1"/>
  <c r="O126" i="1" s="1"/>
  <c r="B126" i="1"/>
  <c r="M125" i="1"/>
  <c r="L125" i="1"/>
  <c r="I125" i="1"/>
  <c r="J125" i="1" s="1"/>
  <c r="H125" i="1"/>
  <c r="G125" i="1"/>
  <c r="E125" i="1"/>
  <c r="D125" i="1"/>
  <c r="C125" i="1"/>
  <c r="K125" i="1" s="1"/>
  <c r="B125" i="1"/>
  <c r="M124" i="1"/>
  <c r="L124" i="1"/>
  <c r="K124" i="1"/>
  <c r="I124" i="1"/>
  <c r="J124" i="1" s="1"/>
  <c r="H124" i="1"/>
  <c r="G124" i="1"/>
  <c r="E124" i="1"/>
  <c r="N124" i="1" s="1"/>
  <c r="D124" i="1"/>
  <c r="C124" i="1"/>
  <c r="B124" i="1"/>
  <c r="M123" i="1"/>
  <c r="L123" i="1"/>
  <c r="I123" i="1"/>
  <c r="J123" i="1" s="1"/>
  <c r="H123" i="1"/>
  <c r="G123" i="1"/>
  <c r="E123" i="1"/>
  <c r="D123" i="1"/>
  <c r="C123" i="1"/>
  <c r="K123" i="1" s="1"/>
  <c r="B123" i="1"/>
  <c r="M122" i="1"/>
  <c r="L122" i="1"/>
  <c r="I122" i="1"/>
  <c r="H122" i="1"/>
  <c r="G122" i="1"/>
  <c r="E122" i="1"/>
  <c r="N122" i="1" s="1"/>
  <c r="D122" i="1"/>
  <c r="C122" i="1"/>
  <c r="B122" i="1"/>
  <c r="M121" i="1"/>
  <c r="L121" i="1"/>
  <c r="I121" i="1"/>
  <c r="J121" i="1" s="1"/>
  <c r="H121" i="1"/>
  <c r="G121" i="1"/>
  <c r="E121" i="1"/>
  <c r="D121" i="1"/>
  <c r="C121" i="1"/>
  <c r="K121" i="1" s="1"/>
  <c r="B121" i="1"/>
  <c r="M120" i="1"/>
  <c r="L120" i="1"/>
  <c r="I120" i="1"/>
  <c r="H120" i="1"/>
  <c r="G120" i="1"/>
  <c r="E120" i="1"/>
  <c r="N120" i="1" s="1"/>
  <c r="D120" i="1"/>
  <c r="C120" i="1"/>
  <c r="K120" i="1" s="1"/>
  <c r="B120" i="1"/>
  <c r="M119" i="1"/>
  <c r="L119" i="1"/>
  <c r="I119" i="1"/>
  <c r="J119" i="1" s="1"/>
  <c r="H119" i="1"/>
  <c r="G119" i="1"/>
  <c r="E119" i="1"/>
  <c r="D119" i="1"/>
  <c r="C119" i="1"/>
  <c r="K119" i="1" s="1"/>
  <c r="B119" i="1"/>
  <c r="M118" i="1"/>
  <c r="L118" i="1"/>
  <c r="I118" i="1"/>
  <c r="J118" i="1" s="1"/>
  <c r="H118" i="1"/>
  <c r="G118" i="1"/>
  <c r="E118" i="1"/>
  <c r="D118" i="1"/>
  <c r="C118" i="1"/>
  <c r="K118" i="1" s="1"/>
  <c r="B118" i="1"/>
  <c r="M117" i="1"/>
  <c r="L117" i="1"/>
  <c r="I117" i="1"/>
  <c r="J117" i="1" s="1"/>
  <c r="H117" i="1"/>
  <c r="G117" i="1"/>
  <c r="E117" i="1"/>
  <c r="D117" i="1"/>
  <c r="C117" i="1"/>
  <c r="K117" i="1" s="1"/>
  <c r="B117" i="1"/>
  <c r="M116" i="1"/>
  <c r="L116" i="1"/>
  <c r="I116" i="1"/>
  <c r="J116" i="1" s="1"/>
  <c r="H116" i="1"/>
  <c r="G116" i="1"/>
  <c r="E116" i="1"/>
  <c r="D116" i="1"/>
  <c r="C116" i="1"/>
  <c r="K116" i="1" s="1"/>
  <c r="B116" i="1"/>
  <c r="M115" i="1"/>
  <c r="L115" i="1"/>
  <c r="I115" i="1"/>
  <c r="H115" i="1"/>
  <c r="G115" i="1"/>
  <c r="E115" i="1"/>
  <c r="D115" i="1"/>
  <c r="C115" i="1"/>
  <c r="K115" i="1" s="1"/>
  <c r="B115" i="1"/>
  <c r="M114" i="1"/>
  <c r="L114" i="1"/>
  <c r="I114" i="1"/>
  <c r="H114" i="1"/>
  <c r="G114" i="1"/>
  <c r="K114" i="1" s="1"/>
  <c r="E114" i="1"/>
  <c r="D114" i="1"/>
  <c r="C114" i="1"/>
  <c r="B114" i="1"/>
  <c r="M113" i="1"/>
  <c r="L113" i="1"/>
  <c r="K113" i="1"/>
  <c r="I113" i="1"/>
  <c r="J113" i="1" s="1"/>
  <c r="H113" i="1"/>
  <c r="G113" i="1"/>
  <c r="E113" i="1"/>
  <c r="D113" i="1"/>
  <c r="C113" i="1"/>
  <c r="B113" i="1"/>
  <c r="M112" i="1"/>
  <c r="L112" i="1"/>
  <c r="I112" i="1"/>
  <c r="H112" i="1"/>
  <c r="G112" i="1"/>
  <c r="E112" i="1"/>
  <c r="D112" i="1"/>
  <c r="C112" i="1"/>
  <c r="K112" i="1" s="1"/>
  <c r="B112" i="1"/>
  <c r="M111" i="1"/>
  <c r="L111" i="1"/>
  <c r="I111" i="1"/>
  <c r="H111" i="1"/>
  <c r="G111" i="1"/>
  <c r="E111" i="1"/>
  <c r="D111" i="1"/>
  <c r="C111" i="1"/>
  <c r="K111" i="1" s="1"/>
  <c r="B111" i="1"/>
  <c r="M110" i="1"/>
  <c r="L110" i="1"/>
  <c r="I110" i="1"/>
  <c r="H110" i="1"/>
  <c r="G110" i="1"/>
  <c r="K110" i="1" s="1"/>
  <c r="E110" i="1"/>
  <c r="D110" i="1"/>
  <c r="C110" i="1"/>
  <c r="B110" i="1"/>
  <c r="M109" i="1"/>
  <c r="L109" i="1"/>
  <c r="K109" i="1"/>
  <c r="I109" i="1"/>
  <c r="J109" i="1" s="1"/>
  <c r="H109" i="1"/>
  <c r="G109" i="1"/>
  <c r="E109" i="1"/>
  <c r="D109" i="1"/>
  <c r="C109" i="1"/>
  <c r="B109" i="1"/>
  <c r="M108" i="1"/>
  <c r="L108" i="1"/>
  <c r="I108" i="1"/>
  <c r="H108" i="1"/>
  <c r="G108" i="1"/>
  <c r="E108" i="1"/>
  <c r="D108" i="1"/>
  <c r="C108" i="1"/>
  <c r="K108" i="1" s="1"/>
  <c r="B108" i="1"/>
  <c r="M107" i="1"/>
  <c r="L107" i="1"/>
  <c r="I107" i="1"/>
  <c r="H107" i="1"/>
  <c r="G107" i="1"/>
  <c r="K107" i="1" s="1"/>
  <c r="E107" i="1"/>
  <c r="D107" i="1"/>
  <c r="C107" i="1"/>
  <c r="B107" i="1"/>
  <c r="M106" i="1"/>
  <c r="L106" i="1"/>
  <c r="K106" i="1"/>
  <c r="I106" i="1"/>
  <c r="H106" i="1"/>
  <c r="G106" i="1"/>
  <c r="E106" i="1"/>
  <c r="D106" i="1"/>
  <c r="C106" i="1"/>
  <c r="B106" i="1"/>
  <c r="M105" i="1"/>
  <c r="L105" i="1"/>
  <c r="K105" i="1"/>
  <c r="I105" i="1"/>
  <c r="J105" i="1" s="1"/>
  <c r="H105" i="1"/>
  <c r="G105" i="1"/>
  <c r="E105" i="1"/>
  <c r="D105" i="1"/>
  <c r="C105" i="1"/>
  <c r="B105" i="1"/>
  <c r="L104" i="1"/>
  <c r="I104" i="1"/>
  <c r="J104" i="1" s="1"/>
  <c r="H104" i="1"/>
  <c r="G104" i="1"/>
  <c r="E104" i="1"/>
  <c r="D104" i="1"/>
  <c r="M104" i="1" s="1"/>
  <c r="C104" i="1"/>
  <c r="K104" i="1" s="1"/>
  <c r="B104" i="1"/>
  <c r="M103" i="1"/>
  <c r="L103" i="1"/>
  <c r="I103" i="1"/>
  <c r="J103" i="1" s="1"/>
  <c r="H103" i="1"/>
  <c r="G103" i="1"/>
  <c r="E103" i="1"/>
  <c r="D103" i="1"/>
  <c r="C103" i="1"/>
  <c r="K103" i="1" s="1"/>
  <c r="B103" i="1"/>
  <c r="L102" i="1"/>
  <c r="I102" i="1"/>
  <c r="H102" i="1"/>
  <c r="M102" i="1" s="1"/>
  <c r="G102" i="1"/>
  <c r="E102" i="1"/>
  <c r="D102" i="1"/>
  <c r="C102" i="1"/>
  <c r="K102" i="1" s="1"/>
  <c r="B102" i="1"/>
  <c r="L101" i="1"/>
  <c r="I101" i="1"/>
  <c r="H101" i="1"/>
  <c r="G101" i="1"/>
  <c r="E101" i="1"/>
  <c r="N101" i="1" s="1"/>
  <c r="O101" i="1" s="1"/>
  <c r="D101" i="1"/>
  <c r="M101" i="1" s="1"/>
  <c r="C101" i="1"/>
  <c r="K101" i="1" s="1"/>
  <c r="B101" i="1"/>
  <c r="L100" i="1"/>
  <c r="I100" i="1"/>
  <c r="J100" i="1" s="1"/>
  <c r="H100" i="1"/>
  <c r="G100" i="1"/>
  <c r="E100" i="1"/>
  <c r="D100" i="1"/>
  <c r="M100" i="1" s="1"/>
  <c r="C100" i="1"/>
  <c r="K100" i="1" s="1"/>
  <c r="B100" i="1"/>
  <c r="L99" i="1"/>
  <c r="I99" i="1"/>
  <c r="J99" i="1" s="1"/>
  <c r="H99" i="1"/>
  <c r="M99" i="1" s="1"/>
  <c r="G99" i="1"/>
  <c r="E99" i="1"/>
  <c r="D99" i="1"/>
  <c r="C99" i="1"/>
  <c r="K99" i="1" s="1"/>
  <c r="B99" i="1"/>
  <c r="M98" i="1"/>
  <c r="L98" i="1"/>
  <c r="I98" i="1"/>
  <c r="J98" i="1" s="1"/>
  <c r="H98" i="1"/>
  <c r="G98" i="1"/>
  <c r="E98" i="1"/>
  <c r="N98" i="1" s="1"/>
  <c r="O98" i="1" s="1"/>
  <c r="D98" i="1"/>
  <c r="C98" i="1"/>
  <c r="K98" i="1" s="1"/>
  <c r="B98" i="1"/>
  <c r="L97" i="1"/>
  <c r="I97" i="1"/>
  <c r="H97" i="1"/>
  <c r="G97" i="1"/>
  <c r="E97" i="1"/>
  <c r="N97" i="1" s="1"/>
  <c r="D97" i="1"/>
  <c r="M97" i="1" s="1"/>
  <c r="C97" i="1"/>
  <c r="F97" i="1" s="1"/>
  <c r="B97" i="1"/>
  <c r="L96" i="1"/>
  <c r="I96" i="1"/>
  <c r="J96" i="1" s="1"/>
  <c r="H96" i="1"/>
  <c r="G96" i="1"/>
  <c r="E96" i="1"/>
  <c r="N96" i="1" s="1"/>
  <c r="O96" i="1" s="1"/>
  <c r="D96" i="1"/>
  <c r="M96" i="1" s="1"/>
  <c r="C96" i="1"/>
  <c r="K96" i="1" s="1"/>
  <c r="B96" i="1"/>
  <c r="L95" i="1"/>
  <c r="K95" i="1"/>
  <c r="I95" i="1"/>
  <c r="J95" i="1" s="1"/>
  <c r="H95" i="1"/>
  <c r="G95" i="1"/>
  <c r="E95" i="1"/>
  <c r="D95" i="1"/>
  <c r="M95" i="1" s="1"/>
  <c r="C95" i="1"/>
  <c r="B95" i="1"/>
  <c r="N94" i="1"/>
  <c r="L94" i="1"/>
  <c r="I94" i="1"/>
  <c r="H94" i="1"/>
  <c r="M94" i="1" s="1"/>
  <c r="G94" i="1"/>
  <c r="J94" i="1" s="1"/>
  <c r="E94" i="1"/>
  <c r="D94" i="1"/>
  <c r="C94" i="1"/>
  <c r="F94" i="1" s="1"/>
  <c r="B94" i="1"/>
  <c r="L93" i="1"/>
  <c r="I93" i="1"/>
  <c r="H93" i="1"/>
  <c r="G93" i="1"/>
  <c r="E93" i="1"/>
  <c r="N93" i="1" s="1"/>
  <c r="D93" i="1"/>
  <c r="M93" i="1" s="1"/>
  <c r="C93" i="1"/>
  <c r="K93" i="1" s="1"/>
  <c r="B93" i="1"/>
  <c r="N92" i="1"/>
  <c r="M92" i="1"/>
  <c r="L92" i="1"/>
  <c r="I92" i="1"/>
  <c r="J92" i="1" s="1"/>
  <c r="H92" i="1"/>
  <c r="G92" i="1"/>
  <c r="F92" i="1"/>
  <c r="E92" i="1"/>
  <c r="D92" i="1"/>
  <c r="C92" i="1"/>
  <c r="K92" i="1" s="1"/>
  <c r="B92" i="1"/>
  <c r="L91" i="1"/>
  <c r="K91" i="1"/>
  <c r="I91" i="1"/>
  <c r="J91" i="1" s="1"/>
  <c r="H91" i="1"/>
  <c r="G91" i="1"/>
  <c r="E91" i="1"/>
  <c r="D91" i="1"/>
  <c r="M91" i="1" s="1"/>
  <c r="C91" i="1"/>
  <c r="B91" i="1"/>
  <c r="L90" i="1"/>
  <c r="I90" i="1"/>
  <c r="J90" i="1" s="1"/>
  <c r="H90" i="1"/>
  <c r="M90" i="1" s="1"/>
  <c r="G90" i="1"/>
  <c r="E90" i="1"/>
  <c r="N90" i="1" s="1"/>
  <c r="O90" i="1" s="1"/>
  <c r="D90" i="1"/>
  <c r="C90" i="1"/>
  <c r="K90" i="1" s="1"/>
  <c r="B90" i="1"/>
  <c r="L89" i="1"/>
  <c r="K89" i="1"/>
  <c r="I89" i="1"/>
  <c r="J89" i="1" s="1"/>
  <c r="H89" i="1"/>
  <c r="G89" i="1"/>
  <c r="E89" i="1"/>
  <c r="F89" i="1" s="1"/>
  <c r="D89" i="1"/>
  <c r="M89" i="1" s="1"/>
  <c r="C89" i="1"/>
  <c r="B89" i="1"/>
  <c r="N88" i="1"/>
  <c r="L88" i="1"/>
  <c r="I88" i="1"/>
  <c r="J88" i="1" s="1"/>
  <c r="H88" i="1"/>
  <c r="G88" i="1"/>
  <c r="E88" i="1"/>
  <c r="D88" i="1"/>
  <c r="M88" i="1" s="1"/>
  <c r="C88" i="1"/>
  <c r="F88" i="1" s="1"/>
  <c r="B88" i="1"/>
  <c r="L87" i="1"/>
  <c r="I87" i="1"/>
  <c r="N87" i="1" s="1"/>
  <c r="O87" i="1" s="1"/>
  <c r="H87" i="1"/>
  <c r="G87" i="1"/>
  <c r="F87" i="1"/>
  <c r="E87" i="1"/>
  <c r="D87" i="1"/>
  <c r="M87" i="1" s="1"/>
  <c r="C87" i="1"/>
  <c r="K87" i="1" s="1"/>
  <c r="B87" i="1"/>
  <c r="L86" i="1"/>
  <c r="I86" i="1"/>
  <c r="H86" i="1"/>
  <c r="G86" i="1"/>
  <c r="J86" i="1" s="1"/>
  <c r="E86" i="1"/>
  <c r="N86" i="1" s="1"/>
  <c r="O86" i="1" s="1"/>
  <c r="D86" i="1"/>
  <c r="M86" i="1" s="1"/>
  <c r="C86" i="1"/>
  <c r="K86" i="1" s="1"/>
  <c r="B86" i="1"/>
  <c r="L85" i="1"/>
  <c r="J85" i="1"/>
  <c r="I85" i="1"/>
  <c r="H85" i="1"/>
  <c r="M85" i="1" s="1"/>
  <c r="G85" i="1"/>
  <c r="E85" i="1"/>
  <c r="N85" i="1" s="1"/>
  <c r="O85" i="1" s="1"/>
  <c r="D85" i="1"/>
  <c r="C85" i="1"/>
  <c r="K85" i="1" s="1"/>
  <c r="B85" i="1"/>
  <c r="L84" i="1"/>
  <c r="I84" i="1"/>
  <c r="N84" i="1" s="1"/>
  <c r="H84" i="1"/>
  <c r="G84" i="1"/>
  <c r="E84" i="1"/>
  <c r="D84" i="1"/>
  <c r="M84" i="1" s="1"/>
  <c r="C84" i="1"/>
  <c r="F84" i="1" s="1"/>
  <c r="B84" i="1"/>
  <c r="L83" i="1"/>
  <c r="I83" i="1"/>
  <c r="N83" i="1" s="1"/>
  <c r="O83" i="1" s="1"/>
  <c r="H83" i="1"/>
  <c r="G83" i="1"/>
  <c r="F83" i="1"/>
  <c r="E83" i="1"/>
  <c r="D83" i="1"/>
  <c r="M83" i="1" s="1"/>
  <c r="C83" i="1"/>
  <c r="K83" i="1" s="1"/>
  <c r="B83" i="1"/>
  <c r="L82" i="1"/>
  <c r="I82" i="1"/>
  <c r="H82" i="1"/>
  <c r="G82" i="1"/>
  <c r="J82" i="1" s="1"/>
  <c r="E82" i="1"/>
  <c r="N82" i="1" s="1"/>
  <c r="D82" i="1"/>
  <c r="M82" i="1" s="1"/>
  <c r="C82" i="1"/>
  <c r="K82" i="1" s="1"/>
  <c r="B82" i="1"/>
  <c r="M81" i="1"/>
  <c r="L81" i="1"/>
  <c r="J81" i="1"/>
  <c r="I81" i="1"/>
  <c r="H81" i="1"/>
  <c r="G81" i="1"/>
  <c r="E81" i="1"/>
  <c r="N81" i="1" s="1"/>
  <c r="D81" i="1"/>
  <c r="C81" i="1"/>
  <c r="K81" i="1" s="1"/>
  <c r="B81" i="1"/>
  <c r="L80" i="1"/>
  <c r="I80" i="1"/>
  <c r="N80" i="1" s="1"/>
  <c r="H80" i="1"/>
  <c r="G80" i="1"/>
  <c r="E80" i="1"/>
  <c r="D80" i="1"/>
  <c r="M80" i="1" s="1"/>
  <c r="C80" i="1"/>
  <c r="F80" i="1" s="1"/>
  <c r="B80" i="1"/>
  <c r="L79" i="1"/>
  <c r="I79" i="1"/>
  <c r="N79" i="1" s="1"/>
  <c r="H79" i="1"/>
  <c r="G79" i="1"/>
  <c r="F79" i="1"/>
  <c r="E79" i="1"/>
  <c r="D79" i="1"/>
  <c r="M79" i="1" s="1"/>
  <c r="C79" i="1"/>
  <c r="K79" i="1" s="1"/>
  <c r="B79" i="1"/>
  <c r="L78" i="1"/>
  <c r="I78" i="1"/>
  <c r="H78" i="1"/>
  <c r="G78" i="1"/>
  <c r="J78" i="1" s="1"/>
  <c r="E78" i="1"/>
  <c r="N78" i="1" s="1"/>
  <c r="O78" i="1" s="1"/>
  <c r="D78" i="1"/>
  <c r="M78" i="1" s="1"/>
  <c r="C78" i="1"/>
  <c r="K78" i="1" s="1"/>
  <c r="B78" i="1"/>
  <c r="M77" i="1"/>
  <c r="L77" i="1"/>
  <c r="J77" i="1"/>
  <c r="I77" i="1"/>
  <c r="H77" i="1"/>
  <c r="G77" i="1"/>
  <c r="E77" i="1"/>
  <c r="N77" i="1" s="1"/>
  <c r="O77" i="1" s="1"/>
  <c r="D77" i="1"/>
  <c r="C77" i="1"/>
  <c r="K77" i="1" s="1"/>
  <c r="B77" i="1"/>
  <c r="L76" i="1"/>
  <c r="I76" i="1"/>
  <c r="N76" i="1" s="1"/>
  <c r="H76" i="1"/>
  <c r="G76" i="1"/>
  <c r="E76" i="1"/>
  <c r="D76" i="1"/>
  <c r="M76" i="1" s="1"/>
  <c r="C76" i="1"/>
  <c r="F76" i="1" s="1"/>
  <c r="B76" i="1"/>
  <c r="L75" i="1"/>
  <c r="I75" i="1"/>
  <c r="N75" i="1" s="1"/>
  <c r="O75" i="1" s="1"/>
  <c r="H75" i="1"/>
  <c r="G75" i="1"/>
  <c r="F75" i="1"/>
  <c r="E75" i="1"/>
  <c r="D75" i="1"/>
  <c r="M75" i="1" s="1"/>
  <c r="C75" i="1"/>
  <c r="K75" i="1" s="1"/>
  <c r="B75" i="1"/>
  <c r="L74" i="1"/>
  <c r="I74" i="1"/>
  <c r="H74" i="1"/>
  <c r="G74" i="1"/>
  <c r="J74" i="1" s="1"/>
  <c r="E74" i="1"/>
  <c r="N74" i="1" s="1"/>
  <c r="O74" i="1" s="1"/>
  <c r="D74" i="1"/>
  <c r="M74" i="1" s="1"/>
  <c r="C74" i="1"/>
  <c r="K74" i="1" s="1"/>
  <c r="B74" i="1"/>
  <c r="M73" i="1"/>
  <c r="L73" i="1"/>
  <c r="J73" i="1"/>
  <c r="I73" i="1"/>
  <c r="H73" i="1"/>
  <c r="G73" i="1"/>
  <c r="E73" i="1"/>
  <c r="N73" i="1" s="1"/>
  <c r="D73" i="1"/>
  <c r="C73" i="1"/>
  <c r="K73" i="1" s="1"/>
  <c r="B73" i="1"/>
  <c r="L72" i="1"/>
  <c r="I72" i="1"/>
  <c r="N72" i="1" s="1"/>
  <c r="H72" i="1"/>
  <c r="G72" i="1"/>
  <c r="E72" i="1"/>
  <c r="D72" i="1"/>
  <c r="M72" i="1" s="1"/>
  <c r="C72" i="1"/>
  <c r="F72" i="1" s="1"/>
  <c r="B72" i="1"/>
  <c r="L71" i="1"/>
  <c r="I71" i="1"/>
  <c r="N71" i="1" s="1"/>
  <c r="O71" i="1" s="1"/>
  <c r="H71" i="1"/>
  <c r="G71" i="1"/>
  <c r="F71" i="1"/>
  <c r="E71" i="1"/>
  <c r="D71" i="1"/>
  <c r="M71" i="1" s="1"/>
  <c r="C71" i="1"/>
  <c r="K71" i="1" s="1"/>
  <c r="B71" i="1"/>
  <c r="L70" i="1"/>
  <c r="I70" i="1"/>
  <c r="J70" i="1" s="1"/>
  <c r="H70" i="1"/>
  <c r="G70" i="1"/>
  <c r="E70" i="1"/>
  <c r="N70" i="1" s="1"/>
  <c r="D70" i="1"/>
  <c r="M70" i="1" s="1"/>
  <c r="C70" i="1"/>
  <c r="K70" i="1" s="1"/>
  <c r="B70" i="1"/>
  <c r="M69" i="1"/>
  <c r="L69" i="1"/>
  <c r="J69" i="1"/>
  <c r="I69" i="1"/>
  <c r="H69" i="1"/>
  <c r="G69" i="1"/>
  <c r="E69" i="1"/>
  <c r="N69" i="1" s="1"/>
  <c r="D69" i="1"/>
  <c r="C69" i="1"/>
  <c r="K69" i="1" s="1"/>
  <c r="B69" i="1"/>
  <c r="L68" i="1"/>
  <c r="I68" i="1"/>
  <c r="J68" i="1" s="1"/>
  <c r="H68" i="1"/>
  <c r="M68" i="1" s="1"/>
  <c r="G68" i="1"/>
  <c r="E68" i="1"/>
  <c r="N68" i="1" s="1"/>
  <c r="D68" i="1"/>
  <c r="C68" i="1"/>
  <c r="K68" i="1" s="1"/>
  <c r="B68" i="1"/>
  <c r="N67" i="1"/>
  <c r="O67" i="1" s="1"/>
  <c r="M67" i="1"/>
  <c r="L67" i="1"/>
  <c r="I67" i="1"/>
  <c r="J67" i="1" s="1"/>
  <c r="H67" i="1"/>
  <c r="G67" i="1"/>
  <c r="F67" i="1"/>
  <c r="E67" i="1"/>
  <c r="D67" i="1"/>
  <c r="C67" i="1"/>
  <c r="K67" i="1" s="1"/>
  <c r="B67" i="1"/>
  <c r="L66" i="1"/>
  <c r="I66" i="1"/>
  <c r="J66" i="1" s="1"/>
  <c r="H66" i="1"/>
  <c r="G66" i="1"/>
  <c r="E66" i="1"/>
  <c r="N66" i="1" s="1"/>
  <c r="O66" i="1" s="1"/>
  <c r="D66" i="1"/>
  <c r="M66" i="1" s="1"/>
  <c r="C66" i="1"/>
  <c r="K66" i="1" s="1"/>
  <c r="B66" i="1"/>
  <c r="M65" i="1"/>
  <c r="L65" i="1"/>
  <c r="J65" i="1"/>
  <c r="I65" i="1"/>
  <c r="H65" i="1"/>
  <c r="G65" i="1"/>
  <c r="E65" i="1"/>
  <c r="N65" i="1" s="1"/>
  <c r="D65" i="1"/>
  <c r="C65" i="1"/>
  <c r="K65" i="1" s="1"/>
  <c r="B65" i="1"/>
  <c r="L64" i="1"/>
  <c r="I64" i="1"/>
  <c r="J64" i="1" s="1"/>
  <c r="H64" i="1"/>
  <c r="G64" i="1"/>
  <c r="E64" i="1"/>
  <c r="N64" i="1" s="1"/>
  <c r="D64" i="1"/>
  <c r="M64" i="1" s="1"/>
  <c r="C64" i="1"/>
  <c r="K64" i="1" s="1"/>
  <c r="B64" i="1"/>
  <c r="N63" i="1"/>
  <c r="O63" i="1" s="1"/>
  <c r="M63" i="1"/>
  <c r="L63" i="1"/>
  <c r="I63" i="1"/>
  <c r="J63" i="1" s="1"/>
  <c r="H63" i="1"/>
  <c r="G63" i="1"/>
  <c r="F63" i="1"/>
  <c r="E63" i="1"/>
  <c r="D63" i="1"/>
  <c r="C63" i="1"/>
  <c r="K63" i="1" s="1"/>
  <c r="B63" i="1"/>
  <c r="L62" i="1"/>
  <c r="I62" i="1"/>
  <c r="J62" i="1" s="1"/>
  <c r="H62" i="1"/>
  <c r="G62" i="1"/>
  <c r="E62" i="1"/>
  <c r="N62" i="1" s="1"/>
  <c r="D62" i="1"/>
  <c r="M62" i="1" s="1"/>
  <c r="C62" i="1"/>
  <c r="K62" i="1" s="1"/>
  <c r="B62" i="1"/>
  <c r="M61" i="1"/>
  <c r="L61" i="1"/>
  <c r="J61" i="1"/>
  <c r="I61" i="1"/>
  <c r="H61" i="1"/>
  <c r="G61" i="1"/>
  <c r="E61" i="1"/>
  <c r="N61" i="1" s="1"/>
  <c r="O61" i="1" s="1"/>
  <c r="D61" i="1"/>
  <c r="C61" i="1"/>
  <c r="K61" i="1" s="1"/>
  <c r="B61" i="1"/>
  <c r="L60" i="1"/>
  <c r="I60" i="1"/>
  <c r="J60" i="1" s="1"/>
  <c r="H60" i="1"/>
  <c r="G60" i="1"/>
  <c r="E60" i="1"/>
  <c r="N60" i="1" s="1"/>
  <c r="O60" i="1" s="1"/>
  <c r="D60" i="1"/>
  <c r="M60" i="1" s="1"/>
  <c r="C60" i="1"/>
  <c r="K60" i="1" s="1"/>
  <c r="B60" i="1"/>
  <c r="N59" i="1"/>
  <c r="M59" i="1"/>
  <c r="L59" i="1"/>
  <c r="I59" i="1"/>
  <c r="J59" i="1" s="1"/>
  <c r="H59" i="1"/>
  <c r="G59" i="1"/>
  <c r="F59" i="1"/>
  <c r="E59" i="1"/>
  <c r="D59" i="1"/>
  <c r="C59" i="1"/>
  <c r="K59" i="1" s="1"/>
  <c r="B59" i="1"/>
  <c r="L58" i="1"/>
  <c r="I58" i="1"/>
  <c r="J58" i="1" s="1"/>
  <c r="H58" i="1"/>
  <c r="G58" i="1"/>
  <c r="E58" i="1"/>
  <c r="N58" i="1" s="1"/>
  <c r="D58" i="1"/>
  <c r="M58" i="1" s="1"/>
  <c r="C58" i="1"/>
  <c r="K58" i="1" s="1"/>
  <c r="B58" i="1"/>
  <c r="M57" i="1"/>
  <c r="L57" i="1"/>
  <c r="J57" i="1"/>
  <c r="I57" i="1"/>
  <c r="H57" i="1"/>
  <c r="G57" i="1"/>
  <c r="E57" i="1"/>
  <c r="N57" i="1" s="1"/>
  <c r="D57" i="1"/>
  <c r="C57" i="1"/>
  <c r="K57" i="1" s="1"/>
  <c r="B57" i="1"/>
  <c r="L56" i="1"/>
  <c r="I56" i="1"/>
  <c r="J56" i="1" s="1"/>
  <c r="H56" i="1"/>
  <c r="M56" i="1" s="1"/>
  <c r="G56" i="1"/>
  <c r="E56" i="1"/>
  <c r="N56" i="1" s="1"/>
  <c r="D56" i="1"/>
  <c r="C56" i="1"/>
  <c r="K56" i="1" s="1"/>
  <c r="B56" i="1"/>
  <c r="N55" i="1"/>
  <c r="M55" i="1"/>
  <c r="L55" i="1"/>
  <c r="I55" i="1"/>
  <c r="J55" i="1" s="1"/>
  <c r="H55" i="1"/>
  <c r="G55" i="1"/>
  <c r="F55" i="1"/>
  <c r="E55" i="1"/>
  <c r="D55" i="1"/>
  <c r="C55" i="1"/>
  <c r="K55" i="1" s="1"/>
  <c r="B55" i="1"/>
  <c r="L54" i="1"/>
  <c r="I54" i="1"/>
  <c r="J54" i="1" s="1"/>
  <c r="H54" i="1"/>
  <c r="G54" i="1"/>
  <c r="E54" i="1"/>
  <c r="N54" i="1" s="1"/>
  <c r="O54" i="1" s="1"/>
  <c r="D54" i="1"/>
  <c r="M54" i="1" s="1"/>
  <c r="C54" i="1"/>
  <c r="K54" i="1" s="1"/>
  <c r="B54" i="1"/>
  <c r="M53" i="1"/>
  <c r="L53" i="1"/>
  <c r="J53" i="1"/>
  <c r="I53" i="1"/>
  <c r="H53" i="1"/>
  <c r="G53" i="1"/>
  <c r="E53" i="1"/>
  <c r="N53" i="1" s="1"/>
  <c r="O53" i="1" s="1"/>
  <c r="D53" i="1"/>
  <c r="C53" i="1"/>
  <c r="K53" i="1" s="1"/>
  <c r="B53" i="1"/>
  <c r="L52" i="1"/>
  <c r="I52" i="1"/>
  <c r="J52" i="1" s="1"/>
  <c r="H52" i="1"/>
  <c r="G52" i="1"/>
  <c r="E52" i="1"/>
  <c r="N52" i="1" s="1"/>
  <c r="O52" i="1" s="1"/>
  <c r="D52" i="1"/>
  <c r="M52" i="1" s="1"/>
  <c r="C52" i="1"/>
  <c r="K52" i="1" s="1"/>
  <c r="B52" i="1"/>
  <c r="N51" i="1"/>
  <c r="M51" i="1"/>
  <c r="L51" i="1"/>
  <c r="I51" i="1"/>
  <c r="J51" i="1" s="1"/>
  <c r="H51" i="1"/>
  <c r="G51" i="1"/>
  <c r="F51" i="1"/>
  <c r="E51" i="1"/>
  <c r="D51" i="1"/>
  <c r="C51" i="1"/>
  <c r="K51" i="1" s="1"/>
  <c r="B51" i="1"/>
  <c r="L50" i="1"/>
  <c r="I50" i="1"/>
  <c r="J50" i="1" s="1"/>
  <c r="H50" i="1"/>
  <c r="G50" i="1"/>
  <c r="E50" i="1"/>
  <c r="N50" i="1" s="1"/>
  <c r="D50" i="1"/>
  <c r="M50" i="1" s="1"/>
  <c r="C50" i="1"/>
  <c r="K50" i="1" s="1"/>
  <c r="B50" i="1"/>
  <c r="M49" i="1"/>
  <c r="L49" i="1"/>
  <c r="J49" i="1"/>
  <c r="I49" i="1"/>
  <c r="H49" i="1"/>
  <c r="G49" i="1"/>
  <c r="E49" i="1"/>
  <c r="N49" i="1" s="1"/>
  <c r="O49" i="1" s="1"/>
  <c r="D49" i="1"/>
  <c r="C49" i="1"/>
  <c r="K49" i="1" s="1"/>
  <c r="B49" i="1"/>
  <c r="L48" i="1"/>
  <c r="I48" i="1"/>
  <c r="J48" i="1" s="1"/>
  <c r="H48" i="1"/>
  <c r="G48" i="1"/>
  <c r="E48" i="1"/>
  <c r="N48" i="1" s="1"/>
  <c r="O48" i="1" s="1"/>
  <c r="D48" i="1"/>
  <c r="M48" i="1" s="1"/>
  <c r="C48" i="1"/>
  <c r="K48" i="1" s="1"/>
  <c r="B48" i="1"/>
  <c r="N47" i="1"/>
  <c r="M47" i="1"/>
  <c r="L47" i="1"/>
  <c r="I47" i="1"/>
  <c r="J47" i="1" s="1"/>
  <c r="H47" i="1"/>
  <c r="G47" i="1"/>
  <c r="F47" i="1"/>
  <c r="E47" i="1"/>
  <c r="D47" i="1"/>
  <c r="C47" i="1"/>
  <c r="K47" i="1" s="1"/>
  <c r="B47" i="1"/>
  <c r="L46" i="1"/>
  <c r="I46" i="1"/>
  <c r="J46" i="1" s="1"/>
  <c r="H46" i="1"/>
  <c r="G46" i="1"/>
  <c r="E46" i="1"/>
  <c r="N46" i="1" s="1"/>
  <c r="O46" i="1" s="1"/>
  <c r="D46" i="1"/>
  <c r="M46" i="1" s="1"/>
  <c r="C46" i="1"/>
  <c r="K46" i="1" s="1"/>
  <c r="B46" i="1"/>
  <c r="M45" i="1"/>
  <c r="L45" i="1"/>
  <c r="J45" i="1"/>
  <c r="I45" i="1"/>
  <c r="H45" i="1"/>
  <c r="G45" i="1"/>
  <c r="E45" i="1"/>
  <c r="N45" i="1" s="1"/>
  <c r="O45" i="1" s="1"/>
  <c r="D45" i="1"/>
  <c r="C45" i="1"/>
  <c r="K45" i="1" s="1"/>
  <c r="B45" i="1"/>
  <c r="L44" i="1"/>
  <c r="I44" i="1"/>
  <c r="J44" i="1" s="1"/>
  <c r="H44" i="1"/>
  <c r="G44" i="1"/>
  <c r="E44" i="1"/>
  <c r="N44" i="1" s="1"/>
  <c r="O44" i="1" s="1"/>
  <c r="D44" i="1"/>
  <c r="M44" i="1" s="1"/>
  <c r="C44" i="1"/>
  <c r="K44" i="1" s="1"/>
  <c r="B44" i="1"/>
  <c r="N43" i="1"/>
  <c r="O43" i="1" s="1"/>
  <c r="M43" i="1"/>
  <c r="L43" i="1"/>
  <c r="I43" i="1"/>
  <c r="J43" i="1" s="1"/>
  <c r="H43" i="1"/>
  <c r="G43" i="1"/>
  <c r="F43" i="1"/>
  <c r="E43" i="1"/>
  <c r="D43" i="1"/>
  <c r="C43" i="1"/>
  <c r="K43" i="1" s="1"/>
  <c r="B43" i="1"/>
  <c r="L42" i="1"/>
  <c r="I42" i="1"/>
  <c r="J42" i="1" s="1"/>
  <c r="H42" i="1"/>
  <c r="G42" i="1"/>
  <c r="E42" i="1"/>
  <c r="N42" i="1" s="1"/>
  <c r="O42" i="1" s="1"/>
  <c r="D42" i="1"/>
  <c r="M42" i="1" s="1"/>
  <c r="C42" i="1"/>
  <c r="K42" i="1" s="1"/>
  <c r="B42" i="1"/>
  <c r="M41" i="1"/>
  <c r="L41" i="1"/>
  <c r="J41" i="1"/>
  <c r="I41" i="1"/>
  <c r="H41" i="1"/>
  <c r="G41" i="1"/>
  <c r="E41" i="1"/>
  <c r="N41" i="1" s="1"/>
  <c r="O41" i="1" s="1"/>
  <c r="D41" i="1"/>
  <c r="C41" i="1"/>
  <c r="K41" i="1" s="1"/>
  <c r="B41" i="1"/>
  <c r="L40" i="1"/>
  <c r="I40" i="1"/>
  <c r="J40" i="1" s="1"/>
  <c r="H40" i="1"/>
  <c r="M40" i="1" s="1"/>
  <c r="G40" i="1"/>
  <c r="E40" i="1"/>
  <c r="N40" i="1" s="1"/>
  <c r="O40" i="1" s="1"/>
  <c r="D40" i="1"/>
  <c r="C40" i="1"/>
  <c r="K40" i="1" s="1"/>
  <c r="B40" i="1"/>
  <c r="M39" i="1"/>
  <c r="L39" i="1"/>
  <c r="I39" i="1"/>
  <c r="J39" i="1" s="1"/>
  <c r="H39" i="1"/>
  <c r="G39" i="1"/>
  <c r="E39" i="1"/>
  <c r="N39" i="1" s="1"/>
  <c r="O39" i="1" s="1"/>
  <c r="D39" i="1"/>
  <c r="C39" i="1"/>
  <c r="K39" i="1" s="1"/>
  <c r="B39" i="1"/>
  <c r="L38" i="1"/>
  <c r="I38" i="1"/>
  <c r="J38" i="1" s="1"/>
  <c r="H38" i="1"/>
  <c r="G38" i="1"/>
  <c r="E38" i="1"/>
  <c r="N38" i="1" s="1"/>
  <c r="O38" i="1" s="1"/>
  <c r="D38" i="1"/>
  <c r="M38" i="1" s="1"/>
  <c r="C38" i="1"/>
  <c r="K38" i="1" s="1"/>
  <c r="B38" i="1"/>
  <c r="M37" i="1"/>
  <c r="L37" i="1"/>
  <c r="I37" i="1"/>
  <c r="J37" i="1" s="1"/>
  <c r="H37" i="1"/>
  <c r="G37" i="1"/>
  <c r="E37" i="1"/>
  <c r="N37" i="1" s="1"/>
  <c r="D37" i="1"/>
  <c r="C37" i="1"/>
  <c r="K37" i="1" s="1"/>
  <c r="B37" i="1"/>
  <c r="L36" i="1"/>
  <c r="I36" i="1"/>
  <c r="J36" i="1" s="1"/>
  <c r="H36" i="1"/>
  <c r="M36" i="1" s="1"/>
  <c r="G36" i="1"/>
  <c r="E36" i="1"/>
  <c r="N36" i="1" s="1"/>
  <c r="D36" i="1"/>
  <c r="C36" i="1"/>
  <c r="K36" i="1" s="1"/>
  <c r="B36" i="1"/>
  <c r="M35" i="1"/>
  <c r="L35" i="1"/>
  <c r="I35" i="1"/>
  <c r="J35" i="1" s="1"/>
  <c r="H35" i="1"/>
  <c r="G35" i="1"/>
  <c r="E35" i="1"/>
  <c r="N35" i="1" s="1"/>
  <c r="O35" i="1" s="1"/>
  <c r="D35" i="1"/>
  <c r="C35" i="1"/>
  <c r="K35" i="1" s="1"/>
  <c r="B35" i="1"/>
  <c r="L34" i="1"/>
  <c r="I34" i="1"/>
  <c r="J34" i="1" s="1"/>
  <c r="H34" i="1"/>
  <c r="G34" i="1"/>
  <c r="E34" i="1"/>
  <c r="N34" i="1" s="1"/>
  <c r="O34" i="1" s="1"/>
  <c r="D34" i="1"/>
  <c r="M34" i="1" s="1"/>
  <c r="C34" i="1"/>
  <c r="K34" i="1" s="1"/>
  <c r="B34" i="1"/>
  <c r="M33" i="1"/>
  <c r="L33" i="1"/>
  <c r="I33" i="1"/>
  <c r="J33" i="1" s="1"/>
  <c r="H33" i="1"/>
  <c r="G33" i="1"/>
  <c r="E33" i="1"/>
  <c r="N33" i="1" s="1"/>
  <c r="D33" i="1"/>
  <c r="C33" i="1"/>
  <c r="K33" i="1" s="1"/>
  <c r="B33" i="1"/>
  <c r="L32" i="1"/>
  <c r="I32" i="1"/>
  <c r="J32" i="1" s="1"/>
  <c r="H32" i="1"/>
  <c r="M32" i="1" s="1"/>
  <c r="G32" i="1"/>
  <c r="E32" i="1"/>
  <c r="N32" i="1" s="1"/>
  <c r="D32" i="1"/>
  <c r="C32" i="1"/>
  <c r="K32" i="1" s="1"/>
  <c r="B32" i="1"/>
  <c r="M31" i="1"/>
  <c r="L31" i="1"/>
  <c r="I31" i="1"/>
  <c r="J31" i="1" s="1"/>
  <c r="H31" i="1"/>
  <c r="G31" i="1"/>
  <c r="E31" i="1"/>
  <c r="N31" i="1" s="1"/>
  <c r="D31" i="1"/>
  <c r="C31" i="1"/>
  <c r="K31" i="1" s="1"/>
  <c r="B31" i="1"/>
  <c r="L30" i="1"/>
  <c r="I30" i="1"/>
  <c r="J30" i="1" s="1"/>
  <c r="H30" i="1"/>
  <c r="G30" i="1"/>
  <c r="E30" i="1"/>
  <c r="N30" i="1" s="1"/>
  <c r="D30" i="1"/>
  <c r="M30" i="1" s="1"/>
  <c r="C30" i="1"/>
  <c r="K30" i="1" s="1"/>
  <c r="B30" i="1"/>
  <c r="M29" i="1"/>
  <c r="L29" i="1"/>
  <c r="I29" i="1"/>
  <c r="J29" i="1" s="1"/>
  <c r="H29" i="1"/>
  <c r="G29" i="1"/>
  <c r="E29" i="1"/>
  <c r="N29" i="1" s="1"/>
  <c r="O29" i="1" s="1"/>
  <c r="D29" i="1"/>
  <c r="C29" i="1"/>
  <c r="K29" i="1" s="1"/>
  <c r="B29" i="1"/>
  <c r="L28" i="1"/>
  <c r="I28" i="1"/>
  <c r="J28" i="1" s="1"/>
  <c r="H28" i="1"/>
  <c r="M28" i="1" s="1"/>
  <c r="G28" i="1"/>
  <c r="E28" i="1"/>
  <c r="N28" i="1" s="1"/>
  <c r="O28" i="1" s="1"/>
  <c r="D28" i="1"/>
  <c r="C28" i="1"/>
  <c r="K28" i="1" s="1"/>
  <c r="B28" i="1"/>
  <c r="M27" i="1"/>
  <c r="L27" i="1"/>
  <c r="I27" i="1"/>
  <c r="J27" i="1" s="1"/>
  <c r="H27" i="1"/>
  <c r="G27" i="1"/>
  <c r="E27" i="1"/>
  <c r="N27" i="1" s="1"/>
  <c r="D27" i="1"/>
  <c r="C27" i="1"/>
  <c r="K27" i="1" s="1"/>
  <c r="B27" i="1"/>
  <c r="M26" i="1"/>
  <c r="L26" i="1"/>
  <c r="I26" i="1"/>
  <c r="J26" i="1" s="1"/>
  <c r="H26" i="1"/>
  <c r="G26" i="1"/>
  <c r="E26" i="1"/>
  <c r="N26" i="1" s="1"/>
  <c r="O26" i="1" s="1"/>
  <c r="D26" i="1"/>
  <c r="C26" i="1"/>
  <c r="K26" i="1" s="1"/>
  <c r="B26" i="1"/>
  <c r="M25" i="1"/>
  <c r="L25" i="1"/>
  <c r="I25" i="1"/>
  <c r="J25" i="1" s="1"/>
  <c r="H25" i="1"/>
  <c r="G25" i="1"/>
  <c r="E25" i="1"/>
  <c r="N25" i="1" s="1"/>
  <c r="O25" i="1" s="1"/>
  <c r="D25" i="1"/>
  <c r="C25" i="1"/>
  <c r="K25" i="1" s="1"/>
  <c r="B25" i="1"/>
  <c r="M24" i="1"/>
  <c r="L24" i="1"/>
  <c r="I24" i="1"/>
  <c r="J24" i="1" s="1"/>
  <c r="H24" i="1"/>
  <c r="G24" i="1"/>
  <c r="E24" i="1"/>
  <c r="N24" i="1" s="1"/>
  <c r="D24" i="1"/>
  <c r="C24" i="1"/>
  <c r="K24" i="1" s="1"/>
  <c r="B24" i="1"/>
  <c r="M23" i="1"/>
  <c r="L23" i="1"/>
  <c r="I23" i="1"/>
  <c r="J23" i="1" s="1"/>
  <c r="H23" i="1"/>
  <c r="G23" i="1"/>
  <c r="E23" i="1"/>
  <c r="N23" i="1" s="1"/>
  <c r="O23" i="1" s="1"/>
  <c r="D23" i="1"/>
  <c r="C23" i="1"/>
  <c r="K23" i="1" s="1"/>
  <c r="B23" i="1"/>
  <c r="M22" i="1"/>
  <c r="L22" i="1"/>
  <c r="I22" i="1"/>
  <c r="J22" i="1" s="1"/>
  <c r="H22" i="1"/>
  <c r="G22" i="1"/>
  <c r="E22" i="1"/>
  <c r="N22" i="1" s="1"/>
  <c r="D22" i="1"/>
  <c r="C22" i="1"/>
  <c r="K22" i="1" s="1"/>
  <c r="B22" i="1"/>
  <c r="M21" i="1"/>
  <c r="L21" i="1"/>
  <c r="I21" i="1"/>
  <c r="J21" i="1" s="1"/>
  <c r="H21" i="1"/>
  <c r="G21" i="1"/>
  <c r="E21" i="1"/>
  <c r="D21" i="1"/>
  <c r="C21" i="1"/>
  <c r="K21" i="1" s="1"/>
  <c r="B21" i="1"/>
  <c r="M20" i="1"/>
  <c r="L20" i="1"/>
  <c r="I20" i="1"/>
  <c r="H20" i="1"/>
  <c r="G20" i="1"/>
  <c r="E20" i="1"/>
  <c r="D20" i="1"/>
  <c r="C20" i="1"/>
  <c r="K20" i="1" s="1"/>
  <c r="B20" i="1"/>
  <c r="M19" i="1"/>
  <c r="L19" i="1"/>
  <c r="I19" i="1"/>
  <c r="H19" i="1"/>
  <c r="G19" i="1"/>
  <c r="K19" i="1" s="1"/>
  <c r="E19" i="1"/>
  <c r="D19" i="1"/>
  <c r="C19" i="1"/>
  <c r="B19" i="1"/>
  <c r="L18" i="1"/>
  <c r="I18" i="1"/>
  <c r="H18" i="1"/>
  <c r="G18" i="1"/>
  <c r="K18" i="1" s="1"/>
  <c r="E18" i="1"/>
  <c r="D18" i="1"/>
  <c r="M18" i="1" s="1"/>
  <c r="C18" i="1"/>
  <c r="B18" i="1"/>
  <c r="M17" i="1"/>
  <c r="L17" i="1"/>
  <c r="K17" i="1"/>
  <c r="I17" i="1"/>
  <c r="J17" i="1" s="1"/>
  <c r="H17" i="1"/>
  <c r="G17" i="1"/>
  <c r="E17" i="1"/>
  <c r="D17" i="1"/>
  <c r="C17" i="1"/>
  <c r="B17" i="1"/>
  <c r="M16" i="1"/>
  <c r="L16" i="1"/>
  <c r="I16" i="1"/>
  <c r="J16" i="1" s="1"/>
  <c r="H16" i="1"/>
  <c r="G16" i="1"/>
  <c r="E16" i="1"/>
  <c r="D16" i="1"/>
  <c r="C16" i="1"/>
  <c r="K16" i="1" s="1"/>
  <c r="B16" i="1"/>
  <c r="M15" i="1"/>
  <c r="L15" i="1"/>
  <c r="K15" i="1"/>
  <c r="I15" i="1"/>
  <c r="J15" i="1" s="1"/>
  <c r="H15" i="1"/>
  <c r="G15" i="1"/>
  <c r="E15" i="1"/>
  <c r="F15" i="1" s="1"/>
  <c r="D15" i="1"/>
  <c r="C15" i="1"/>
  <c r="B15" i="1"/>
  <c r="M14" i="1"/>
  <c r="L14" i="1"/>
  <c r="I14" i="1"/>
  <c r="J14" i="1" s="1"/>
  <c r="H14" i="1"/>
  <c r="G14" i="1"/>
  <c r="E14" i="1"/>
  <c r="D14" i="1"/>
  <c r="C14" i="1"/>
  <c r="K14" i="1" s="1"/>
  <c r="B14" i="1"/>
  <c r="L13" i="1"/>
  <c r="I13" i="1"/>
  <c r="J13" i="1" s="1"/>
  <c r="H13" i="1"/>
  <c r="G13" i="1"/>
  <c r="E13" i="1"/>
  <c r="D13" i="1"/>
  <c r="M13" i="1" s="1"/>
  <c r="C13" i="1"/>
  <c r="K13" i="1" s="1"/>
  <c r="B13" i="1"/>
  <c r="M12" i="1"/>
  <c r="L12" i="1"/>
  <c r="I12" i="1"/>
  <c r="H12" i="1"/>
  <c r="G12" i="1"/>
  <c r="J12" i="1" s="1"/>
  <c r="E12" i="1"/>
  <c r="N12" i="1" s="1"/>
  <c r="O12" i="1" s="1"/>
  <c r="D12" i="1"/>
  <c r="C12" i="1"/>
  <c r="K12" i="1" s="1"/>
  <c r="B12" i="1"/>
  <c r="L11" i="1"/>
  <c r="I11" i="1"/>
  <c r="H11" i="1"/>
  <c r="G11" i="1"/>
  <c r="E11" i="1"/>
  <c r="F11" i="1" s="1"/>
  <c r="D11" i="1"/>
  <c r="M11" i="1" s="1"/>
  <c r="C11" i="1"/>
  <c r="K11" i="1" s="1"/>
  <c r="B11" i="1"/>
  <c r="L10" i="1"/>
  <c r="I10" i="1"/>
  <c r="J10" i="1" s="1"/>
  <c r="H10" i="1"/>
  <c r="G10" i="1"/>
  <c r="E10" i="1"/>
  <c r="N10" i="1" s="1"/>
  <c r="O10" i="1" s="1"/>
  <c r="D10" i="1"/>
  <c r="M10" i="1" s="1"/>
  <c r="C10" i="1"/>
  <c r="K10" i="1" s="1"/>
  <c r="B10" i="1"/>
  <c r="L9" i="1"/>
  <c r="I9" i="1"/>
  <c r="J9" i="1" s="1"/>
  <c r="H9" i="1"/>
  <c r="G9" i="1"/>
  <c r="E9" i="1"/>
  <c r="D9" i="1"/>
  <c r="M9" i="1" s="1"/>
  <c r="C9" i="1"/>
  <c r="K9" i="1" s="1"/>
  <c r="B9" i="1"/>
  <c r="L8" i="1"/>
  <c r="I8" i="1"/>
  <c r="J8" i="1" s="1"/>
  <c r="H8" i="1"/>
  <c r="G8" i="1"/>
  <c r="E8" i="1"/>
  <c r="N8" i="1" s="1"/>
  <c r="O8" i="1" s="1"/>
  <c r="D8" i="1"/>
  <c r="M8" i="1" s="1"/>
  <c r="C8" i="1"/>
  <c r="K8" i="1" s="1"/>
  <c r="B8" i="1"/>
  <c r="L7" i="1"/>
  <c r="I7" i="1"/>
  <c r="J7" i="1" s="1"/>
  <c r="H7" i="1"/>
  <c r="G7" i="1"/>
  <c r="E7" i="1"/>
  <c r="N7" i="1" s="1"/>
  <c r="O7" i="1" s="1"/>
  <c r="D7" i="1"/>
  <c r="M7" i="1" s="1"/>
  <c r="C7" i="1"/>
  <c r="K7" i="1" s="1"/>
  <c r="B7" i="1"/>
  <c r="M6" i="1"/>
  <c r="L6" i="1"/>
  <c r="I6" i="1"/>
  <c r="H6" i="1"/>
  <c r="G6" i="1"/>
  <c r="G309" i="1" s="1"/>
  <c r="E6" i="1"/>
  <c r="E309" i="1" s="1"/>
  <c r="D6" i="1"/>
  <c r="C6" i="1"/>
  <c r="B6" i="1"/>
  <c r="A1" i="1"/>
  <c r="M309" i="1" l="1"/>
  <c r="M315" i="1" s="1"/>
  <c r="N9" i="1"/>
  <c r="O9" i="1" s="1"/>
  <c r="F9" i="1"/>
  <c r="H309" i="1"/>
  <c r="I309" i="1"/>
  <c r="J309" i="1" s="1"/>
  <c r="N11" i="1"/>
  <c r="O11" i="1" s="1"/>
  <c r="O84" i="1"/>
  <c r="J6" i="1"/>
  <c r="F8" i="1"/>
  <c r="J18" i="1"/>
  <c r="N19" i="1"/>
  <c r="O19" i="1" s="1"/>
  <c r="F19" i="1"/>
  <c r="O22" i="1"/>
  <c r="O30" i="1"/>
  <c r="O31" i="1"/>
  <c r="O51" i="1"/>
  <c r="O62" i="1"/>
  <c r="O68" i="1"/>
  <c r="O69" i="1"/>
  <c r="O92" i="1"/>
  <c r="N15" i="1"/>
  <c r="O15" i="1" s="1"/>
  <c r="N17" i="1"/>
  <c r="O17" i="1" s="1"/>
  <c r="F17" i="1"/>
  <c r="O32" i="1"/>
  <c r="O33" i="1"/>
  <c r="O50" i="1"/>
  <c r="O56" i="1"/>
  <c r="O57" i="1"/>
  <c r="O81" i="1"/>
  <c r="C309" i="1"/>
  <c r="F309" i="1" s="1"/>
  <c r="K6" i="1"/>
  <c r="D309" i="1"/>
  <c r="L309" i="1"/>
  <c r="F7" i="1"/>
  <c r="F10" i="1"/>
  <c r="N13" i="1"/>
  <c r="O13" i="1" s="1"/>
  <c r="F13" i="1"/>
  <c r="O59" i="1"/>
  <c r="O70" i="1"/>
  <c r="J11" i="1"/>
  <c r="J19" i="1"/>
  <c r="N20" i="1"/>
  <c r="O20" i="1" s="1"/>
  <c r="O24" i="1"/>
  <c r="O36" i="1"/>
  <c r="O37" i="1"/>
  <c r="O47" i="1"/>
  <c r="O58" i="1"/>
  <c r="O64" i="1"/>
  <c r="O65" i="1"/>
  <c r="O73" i="1"/>
  <c r="O82" i="1"/>
  <c r="O88" i="1"/>
  <c r="O120" i="1"/>
  <c r="F6" i="1"/>
  <c r="N6" i="1"/>
  <c r="O79" i="1"/>
  <c r="O93" i="1"/>
  <c r="F12" i="1"/>
  <c r="N18" i="1"/>
  <c r="O18" i="1" s="1"/>
  <c r="F18" i="1"/>
  <c r="O55" i="1"/>
  <c r="O122" i="1"/>
  <c r="N14" i="1"/>
  <c r="O14" i="1" s="1"/>
  <c r="F14" i="1"/>
  <c r="N16" i="1"/>
  <c r="O16" i="1" s="1"/>
  <c r="F16" i="1"/>
  <c r="J20" i="1"/>
  <c r="N21" i="1"/>
  <c r="O21" i="1" s="1"/>
  <c r="O27" i="1"/>
  <c r="O97" i="1"/>
  <c r="F90" i="1"/>
  <c r="F93" i="1"/>
  <c r="J97" i="1"/>
  <c r="F101" i="1"/>
  <c r="J110" i="1"/>
  <c r="N111" i="1"/>
  <c r="O111" i="1" s="1"/>
  <c r="F111" i="1"/>
  <c r="O174" i="1"/>
  <c r="O186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J72" i="1"/>
  <c r="F74" i="1"/>
  <c r="J76" i="1"/>
  <c r="F78" i="1"/>
  <c r="J80" i="1"/>
  <c r="F82" i="1"/>
  <c r="J84" i="1"/>
  <c r="F86" i="1"/>
  <c r="K97" i="1"/>
  <c r="N106" i="1"/>
  <c r="O106" i="1" s="1"/>
  <c r="F106" i="1"/>
  <c r="N114" i="1"/>
  <c r="O114" i="1" s="1"/>
  <c r="F114" i="1"/>
  <c r="N125" i="1"/>
  <c r="O125" i="1" s="1"/>
  <c r="F125" i="1"/>
  <c r="K72" i="1"/>
  <c r="O72" i="1" s="1"/>
  <c r="K76" i="1"/>
  <c r="O76" i="1" s="1"/>
  <c r="K80" i="1"/>
  <c r="O80" i="1" s="1"/>
  <c r="K84" i="1"/>
  <c r="K88" i="1"/>
  <c r="N89" i="1"/>
  <c r="O89" i="1" s="1"/>
  <c r="K94" i="1"/>
  <c r="O94" i="1" s="1"/>
  <c r="N95" i="1"/>
  <c r="O95" i="1" s="1"/>
  <c r="F95" i="1"/>
  <c r="F98" i="1"/>
  <c r="J108" i="1"/>
  <c r="N109" i="1"/>
  <c r="O109" i="1" s="1"/>
  <c r="F109" i="1"/>
  <c r="N117" i="1"/>
  <c r="O117" i="1" s="1"/>
  <c r="F117" i="1"/>
  <c r="K122" i="1"/>
  <c r="O133" i="1"/>
  <c r="O148" i="1"/>
  <c r="O149" i="1"/>
  <c r="O165" i="1"/>
  <c r="O173" i="1"/>
  <c r="O179" i="1"/>
  <c r="O181" i="1"/>
  <c r="O185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J71" i="1"/>
  <c r="F73" i="1"/>
  <c r="J75" i="1"/>
  <c r="F77" i="1"/>
  <c r="J79" i="1"/>
  <c r="F81" i="1"/>
  <c r="J83" i="1"/>
  <c r="F85" i="1"/>
  <c r="J87" i="1"/>
  <c r="J93" i="1"/>
  <c r="N100" i="1"/>
  <c r="O100" i="1" s="1"/>
  <c r="F100" i="1"/>
  <c r="J101" i="1"/>
  <c r="N104" i="1"/>
  <c r="O104" i="1" s="1"/>
  <c r="F104" i="1"/>
  <c r="J111" i="1"/>
  <c r="N112" i="1"/>
  <c r="O112" i="1" s="1"/>
  <c r="F112" i="1"/>
  <c r="J120" i="1"/>
  <c r="N121" i="1"/>
  <c r="O121" i="1" s="1"/>
  <c r="F121" i="1"/>
  <c r="O134" i="1"/>
  <c r="O135" i="1"/>
  <c r="O150" i="1"/>
  <c r="O151" i="1"/>
  <c r="O180" i="1"/>
  <c r="N102" i="1"/>
  <c r="O102" i="1" s="1"/>
  <c r="F102" i="1"/>
  <c r="J106" i="1"/>
  <c r="N107" i="1"/>
  <c r="O107" i="1" s="1"/>
  <c r="F107" i="1"/>
  <c r="J114" i="1"/>
  <c r="N115" i="1"/>
  <c r="O115" i="1" s="1"/>
  <c r="F115" i="1"/>
  <c r="N118" i="1"/>
  <c r="O118" i="1" s="1"/>
  <c r="F118" i="1"/>
  <c r="N127" i="1"/>
  <c r="O127" i="1" s="1"/>
  <c r="O177" i="1"/>
  <c r="O182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N91" i="1"/>
  <c r="O91" i="1" s="1"/>
  <c r="F91" i="1"/>
  <c r="N110" i="1"/>
  <c r="O110" i="1" s="1"/>
  <c r="F110" i="1"/>
  <c r="J126" i="1"/>
  <c r="O128" i="1"/>
  <c r="O139" i="1"/>
  <c r="O168" i="1"/>
  <c r="O176" i="1"/>
  <c r="O188" i="1"/>
  <c r="N105" i="1"/>
  <c r="O105" i="1" s="1"/>
  <c r="F105" i="1"/>
  <c r="J112" i="1"/>
  <c r="N113" i="1"/>
  <c r="O113" i="1" s="1"/>
  <c r="F113" i="1"/>
  <c r="N123" i="1"/>
  <c r="O123" i="1" s="1"/>
  <c r="O129" i="1"/>
  <c r="O140" i="1"/>
  <c r="O141" i="1"/>
  <c r="O156" i="1"/>
  <c r="O157" i="1"/>
  <c r="O169" i="1"/>
  <c r="O178" i="1"/>
  <c r="O197" i="1"/>
  <c r="F23" i="1"/>
  <c r="F27" i="1"/>
  <c r="F31" i="1"/>
  <c r="F35" i="1"/>
  <c r="F39" i="1"/>
  <c r="F96" i="1"/>
  <c r="N99" i="1"/>
  <c r="O99" i="1" s="1"/>
  <c r="F99" i="1"/>
  <c r="J102" i="1"/>
  <c r="N103" i="1"/>
  <c r="O103" i="1" s="1"/>
  <c r="F103" i="1"/>
  <c r="J107" i="1"/>
  <c r="N108" i="1"/>
  <c r="O108" i="1" s="1"/>
  <c r="F108" i="1"/>
  <c r="J115" i="1"/>
  <c r="N116" i="1"/>
  <c r="O116" i="1" s="1"/>
  <c r="N119" i="1"/>
  <c r="O119" i="1" s="1"/>
  <c r="F119" i="1"/>
  <c r="J122" i="1"/>
  <c r="O124" i="1"/>
  <c r="O158" i="1"/>
  <c r="O159" i="1"/>
  <c r="F122" i="1"/>
  <c r="F126" i="1"/>
  <c r="F130" i="1"/>
  <c r="F134" i="1"/>
  <c r="F138" i="1"/>
  <c r="F142" i="1"/>
  <c r="F146" i="1"/>
  <c r="F150" i="1"/>
  <c r="F154" i="1"/>
  <c r="F158" i="1"/>
  <c r="F162" i="1"/>
  <c r="N162" i="1"/>
  <c r="O162" i="1" s="1"/>
  <c r="F190" i="1"/>
  <c r="O233" i="1"/>
  <c r="O244" i="1"/>
  <c r="O245" i="1"/>
  <c r="O248" i="1"/>
  <c r="O249" i="1"/>
  <c r="O252" i="1"/>
  <c r="O253" i="1"/>
  <c r="O256" i="1"/>
  <c r="O257" i="1"/>
  <c r="O260" i="1"/>
  <c r="O261" i="1"/>
  <c r="O264" i="1"/>
  <c r="K195" i="1"/>
  <c r="O195" i="1" s="1"/>
  <c r="O207" i="1"/>
  <c r="O212" i="1"/>
  <c r="O222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85" i="1"/>
  <c r="O272" i="1"/>
  <c r="O305" i="1"/>
  <c r="J199" i="1"/>
  <c r="O201" i="1"/>
  <c r="O203" i="1"/>
  <c r="O208" i="1"/>
  <c r="O217" i="1"/>
  <c r="O219" i="1"/>
  <c r="O223" i="1"/>
  <c r="O230" i="1"/>
  <c r="O236" i="1"/>
  <c r="O237" i="1"/>
  <c r="O239" i="1"/>
  <c r="O242" i="1"/>
  <c r="O271" i="1"/>
  <c r="O302" i="1"/>
  <c r="O303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N198" i="1"/>
  <c r="O198" i="1" s="1"/>
  <c r="F198" i="1"/>
  <c r="O202" i="1"/>
  <c r="O218" i="1"/>
  <c r="O227" i="1"/>
  <c r="O278" i="1"/>
  <c r="O286" i="1"/>
  <c r="O287" i="1"/>
  <c r="O294" i="1"/>
  <c r="O295" i="1"/>
  <c r="O304" i="1"/>
  <c r="J196" i="1"/>
  <c r="K199" i="1"/>
  <c r="O199" i="1" s="1"/>
  <c r="O204" i="1"/>
  <c r="O213" i="1"/>
  <c r="O215" i="1"/>
  <c r="O220" i="1"/>
  <c r="O231" i="1"/>
  <c r="O266" i="1"/>
  <c r="O268" i="1"/>
  <c r="O27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O241" i="1"/>
  <c r="O306" i="1"/>
  <c r="O307" i="1"/>
  <c r="N194" i="1"/>
  <c r="O194" i="1" s="1"/>
  <c r="F194" i="1"/>
  <c r="F197" i="1"/>
  <c r="O200" i="1"/>
  <c r="O209" i="1"/>
  <c r="O211" i="1"/>
  <c r="O216" i="1"/>
  <c r="O228" i="1"/>
  <c r="O276" i="1"/>
  <c r="O308" i="1"/>
  <c r="F201" i="1"/>
  <c r="F205" i="1"/>
  <c r="F209" i="1"/>
  <c r="F213" i="1"/>
  <c r="F217" i="1"/>
  <c r="F221" i="1"/>
  <c r="F225" i="1"/>
  <c r="F229" i="1"/>
  <c r="N265" i="1"/>
  <c r="O265" i="1" s="1"/>
  <c r="N269" i="1"/>
  <c r="O269" i="1" s="1"/>
  <c r="N273" i="1"/>
  <c r="O273" i="1" s="1"/>
  <c r="N277" i="1"/>
  <c r="O277" i="1" s="1"/>
  <c r="N281" i="1"/>
  <c r="O281" i="1" s="1"/>
  <c r="N285" i="1"/>
  <c r="O285" i="1" s="1"/>
  <c r="N289" i="1"/>
  <c r="O289" i="1" s="1"/>
  <c r="N293" i="1"/>
  <c r="O293" i="1" s="1"/>
  <c r="N297" i="1"/>
  <c r="O297" i="1" s="1"/>
  <c r="N301" i="1"/>
  <c r="O301" i="1" s="1"/>
  <c r="F284" i="1"/>
  <c r="F288" i="1"/>
  <c r="F292" i="1"/>
  <c r="F296" i="1"/>
  <c r="F300" i="1"/>
  <c r="F304" i="1"/>
  <c r="F308" i="1"/>
  <c r="F267" i="1"/>
  <c r="F271" i="1"/>
  <c r="F275" i="1"/>
  <c r="F279" i="1"/>
  <c r="F283" i="1"/>
  <c r="F287" i="1"/>
  <c r="F291" i="1"/>
  <c r="F295" i="1"/>
  <c r="F299" i="1"/>
  <c r="F303" i="1"/>
  <c r="F307" i="1"/>
  <c r="F202" i="1"/>
  <c r="F206" i="1"/>
  <c r="F210" i="1"/>
  <c r="F214" i="1"/>
  <c r="F218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N309" i="1" l="1"/>
  <c r="O6" i="1"/>
  <c r="K309" i="1"/>
  <c r="K315" i="1" s="1"/>
  <c r="N315" i="1" l="1"/>
  <c r="O309" i="1"/>
</calcChain>
</file>

<file path=xl/sharedStrings.xml><?xml version="1.0" encoding="utf-8"?>
<sst xmlns="http://schemas.openxmlformats.org/spreadsheetml/2006/main" count="326" uniqueCount="317">
  <si>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</si>
  <si>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</si>
  <si>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</si>
  <si>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</si>
  <si>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</si>
  <si>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</si>
  <si>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</si>
  <si>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</si>
  <si>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PO</t>
  </si>
  <si>
    <t>เบิกจ่าย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</si>
  <si>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</si>
  <si>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</si>
  <si>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01042</t>
  </si>
  <si>
    <t>01041</t>
  </si>
  <si>
    <t>01035</t>
  </si>
  <si>
    <t>05003</t>
  </si>
  <si>
    <t>08009</t>
  </si>
  <si>
    <t>01004</t>
  </si>
  <si>
    <t>11009</t>
  </si>
  <si>
    <t>75003</t>
  </si>
  <si>
    <t>01038</t>
  </si>
  <si>
    <t>09011</t>
  </si>
  <si>
    <t>01005</t>
  </si>
  <si>
    <t>01007</t>
  </si>
  <si>
    <t>15006</t>
  </si>
  <si>
    <t>13004</t>
  </si>
  <si>
    <t>15002</t>
  </si>
  <si>
    <t>15007</t>
  </si>
  <si>
    <t>23047</t>
  </si>
  <si>
    <t>03002</t>
  </si>
  <si>
    <t>23051</t>
  </si>
  <si>
    <t>01001</t>
  </si>
  <si>
    <t>23052</t>
  </si>
  <si>
    <t>01021</t>
  </si>
  <si>
    <t>09003</t>
  </si>
  <si>
    <t>09006</t>
  </si>
  <si>
    <t>22007</t>
  </si>
  <si>
    <t>08002</t>
  </si>
  <si>
    <t>18004</t>
  </si>
  <si>
    <t>23055</t>
  </si>
  <si>
    <t>05002</t>
  </si>
  <si>
    <t>23021</t>
  </si>
  <si>
    <t>20003</t>
  </si>
  <si>
    <t>12005</t>
  </si>
  <si>
    <t>09005</t>
  </si>
  <si>
    <t>02006</t>
  </si>
  <si>
    <t>11004</t>
  </si>
  <si>
    <t>27002</t>
  </si>
  <si>
    <t>21005</t>
  </si>
  <si>
    <t>08003</t>
  </si>
  <si>
    <t>23036</t>
  </si>
  <si>
    <t>23004</t>
  </si>
  <si>
    <t>07021</t>
  </si>
  <si>
    <t>23012</t>
  </si>
  <si>
    <t>23005</t>
  </si>
  <si>
    <t>23030</t>
  </si>
  <si>
    <t>13003</t>
  </si>
  <si>
    <t>23019</t>
  </si>
  <si>
    <t>13009</t>
  </si>
  <si>
    <t>23011</t>
  </si>
  <si>
    <t>25016</t>
  </si>
  <si>
    <t>22005</t>
  </si>
  <si>
    <t>25006</t>
  </si>
  <si>
    <t>23002</t>
  </si>
  <si>
    <t>01012</t>
  </si>
  <si>
    <t>08008</t>
  </si>
  <si>
    <t>01002</t>
  </si>
  <si>
    <t>23032</t>
  </si>
  <si>
    <t>13007</t>
  </si>
  <si>
    <t>09008</t>
  </si>
  <si>
    <t>15004</t>
  </si>
  <si>
    <t>23034</t>
  </si>
  <si>
    <t>23038</t>
  </si>
  <si>
    <t>23049</t>
  </si>
  <si>
    <t>09002</t>
  </si>
  <si>
    <t>22004</t>
  </si>
  <si>
    <t>03004</t>
  </si>
  <si>
    <t>12006</t>
  </si>
  <si>
    <t>01008</t>
  </si>
  <si>
    <t>23041</t>
  </si>
  <si>
    <t>16002</t>
  </si>
  <si>
    <t>08006</t>
  </si>
  <si>
    <t>08004</t>
  </si>
  <si>
    <t>22003</t>
  </si>
  <si>
    <t>06004</t>
  </si>
  <si>
    <t>23059</t>
  </si>
  <si>
    <t>18008</t>
  </si>
  <si>
    <t>05006</t>
  </si>
  <si>
    <t>02005</t>
  </si>
  <si>
    <t>03005</t>
  </si>
  <si>
    <t>23062</t>
  </si>
  <si>
    <t>23035</t>
  </si>
  <si>
    <t>07014</t>
  </si>
  <si>
    <t>01009</t>
  </si>
  <si>
    <t>23054</t>
  </si>
  <si>
    <t>23003</t>
  </si>
  <si>
    <t>07003</t>
  </si>
  <si>
    <t>07015</t>
  </si>
  <si>
    <t>23057</t>
  </si>
  <si>
    <t>23024</t>
  </si>
  <si>
    <t>18002</t>
  </si>
  <si>
    <t>13013</t>
  </si>
  <si>
    <t>16004</t>
  </si>
  <si>
    <t>13008</t>
  </si>
  <si>
    <t>23029</t>
  </si>
  <si>
    <t>09004</t>
  </si>
  <si>
    <t>21007</t>
  </si>
  <si>
    <t>15005</t>
  </si>
  <si>
    <t>08007</t>
  </si>
  <si>
    <t>03006</t>
  </si>
  <si>
    <t>02004</t>
  </si>
  <si>
    <t>01003</t>
  </si>
  <si>
    <t>01032</t>
  </si>
  <si>
    <t>06007</t>
  </si>
  <si>
    <t>23040</t>
  </si>
  <si>
    <t>06008</t>
  </si>
  <si>
    <t>21017</t>
  </si>
  <si>
    <t>02008</t>
  </si>
  <si>
    <t>21006</t>
  </si>
  <si>
    <t>08012</t>
  </si>
  <si>
    <t>13006</t>
  </si>
  <si>
    <t>23015</t>
  </si>
  <si>
    <t>23016</t>
  </si>
  <si>
    <t>23022</t>
  </si>
  <si>
    <t>23045</t>
  </si>
  <si>
    <t>20006</t>
  </si>
  <si>
    <t>18006</t>
  </si>
  <si>
    <t>23042</t>
  </si>
  <si>
    <t>23037</t>
  </si>
  <si>
    <t>21003</t>
  </si>
  <si>
    <t>23053</t>
  </si>
  <si>
    <t>25007</t>
  </si>
  <si>
    <t>23013</t>
  </si>
  <si>
    <t>18005</t>
  </si>
  <si>
    <t>21004</t>
  </si>
  <si>
    <t>11005</t>
  </si>
  <si>
    <t>12002</t>
  </si>
  <si>
    <t>60001</t>
  </si>
  <si>
    <t>23058</t>
  </si>
  <si>
    <t>27001</t>
  </si>
  <si>
    <t>23017</t>
  </si>
  <si>
    <t>13002</t>
  </si>
  <si>
    <t>01006</t>
  </si>
  <si>
    <t>22008</t>
  </si>
  <si>
    <t>23056</t>
  </si>
  <si>
    <t>23020</t>
  </si>
  <si>
    <t>17004</t>
  </si>
  <si>
    <t>06003</t>
  </si>
  <si>
    <t>16009</t>
  </si>
  <si>
    <t>07018</t>
  </si>
  <si>
    <t>05004</t>
  </si>
  <si>
    <t>23028</t>
  </si>
  <si>
    <t>16007</t>
  </si>
  <si>
    <t>04002</t>
  </si>
  <si>
    <t>16006</t>
  </si>
  <si>
    <t>23031</t>
  </si>
  <si>
    <t>06002</t>
  </si>
  <si>
    <t>01011</t>
  </si>
  <si>
    <t>12003</t>
  </si>
  <si>
    <t>23060</t>
  </si>
  <si>
    <t>25017</t>
  </si>
  <si>
    <t>23026</t>
  </si>
  <si>
    <t>16003</t>
  </si>
  <si>
    <t>02001</t>
  </si>
  <si>
    <t>23033</t>
  </si>
  <si>
    <t>23039</t>
  </si>
  <si>
    <t>01019</t>
  </si>
  <si>
    <t>03008</t>
  </si>
  <si>
    <t>16008</t>
  </si>
  <si>
    <t>07009</t>
  </si>
  <si>
    <t>18003</t>
  </si>
  <si>
    <t>23043</t>
  </si>
  <si>
    <t>17002</t>
  </si>
  <si>
    <t>23044</t>
  </si>
  <si>
    <t>17003</t>
  </si>
  <si>
    <t>07006</t>
  </si>
  <si>
    <t>03011</t>
  </si>
  <si>
    <t>25008</t>
  </si>
  <si>
    <t>09009</t>
  </si>
  <si>
    <t>07020</t>
  </si>
  <si>
    <t>23018</t>
  </si>
  <si>
    <t>16011</t>
  </si>
  <si>
    <t>09012</t>
  </si>
  <si>
    <t>23006</t>
  </si>
  <si>
    <t>23014</t>
  </si>
  <si>
    <t>07013</t>
  </si>
  <si>
    <t>07005</t>
  </si>
  <si>
    <t>03007</t>
  </si>
  <si>
    <t>22002</t>
  </si>
  <si>
    <t>23048</t>
  </si>
  <si>
    <t>07011</t>
  </si>
  <si>
    <t>21009</t>
  </si>
  <si>
    <t>21008</t>
  </si>
  <si>
    <t>23007</t>
  </si>
  <si>
    <t>75002</t>
  </si>
  <si>
    <t>16005</t>
  </si>
  <si>
    <t>07004</t>
  </si>
  <si>
    <t>07012</t>
  </si>
  <si>
    <t>22006</t>
  </si>
  <si>
    <t>23027</t>
  </si>
  <si>
    <t>16010</t>
  </si>
  <si>
    <t>15003</t>
  </si>
  <si>
    <t>12004</t>
  </si>
  <si>
    <t>21010</t>
  </si>
  <si>
    <t>07008</t>
  </si>
  <si>
    <t>20004</t>
  </si>
  <si>
    <t>21002</t>
  </si>
  <si>
    <t>23008</t>
  </si>
  <si>
    <t>25003</t>
  </si>
  <si>
    <t>23010</t>
  </si>
  <si>
    <t>23061</t>
  </si>
  <si>
    <t>23046</t>
  </si>
  <si>
    <t>20002</t>
  </si>
  <si>
    <t>23023</t>
  </si>
  <si>
    <t>17005</t>
  </si>
  <si>
    <t>07002</t>
  </si>
  <si>
    <t>23025</t>
  </si>
  <si>
    <t>23050</t>
  </si>
  <si>
    <t>11002</t>
  </si>
  <si>
    <t>15008</t>
  </si>
  <si>
    <t>23009</t>
  </si>
  <si>
    <t>03003</t>
  </si>
  <si>
    <t>23082</t>
  </si>
  <si>
    <t>23068</t>
  </si>
  <si>
    <t>09007</t>
  </si>
  <si>
    <t>06005</t>
  </si>
  <si>
    <t>29006</t>
  </si>
  <si>
    <t>23077</t>
  </si>
  <si>
    <t>25004</t>
  </si>
  <si>
    <t>28002</t>
  </si>
  <si>
    <t>03009</t>
  </si>
  <si>
    <t>23076</t>
  </si>
  <si>
    <t>23093</t>
  </si>
  <si>
    <t>23097</t>
  </si>
  <si>
    <t>29004</t>
  </si>
  <si>
    <t>23074</t>
  </si>
  <si>
    <t>23091</t>
  </si>
  <si>
    <t>23075</t>
  </si>
  <si>
    <t>23078</t>
  </si>
  <si>
    <t>23088</t>
  </si>
  <si>
    <t>23080</t>
  </si>
  <si>
    <t>23096</t>
  </si>
  <si>
    <t>23079</t>
  </si>
  <si>
    <t>23081</t>
  </si>
  <si>
    <t>23094</t>
  </si>
  <si>
    <t>17006</t>
  </si>
  <si>
    <t>23092</t>
  </si>
  <si>
    <t>21012</t>
  </si>
  <si>
    <t>25022</t>
  </si>
  <si>
    <t>21016</t>
  </si>
  <si>
    <t>13015</t>
  </si>
  <si>
    <t>01028</t>
  </si>
  <si>
    <t>16014</t>
  </si>
  <si>
    <t>21011</t>
  </si>
  <si>
    <t>17007</t>
  </si>
  <si>
    <t>21015</t>
  </si>
  <si>
    <t>18010</t>
  </si>
  <si>
    <t>18007</t>
  </si>
  <si>
    <t>23095</t>
  </si>
  <si>
    <t>18009</t>
  </si>
  <si>
    <t>20310</t>
  </si>
  <si>
    <t>13012</t>
  </si>
  <si>
    <t>09014</t>
  </si>
  <si>
    <t>09013</t>
  </si>
  <si>
    <t>21014</t>
  </si>
  <si>
    <t>01027</t>
  </si>
  <si>
    <t>20309</t>
  </si>
  <si>
    <t>29005</t>
  </si>
  <si>
    <t>23072</t>
  </si>
  <si>
    <t>27003</t>
  </si>
  <si>
    <t>13011</t>
  </si>
  <si>
    <t>23073</t>
  </si>
  <si>
    <t>01029</t>
  </si>
  <si>
    <t>07019</t>
  </si>
  <si>
    <t>23069</t>
  </si>
  <si>
    <t>23099</t>
  </si>
  <si>
    <t>20332</t>
  </si>
  <si>
    <t>01025</t>
  </si>
  <si>
    <t>20302</t>
  </si>
  <si>
    <t>23100</t>
  </si>
  <si>
    <t>23067</t>
  </si>
  <si>
    <t>01037</t>
  </si>
  <si>
    <t>29002</t>
  </si>
  <si>
    <t>23065</t>
  </si>
  <si>
    <t>28001</t>
  </si>
  <si>
    <t>23064</t>
  </si>
  <si>
    <t>16013</t>
  </si>
  <si>
    <t>05007</t>
  </si>
  <si>
    <t>07017</t>
  </si>
  <si>
    <t>23071</t>
  </si>
  <si>
    <t>23066</t>
  </si>
  <si>
    <t>25020</t>
  </si>
  <si>
    <t>03012</t>
  </si>
  <si>
    <t>20311</t>
  </si>
  <si>
    <t>11007</t>
  </si>
  <si>
    <t>01024</t>
  </si>
  <si>
    <t>23089</t>
  </si>
  <si>
    <t>02009</t>
  </si>
  <si>
    <t>11006</t>
  </si>
  <si>
    <t>01036</t>
  </si>
  <si>
    <t>23083</t>
  </si>
  <si>
    <t>21013</t>
  </si>
  <si>
    <t>23086</t>
  </si>
  <si>
    <t>23090</t>
  </si>
  <si>
    <t>20301</t>
  </si>
  <si>
    <t>06006</t>
  </si>
  <si>
    <t>23085</t>
  </si>
  <si>
    <t>29001</t>
  </si>
  <si>
    <t>23087</t>
  </si>
  <si>
    <t>23084</t>
  </si>
  <si>
    <t>23063</t>
  </si>
  <si>
    <t>29003</t>
  </si>
  <si>
    <t>28003</t>
  </si>
  <si>
    <t>23070</t>
  </si>
  <si>
    <t>01034</t>
  </si>
  <si>
    <t>chk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</si>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</sst>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4" borderId="16" applyNumberFormat="0" applyProtection="0">
      <alignment horizontal="left" vertical="center" indent="1"/>
    </xf>
    <xf numFmtId="0" fontId="10" fillId="0" borderId="0"/>
  </cellStyleXfs>
  <cellXfs count="73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3" borderId="12" xfId="2" applyNumberFormat="1" applyFont="1" applyFill="1" applyBorder="1" applyAlignment="1">
      <alignment vertical="center"/>
    </xf>
    <xf numFmtId="43" fontId="6" fillId="0" borderId="11" xfId="2" applyFont="1" applyFill="1" applyBorder="1" applyAlignment="1">
      <alignment vertical="center"/>
    </xf>
    <xf numFmtId="43" fontId="6" fillId="0" borderId="13" xfId="2" applyFont="1" applyFill="1" applyBorder="1" applyAlignment="1">
      <alignment vertical="center"/>
    </xf>
    <xf numFmtId="43" fontId="6" fillId="0" borderId="14" xfId="2" applyFont="1" applyFill="1" applyBorder="1" applyAlignment="1">
      <alignment vertical="center"/>
    </xf>
    <xf numFmtId="43" fontId="6" fillId="0" borderId="12" xfId="2" applyFont="1" applyFill="1" applyBorder="1" applyAlignment="1">
      <alignment horizontal="right" vertical="center"/>
    </xf>
    <xf numFmtId="43" fontId="8" fillId="0" borderId="14" xfId="2" applyFont="1" applyFill="1" applyBorder="1" applyAlignment="1">
      <alignment horizontal="right" vertical="center"/>
    </xf>
    <xf numFmtId="43" fontId="8" fillId="0" borderId="15" xfId="2" applyFont="1" applyFill="1" applyBorder="1" applyAlignment="1">
      <alignment horizontal="right" vertical="center"/>
    </xf>
    <xf numFmtId="43" fontId="6" fillId="2" borderId="12" xfId="2" applyFont="1" applyFill="1" applyBorder="1" applyAlignment="1">
      <alignment horizontal="right" vertical="center"/>
    </xf>
    <xf numFmtId="0" fontId="9" fillId="4" borderId="16" xfId="3" quotePrefix="1" applyNumberFormat="1" applyProtection="1">
      <alignment horizontal="left" vertical="center" indent="1"/>
      <protection locked="0"/>
    </xf>
    <xf numFmtId="43" fontId="6" fillId="0" borderId="15" xfId="2" applyFont="1" applyFill="1" applyBorder="1" applyAlignment="1">
      <alignment horizontal="right" vertical="center"/>
    </xf>
    <xf numFmtId="0" fontId="0" fillId="0" borderId="16" xfId="0" applyBorder="1"/>
    <xf numFmtId="43" fontId="6" fillId="0" borderId="14" xfId="2" applyFont="1" applyFill="1" applyBorder="1" applyAlignment="1">
      <alignment horizontal="center" vertical="center"/>
    </xf>
    <xf numFmtId="43" fontId="6" fillId="0" borderId="17" xfId="2" applyFont="1" applyFill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3" fontId="8" fillId="0" borderId="19" xfId="2" applyFont="1" applyFill="1" applyBorder="1" applyAlignment="1">
      <alignment horizontal="right" vertical="center"/>
    </xf>
    <xf numFmtId="43" fontId="8" fillId="0" borderId="20" xfId="2" applyFont="1" applyFill="1" applyBorder="1" applyAlignment="1">
      <alignment horizontal="right" vertical="center"/>
    </xf>
    <xf numFmtId="43" fontId="6" fillId="0" borderId="19" xfId="2" applyFont="1" applyFill="1" applyBorder="1" applyAlignment="1">
      <alignment vertical="center"/>
    </xf>
    <xf numFmtId="43" fontId="6" fillId="0" borderId="20" xfId="2" applyFont="1" applyFill="1" applyBorder="1" applyAlignment="1">
      <alignment horizontal="right" vertical="center"/>
    </xf>
    <xf numFmtId="43" fontId="8" fillId="0" borderId="12" xfId="2" applyFont="1" applyFill="1" applyBorder="1" applyAlignment="1">
      <alignment horizontal="right" vertical="center"/>
    </xf>
    <xf numFmtId="188" fontId="6" fillId="3" borderId="0" xfId="2" applyNumberFormat="1" applyFont="1" applyFill="1" applyBorder="1" applyAlignment="1">
      <alignment vertical="center"/>
    </xf>
    <xf numFmtId="43" fontId="6" fillId="0" borderId="21" xfId="2" applyFont="1" applyFill="1" applyBorder="1" applyAlignment="1">
      <alignment vertical="center"/>
    </xf>
    <xf numFmtId="43" fontId="6" fillId="0" borderId="22" xfId="2" applyFont="1" applyFill="1" applyBorder="1" applyAlignment="1">
      <alignment vertical="center"/>
    </xf>
    <xf numFmtId="43" fontId="8" fillId="0" borderId="22" xfId="2" applyFont="1" applyFill="1" applyBorder="1" applyAlignment="1">
      <alignment horizontal="right" vertical="center"/>
    </xf>
    <xf numFmtId="43" fontId="8" fillId="0" borderId="23" xfId="2" applyFont="1" applyFill="1" applyBorder="1" applyAlignment="1">
      <alignment horizontal="right" vertical="center"/>
    </xf>
    <xf numFmtId="43" fontId="6" fillId="2" borderId="23" xfId="2" applyFont="1" applyFill="1" applyBorder="1" applyAlignment="1">
      <alignment horizontal="right" vertical="center"/>
    </xf>
    <xf numFmtId="43" fontId="6" fillId="0" borderId="23" xfId="2" applyFont="1" applyFill="1" applyBorder="1" applyAlignment="1">
      <alignment horizontal="right" vertical="center"/>
    </xf>
    <xf numFmtId="0" fontId="9" fillId="4" borderId="0" xfId="3" quotePrefix="1" applyNumberFormat="1" applyBorder="1" applyProtection="1">
      <alignment horizontal="left" vertical="center" indent="1"/>
      <protection locked="0"/>
    </xf>
    <xf numFmtId="43" fontId="7" fillId="5" borderId="24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vertical="center"/>
    </xf>
    <xf numFmtId="43" fontId="7" fillId="5" borderId="26" xfId="2" applyFont="1" applyFill="1" applyBorder="1" applyAlignment="1">
      <alignment vertical="center"/>
    </xf>
    <xf numFmtId="43" fontId="7" fillId="5" borderId="27" xfId="2" applyFont="1" applyFill="1" applyBorder="1" applyAlignment="1">
      <alignment horizontal="right" vertical="center"/>
    </xf>
    <xf numFmtId="43" fontId="7" fillId="5" borderId="24" xfId="2" applyFont="1" applyFill="1" applyBorder="1" applyAlignment="1">
      <alignment vertical="center"/>
    </xf>
    <xf numFmtId="2" fontId="7" fillId="5" borderId="27" xfId="2" applyNumberFormat="1" applyFont="1" applyFill="1" applyBorder="1" applyAlignment="1">
      <alignment horizontal="right" vertical="center"/>
    </xf>
    <xf numFmtId="0" fontId="9" fillId="4" borderId="16" xfId="3" quotePrefix="1" applyNumberFormat="1">
      <alignment horizontal="left" vertical="center" indent="1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188" fontId="0" fillId="0" borderId="0" xfId="0" applyNumberFormat="1"/>
  </cellXfs>
  <cellStyles count="5">
    <cellStyle name="Comma 2" xfId="2" xr:uid="{4AA120C0-8273-4AB1-8B0E-3D0D542CE32C}"/>
    <cellStyle name="Normal 2" xfId="1" xr:uid="{385FB208-04B7-4F44-A323-BD925DE580F1}"/>
    <cellStyle name="Normal_กระทรวง" xfId="4" xr:uid="{3A4AD1F5-A683-4086-A1E3-C4E224338084}"/>
    <cellStyle name="SAPBEXstdItem" xfId="3" xr:uid="{722FA614-58C8-456E-9385-722CF5D0B468}"/>
    <cellStyle name="ปกติ" xfId="0" builtinId="0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695\2564.09.03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  <row r="1180">
          <cell r="A1180" t="str">
            <v>01042</v>
          </cell>
          <cell r="B1180" t="str">
            <v>สำนักงานคณะกรรมการนโยบายที่ดินแห่งชาติ</v>
          </cell>
        </row>
        <row r="1181">
          <cell r="A1181" t="str">
            <v>7511W</v>
          </cell>
          <cell r="B1181" t="str">
            <v>เทศบาลเมืองปากแพรก</v>
          </cell>
        </row>
        <row r="1182">
          <cell r="A1182" t="str">
            <v>753C3</v>
          </cell>
          <cell r="B1182" t="str">
            <v>เทศบาลเมืองบางกร่าง</v>
          </cell>
        </row>
        <row r="1183">
          <cell r="A1183" t="str">
            <v>753C4</v>
          </cell>
          <cell r="B1183" t="str">
            <v>เทศบาลเมืองไทรม้า</v>
          </cell>
        </row>
        <row r="1184">
          <cell r="A1184" t="str">
            <v>753CF</v>
          </cell>
          <cell r="B1184" t="str">
            <v>เทศบาลเมืองบางแม่นาง</v>
          </cell>
        </row>
        <row r="1185">
          <cell r="A1185" t="str">
            <v>753CN</v>
          </cell>
          <cell r="B1185" t="str">
            <v>เทศบาลเมืองใหม่บางบัวทอง</v>
          </cell>
        </row>
        <row r="1186">
          <cell r="A1186" t="str">
            <v>753JX</v>
          </cell>
          <cell r="B1186" t="str">
            <v>เทศบาลเมืองบึงกาฬ</v>
          </cell>
        </row>
        <row r="1187">
          <cell r="A1187" t="str">
            <v>753T6</v>
          </cell>
          <cell r="B1187" t="str">
            <v>เทศบาลเมืองบางกะดี</v>
          </cell>
        </row>
        <row r="1188">
          <cell r="A1188" t="str">
            <v>753XB</v>
          </cell>
          <cell r="B1188" t="str">
            <v>เทศบาลเมืองหนองกี่</v>
          </cell>
        </row>
        <row r="1189">
          <cell r="A1189" t="str">
            <v>7543L</v>
          </cell>
          <cell r="B1189" t="str">
            <v>เทศบาลเมืองบ้านกรด</v>
          </cell>
        </row>
        <row r="1190">
          <cell r="A1190" t="str">
            <v>755F2</v>
          </cell>
          <cell r="B1190" t="str">
            <v>เทศบาลเมืองจอมพล</v>
          </cell>
        </row>
        <row r="1191">
          <cell r="A1191" t="str">
            <v>756B7</v>
          </cell>
          <cell r="B1191" t="str">
            <v>เทศบาลเมืองแพรกษา</v>
          </cell>
        </row>
      </sheetData>
      <sheetData sheetId="3">
        <row r="5">
          <cell r="B5" t="str">
            <v>3 กันยายน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3 กันยายน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24276.882099999999</v>
          </cell>
          <cell r="W31">
            <v>0</v>
          </cell>
          <cell r="X31">
            <v>0</v>
          </cell>
          <cell r="Y31">
            <v>0</v>
          </cell>
          <cell r="Z31">
            <v>20154.338973139998</v>
          </cell>
          <cell r="AA31">
            <v>20154.338973139998</v>
          </cell>
          <cell r="AB31">
            <v>20154.338973139998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2194944.3659999999</v>
          </cell>
          <cell r="V32">
            <v>2193548.9301999998</v>
          </cell>
          <cell r="W32">
            <v>0</v>
          </cell>
          <cell r="X32">
            <v>507.70995604000001</v>
          </cell>
          <cell r="Y32">
            <v>130331.01486388</v>
          </cell>
          <cell r="Z32">
            <v>1858829.79883224</v>
          </cell>
          <cell r="AA32">
            <v>1989160.8136961202</v>
          </cell>
          <cell r="AB32">
            <v>1989668.5236521601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  <cell r="Z39">
            <v>20102.059010690002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>* 1,000,000 THB</v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>* 1,000,000 THB</v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1638572.6181172</v>
          </cell>
          <cell r="D43">
            <v>1638563.5948172</v>
          </cell>
          <cell r="E43">
            <v>0</v>
          </cell>
          <cell r="G43">
            <v>20587.804610939998</v>
          </cell>
          <cell r="H43">
            <v>1506529.35236644</v>
          </cell>
          <cell r="I43">
            <v>1527117.1569773799</v>
          </cell>
          <cell r="J43">
            <v>91.941567660999993</v>
          </cell>
          <cell r="K43">
            <v>93.198015155999997</v>
          </cell>
          <cell r="L43">
            <v>532094.86578280001</v>
          </cell>
          <cell r="M43">
            <v>530708.45328280004</v>
          </cell>
          <cell r="N43">
            <v>0</v>
          </cell>
          <cell r="O43">
            <v>507.70995604000001</v>
          </cell>
          <cell r="P43">
            <v>109743.21025294</v>
          </cell>
          <cell r="Q43">
            <v>332146.10749266</v>
          </cell>
          <cell r="R43">
            <v>441889.31774560001</v>
          </cell>
          <cell r="S43">
            <v>62.422347752999997</v>
          </cell>
          <cell r="T43">
            <v>83.047092946000006</v>
          </cell>
          <cell r="U43">
            <v>2170667.4838999999</v>
          </cell>
          <cell r="V43">
            <v>2169272.0480999998</v>
          </cell>
          <cell r="W43">
            <v>0</v>
          </cell>
          <cell r="X43">
            <v>507.70995604000001</v>
          </cell>
          <cell r="Y43">
            <v>130331.01486388</v>
          </cell>
          <cell r="Z43">
            <v>1838675.4598590999</v>
          </cell>
          <cell r="AA43">
            <v>1969006.4747229801</v>
          </cell>
          <cell r="AB43">
            <v>84.705532906000002</v>
          </cell>
          <cell r="AC43">
            <v>90.709723590999999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01042</v>
          </cell>
          <cell r="B45" t="str">
            <v>สำนักงานคณะกรรมการนโยบายที่ดินแห่งชาติ</v>
          </cell>
          <cell r="C45">
            <v>12.430899999999999</v>
          </cell>
          <cell r="D45">
            <v>12.430899999999999</v>
          </cell>
          <cell r="E45">
            <v>0</v>
          </cell>
          <cell r="G45">
            <v>9.8919999999999998E-3</v>
          </cell>
          <cell r="H45">
            <v>0.55805249999999995</v>
          </cell>
          <cell r="I45">
            <v>0.56794449999999996</v>
          </cell>
          <cell r="J45">
            <v>4.4892364990000004</v>
          </cell>
          <cell r="K45">
            <v>4.5688123950000001</v>
          </cell>
          <cell r="L45">
            <v>0.89659999999999995</v>
          </cell>
          <cell r="M45">
            <v>0.89659999999999995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13.327500000000001</v>
          </cell>
          <cell r="V45">
            <v>13.327500000000001</v>
          </cell>
          <cell r="W45">
            <v>0</v>
          </cell>
          <cell r="Y45">
            <v>9.8919999999999998E-3</v>
          </cell>
          <cell r="Z45">
            <v>0.55805249999999995</v>
          </cell>
          <cell r="AA45">
            <v>0.56794449999999996</v>
          </cell>
          <cell r="AB45">
            <v>4.1872256610000003</v>
          </cell>
          <cell r="AC45">
            <v>4.2614481340000001</v>
          </cell>
        </row>
        <row r="46">
          <cell r="A46" t="str">
            <v>25022</v>
          </cell>
          <cell r="B46" t="str">
            <v>สำนักงานส่งเสริมวิสาหกิจเพื่อสังคม</v>
          </cell>
          <cell r="C46">
            <v>20.728000000000002</v>
          </cell>
          <cell r="D46">
            <v>20.728000000000002</v>
          </cell>
          <cell r="E46">
            <v>0</v>
          </cell>
          <cell r="G46">
            <v>0</v>
          </cell>
          <cell r="H46">
            <v>20.728000000000002</v>
          </cell>
          <cell r="I46">
            <v>20.728000000000002</v>
          </cell>
          <cell r="J46">
            <v>100</v>
          </cell>
          <cell r="K46">
            <v>100</v>
          </cell>
          <cell r="L46">
            <v>0.73009999999999997</v>
          </cell>
          <cell r="M46">
            <v>0.73009999999999997</v>
          </cell>
          <cell r="N46">
            <v>0</v>
          </cell>
          <cell r="P46">
            <v>0</v>
          </cell>
          <cell r="Q46">
            <v>0.73009999999999997</v>
          </cell>
          <cell r="R46">
            <v>0.73009999999999997</v>
          </cell>
          <cell r="S46">
            <v>100</v>
          </cell>
          <cell r="T46">
            <v>100</v>
          </cell>
          <cell r="U46">
            <v>21.458100000000002</v>
          </cell>
          <cell r="V46">
            <v>21.458100000000002</v>
          </cell>
          <cell r="W46">
            <v>0</v>
          </cell>
          <cell r="Y46">
            <v>0</v>
          </cell>
          <cell r="Z46">
            <v>21.458100000000002</v>
          </cell>
          <cell r="AA46">
            <v>21.458100000000002</v>
          </cell>
          <cell r="AB46">
            <v>100</v>
          </cell>
          <cell r="AC46">
            <v>100</v>
          </cell>
        </row>
        <row r="47">
          <cell r="A47" t="str">
            <v>21016</v>
          </cell>
          <cell r="B47" t="str">
            <v>สถาบันวัคซีนแห่งชาติ</v>
          </cell>
          <cell r="C47">
            <v>23.437899999999999</v>
          </cell>
          <cell r="D47">
            <v>23.437899999999999</v>
          </cell>
          <cell r="E47">
            <v>0</v>
          </cell>
          <cell r="G47">
            <v>0</v>
          </cell>
          <cell r="H47">
            <v>23.437899999999999</v>
          </cell>
          <cell r="I47">
            <v>23.437899999999999</v>
          </cell>
          <cell r="J47">
            <v>100</v>
          </cell>
          <cell r="K47">
            <v>100</v>
          </cell>
          <cell r="U47">
            <v>23.437899999999999</v>
          </cell>
          <cell r="V47">
            <v>23.437899999999999</v>
          </cell>
          <cell r="W47">
            <v>0</v>
          </cell>
          <cell r="Y47">
            <v>0</v>
          </cell>
          <cell r="Z47">
            <v>23.437899999999999</v>
          </cell>
          <cell r="AA47">
            <v>23.437899999999999</v>
          </cell>
          <cell r="AB47">
            <v>100</v>
          </cell>
          <cell r="AC47">
            <v>100</v>
          </cell>
        </row>
        <row r="48">
          <cell r="A48" t="str">
            <v>13015</v>
          </cell>
          <cell r="B48" t="str">
            <v>สถาบันระหว่างประเทศเพื่อการค้าและการพัฒน</v>
          </cell>
          <cell r="C48">
            <v>29.752300000000002</v>
          </cell>
          <cell r="D48">
            <v>29.752300000000002</v>
          </cell>
          <cell r="E48">
            <v>0</v>
          </cell>
          <cell r="G48">
            <v>0</v>
          </cell>
          <cell r="H48">
            <v>29.752300000000002</v>
          </cell>
          <cell r="I48">
            <v>29.752300000000002</v>
          </cell>
          <cell r="J48">
            <v>100</v>
          </cell>
          <cell r="K48">
            <v>100</v>
          </cell>
          <cell r="U48">
            <v>29.752300000000002</v>
          </cell>
          <cell r="V48">
            <v>29.752300000000002</v>
          </cell>
          <cell r="W48">
            <v>0</v>
          </cell>
          <cell r="Y48">
            <v>0</v>
          </cell>
          <cell r="Z48">
            <v>29.752300000000002</v>
          </cell>
          <cell r="AA48">
            <v>29.752300000000002</v>
          </cell>
          <cell r="AB48">
            <v>100</v>
          </cell>
          <cell r="AC48">
            <v>100</v>
          </cell>
        </row>
        <row r="49">
          <cell r="A49" t="str">
            <v>01028</v>
          </cell>
          <cell r="B49" t="str">
            <v>สถาบันบริหารจัดการธนาคารที่ดิน (องค์การ</v>
          </cell>
          <cell r="C49">
            <v>31.375399999999999</v>
          </cell>
          <cell r="D49">
            <v>31.375399999999999</v>
          </cell>
          <cell r="E49">
            <v>0</v>
          </cell>
          <cell r="G49">
            <v>0</v>
          </cell>
          <cell r="H49">
            <v>31.375399999999999</v>
          </cell>
          <cell r="I49">
            <v>31.375399999999999</v>
          </cell>
          <cell r="J49">
            <v>100</v>
          </cell>
          <cell r="K49">
            <v>100</v>
          </cell>
          <cell r="U49">
            <v>31.375399999999999</v>
          </cell>
          <cell r="V49">
            <v>31.375399999999999</v>
          </cell>
          <cell r="W49">
            <v>0</v>
          </cell>
          <cell r="Y49">
            <v>0</v>
          </cell>
          <cell r="Z49">
            <v>31.375399999999999</v>
          </cell>
          <cell r="AA49">
            <v>31.375399999999999</v>
          </cell>
          <cell r="AB49">
            <v>100</v>
          </cell>
          <cell r="AC49">
            <v>100</v>
          </cell>
        </row>
        <row r="50">
          <cell r="A50" t="str">
            <v>16014</v>
          </cell>
          <cell r="B50" t="str">
            <v>สถาบันอนุญาโตตุลาการ</v>
          </cell>
          <cell r="C50">
            <v>33.256900000000002</v>
          </cell>
          <cell r="D50">
            <v>33.256900000000002</v>
          </cell>
          <cell r="E50">
            <v>0</v>
          </cell>
          <cell r="G50">
            <v>0</v>
          </cell>
          <cell r="H50">
            <v>33.256900000000002</v>
          </cell>
          <cell r="I50">
            <v>33.256900000000002</v>
          </cell>
          <cell r="J50">
            <v>100</v>
          </cell>
          <cell r="K50">
            <v>100</v>
          </cell>
          <cell r="U50">
            <v>33.256900000000002</v>
          </cell>
          <cell r="V50">
            <v>33.256900000000002</v>
          </cell>
          <cell r="W50">
            <v>0</v>
          </cell>
          <cell r="Y50">
            <v>0</v>
          </cell>
          <cell r="Z50">
            <v>33.256900000000002</v>
          </cell>
          <cell r="AA50">
            <v>33.256900000000002</v>
          </cell>
          <cell r="AB50">
            <v>100</v>
          </cell>
          <cell r="AC50">
            <v>100</v>
          </cell>
        </row>
        <row r="51">
          <cell r="A51" t="str">
            <v>21011</v>
          </cell>
          <cell r="B51" t="str">
            <v>สถาบันวิจัยระบบสาธารณสุข</v>
          </cell>
          <cell r="C51">
            <v>35.125500000000002</v>
          </cell>
          <cell r="D51">
            <v>35.125500000000002</v>
          </cell>
          <cell r="E51">
            <v>0</v>
          </cell>
          <cell r="G51">
            <v>0</v>
          </cell>
          <cell r="H51">
            <v>35.125500000000002</v>
          </cell>
          <cell r="I51">
            <v>35.125500000000002</v>
          </cell>
          <cell r="J51">
            <v>100</v>
          </cell>
          <cell r="K51">
            <v>100</v>
          </cell>
          <cell r="U51">
            <v>35.125500000000002</v>
          </cell>
          <cell r="V51">
            <v>35.125500000000002</v>
          </cell>
          <cell r="W51">
            <v>0</v>
          </cell>
          <cell r="Y51">
            <v>0</v>
          </cell>
          <cell r="Z51">
            <v>35.125500000000002</v>
          </cell>
          <cell r="AA51">
            <v>35.125500000000002</v>
          </cell>
          <cell r="AB51">
            <v>100</v>
          </cell>
          <cell r="AC51">
            <v>100</v>
          </cell>
        </row>
        <row r="52">
          <cell r="A52" t="str">
            <v>17007</v>
          </cell>
          <cell r="B52" t="str">
            <v>สถาบันส่งเสริมความปลอดภัย อาชีวอนามัย</v>
          </cell>
          <cell r="C52">
            <v>37.381</v>
          </cell>
          <cell r="D52">
            <v>37.381</v>
          </cell>
          <cell r="E52">
            <v>0</v>
          </cell>
          <cell r="G52">
            <v>0</v>
          </cell>
          <cell r="H52">
            <v>37.381</v>
          </cell>
          <cell r="I52">
            <v>37.381</v>
          </cell>
          <cell r="J52">
            <v>100</v>
          </cell>
          <cell r="K52">
            <v>100</v>
          </cell>
          <cell r="L52">
            <v>6.9001999999999999</v>
          </cell>
          <cell r="M52">
            <v>6.9001999999999999</v>
          </cell>
          <cell r="N52">
            <v>0</v>
          </cell>
          <cell r="P52">
            <v>0</v>
          </cell>
          <cell r="Q52">
            <v>6.9001999999999999</v>
          </cell>
          <cell r="R52">
            <v>6.9001999999999999</v>
          </cell>
          <cell r="S52">
            <v>100</v>
          </cell>
          <cell r="T52">
            <v>100</v>
          </cell>
          <cell r="U52">
            <v>44.281199999999998</v>
          </cell>
          <cell r="V52">
            <v>44.281199999999998</v>
          </cell>
          <cell r="W52">
            <v>0</v>
          </cell>
          <cell r="Y52">
            <v>0</v>
          </cell>
          <cell r="Z52">
            <v>44.281199999999998</v>
          </cell>
          <cell r="AA52">
            <v>44.281199999999998</v>
          </cell>
          <cell r="AB52">
            <v>100</v>
          </cell>
          <cell r="AC52">
            <v>100</v>
          </cell>
        </row>
        <row r="53">
          <cell r="A53" t="str">
            <v>01041</v>
          </cell>
          <cell r="B53" t="str">
            <v>สำนักงานขับเคลื่อนการปฏิรูปประเทศ ยุทธศา</v>
          </cell>
          <cell r="C53">
            <v>43.991981500000001</v>
          </cell>
          <cell r="D53">
            <v>43.991981500000001</v>
          </cell>
          <cell r="E53">
            <v>0</v>
          </cell>
          <cell r="G53">
            <v>5.6587476199999998</v>
          </cell>
          <cell r="H53">
            <v>12.9614691</v>
          </cell>
          <cell r="I53">
            <v>18.620216719999998</v>
          </cell>
          <cell r="J53">
            <v>29.463253661</v>
          </cell>
          <cell r="K53">
            <v>42.326387867000001</v>
          </cell>
          <cell r="L53">
            <v>1.1488185</v>
          </cell>
          <cell r="M53">
            <v>1.1488185</v>
          </cell>
          <cell r="N53">
            <v>0</v>
          </cell>
          <cell r="P53">
            <v>0</v>
          </cell>
          <cell r="Q53">
            <v>1.08278914</v>
          </cell>
          <cell r="R53">
            <v>1.08278914</v>
          </cell>
          <cell r="S53">
            <v>94.252411499000004</v>
          </cell>
          <cell r="T53">
            <v>94.252411499000004</v>
          </cell>
          <cell r="U53">
            <v>45.140799999999999</v>
          </cell>
          <cell r="V53">
            <v>45.140799999999999</v>
          </cell>
          <cell r="W53">
            <v>0</v>
          </cell>
          <cell r="Y53">
            <v>5.6587476199999998</v>
          </cell>
          <cell r="Z53">
            <v>14.04425824</v>
          </cell>
          <cell r="AA53">
            <v>19.703005860000001</v>
          </cell>
          <cell r="AB53">
            <v>31.112116400000001</v>
          </cell>
          <cell r="AC53">
            <v>43.647888074999997</v>
          </cell>
        </row>
        <row r="54">
          <cell r="A54" t="str">
            <v>21015</v>
          </cell>
          <cell r="B54" t="str">
            <v>สถาบันรับรองคุณภาพสถานพยาบาล (องค์การมหา</v>
          </cell>
          <cell r="C54">
            <v>69.329300000000003</v>
          </cell>
          <cell r="D54">
            <v>69.329300000000003</v>
          </cell>
          <cell r="E54">
            <v>0</v>
          </cell>
          <cell r="G54">
            <v>0</v>
          </cell>
          <cell r="H54">
            <v>69.329300000000003</v>
          </cell>
          <cell r="I54">
            <v>69.329300000000003</v>
          </cell>
          <cell r="J54">
            <v>100</v>
          </cell>
          <cell r="K54">
            <v>100</v>
          </cell>
          <cell r="U54">
            <v>69.329300000000003</v>
          </cell>
          <cell r="V54">
            <v>69.329300000000003</v>
          </cell>
          <cell r="W54">
            <v>0</v>
          </cell>
          <cell r="Y54">
            <v>0</v>
          </cell>
          <cell r="Z54">
            <v>69.329300000000003</v>
          </cell>
          <cell r="AA54">
            <v>69.329300000000003</v>
          </cell>
          <cell r="AB54">
            <v>100</v>
          </cell>
          <cell r="AC54">
            <v>100</v>
          </cell>
        </row>
        <row r="55">
          <cell r="A55" t="str">
            <v>18010</v>
          </cell>
          <cell r="B55" t="str">
            <v>ศูนย์คุณธรรม (องค์การมหาชน)</v>
          </cell>
          <cell r="C55">
            <v>70.194999999999993</v>
          </cell>
          <cell r="D55">
            <v>70.194999999999993</v>
          </cell>
          <cell r="E55">
            <v>0</v>
          </cell>
          <cell r="G55">
            <v>0</v>
          </cell>
          <cell r="H55">
            <v>70.194999999999993</v>
          </cell>
          <cell r="I55">
            <v>70.194999999999993</v>
          </cell>
          <cell r="J55">
            <v>100</v>
          </cell>
          <cell r="K55">
            <v>100</v>
          </cell>
          <cell r="L55">
            <v>3.9104999999999999</v>
          </cell>
          <cell r="M55">
            <v>3.9104999999999999</v>
          </cell>
          <cell r="N55">
            <v>0</v>
          </cell>
          <cell r="P55">
            <v>0</v>
          </cell>
          <cell r="Q55">
            <v>3.9104999999999999</v>
          </cell>
          <cell r="R55">
            <v>3.9104999999999999</v>
          </cell>
          <cell r="S55">
            <v>100</v>
          </cell>
          <cell r="T55">
            <v>100</v>
          </cell>
          <cell r="U55">
            <v>74.105500000000006</v>
          </cell>
          <cell r="V55">
            <v>74.105500000000006</v>
          </cell>
          <cell r="W55">
            <v>0</v>
          </cell>
          <cell r="Y55">
            <v>0</v>
          </cell>
          <cell r="Z55">
            <v>74.105500000000006</v>
          </cell>
          <cell r="AA55">
            <v>74.105500000000006</v>
          </cell>
          <cell r="AB55">
            <v>100</v>
          </cell>
          <cell r="AC55">
            <v>100</v>
          </cell>
        </row>
        <row r="56">
          <cell r="A56" t="str">
            <v>18007</v>
          </cell>
          <cell r="B56" t="str">
            <v>ศูนย์มานุษยวิทยาสิรินธร(องค์การมหาชน)</v>
          </cell>
          <cell r="C56">
            <v>101.05159999999999</v>
          </cell>
          <cell r="D56">
            <v>101.05159999999999</v>
          </cell>
          <cell r="E56">
            <v>0</v>
          </cell>
          <cell r="G56">
            <v>0</v>
          </cell>
          <cell r="H56">
            <v>101.05159999999999</v>
          </cell>
          <cell r="I56">
            <v>101.05159999999999</v>
          </cell>
          <cell r="J56">
            <v>100</v>
          </cell>
          <cell r="K56">
            <v>100</v>
          </cell>
          <cell r="L56">
            <v>3.1804999999999999</v>
          </cell>
          <cell r="M56">
            <v>3.1804999999999999</v>
          </cell>
          <cell r="N56">
            <v>0</v>
          </cell>
          <cell r="P56">
            <v>0</v>
          </cell>
          <cell r="Q56">
            <v>3.1804999999999999</v>
          </cell>
          <cell r="R56">
            <v>3.1804999999999999</v>
          </cell>
          <cell r="S56">
            <v>100</v>
          </cell>
          <cell r="T56">
            <v>100</v>
          </cell>
          <cell r="U56">
            <v>104.2321</v>
          </cell>
          <cell r="V56">
            <v>104.2321</v>
          </cell>
          <cell r="W56">
            <v>0</v>
          </cell>
          <cell r="Y56">
            <v>0</v>
          </cell>
          <cell r="Z56">
            <v>104.2321</v>
          </cell>
          <cell r="AA56">
            <v>104.2321</v>
          </cell>
          <cell r="AB56">
            <v>100</v>
          </cell>
          <cell r="AC56">
            <v>100</v>
          </cell>
        </row>
        <row r="57">
          <cell r="A57" t="str">
            <v>16009</v>
          </cell>
          <cell r="B57" t="str">
            <v>สนง.กิจการยุติธรรม</v>
          </cell>
          <cell r="C57">
            <v>94.736199999999997</v>
          </cell>
          <cell r="D57">
            <v>94.736199999999997</v>
          </cell>
          <cell r="E57">
            <v>0</v>
          </cell>
          <cell r="G57">
            <v>8.6742498999999995</v>
          </cell>
          <cell r="H57">
            <v>74.970518330000004</v>
          </cell>
          <cell r="I57">
            <v>83.644768229999997</v>
          </cell>
          <cell r="J57">
            <v>79.136083493000001</v>
          </cell>
          <cell r="K57">
            <v>88.292298224000007</v>
          </cell>
          <cell r="L57">
            <v>18.308499999999999</v>
          </cell>
          <cell r="M57">
            <v>18.308499999999999</v>
          </cell>
          <cell r="N57">
            <v>0</v>
          </cell>
          <cell r="P57">
            <v>1.7831999999999999</v>
          </cell>
          <cell r="Q57">
            <v>16.378</v>
          </cell>
          <cell r="R57">
            <v>18.161200000000001</v>
          </cell>
          <cell r="S57">
            <v>89.455717289999996</v>
          </cell>
          <cell r="T57">
            <v>99.195455663000004</v>
          </cell>
          <cell r="U57">
            <v>113.04470000000001</v>
          </cell>
          <cell r="V57">
            <v>113.04470000000001</v>
          </cell>
          <cell r="W57">
            <v>0</v>
          </cell>
          <cell r="Y57">
            <v>10.4574499</v>
          </cell>
          <cell r="Z57">
            <v>91.348518330000005</v>
          </cell>
          <cell r="AA57">
            <v>101.80596823</v>
          </cell>
          <cell r="AB57">
            <v>80.807431335000004</v>
          </cell>
          <cell r="AC57">
            <v>90.058152421000003</v>
          </cell>
        </row>
        <row r="58">
          <cell r="A58" t="str">
            <v>23095</v>
          </cell>
          <cell r="B58" t="str">
            <v>สถาบันดนตรีกัลยาณิวัฒนา</v>
          </cell>
          <cell r="C58">
            <v>81.5745</v>
          </cell>
          <cell r="D58">
            <v>81.5745</v>
          </cell>
          <cell r="E58">
            <v>0</v>
          </cell>
          <cell r="G58">
            <v>0</v>
          </cell>
          <cell r="H58">
            <v>81.5745</v>
          </cell>
          <cell r="I58">
            <v>81.5745</v>
          </cell>
          <cell r="J58">
            <v>100</v>
          </cell>
          <cell r="K58">
            <v>100</v>
          </cell>
          <cell r="L58">
            <v>37.183399999999999</v>
          </cell>
          <cell r="M58">
            <v>37.183399999999999</v>
          </cell>
          <cell r="N58">
            <v>0</v>
          </cell>
          <cell r="P58">
            <v>0</v>
          </cell>
          <cell r="Q58">
            <v>37.183399999999999</v>
          </cell>
          <cell r="R58">
            <v>37.183399999999999</v>
          </cell>
          <cell r="S58">
            <v>100</v>
          </cell>
          <cell r="T58">
            <v>100</v>
          </cell>
          <cell r="U58">
            <v>118.75790000000001</v>
          </cell>
          <cell r="V58">
            <v>118.75790000000001</v>
          </cell>
          <cell r="W58">
            <v>0</v>
          </cell>
          <cell r="Y58">
            <v>0</v>
          </cell>
          <cell r="Z58">
            <v>118.75790000000001</v>
          </cell>
          <cell r="AA58">
            <v>118.75790000000001</v>
          </cell>
          <cell r="AB58">
            <v>100</v>
          </cell>
          <cell r="AC58">
            <v>100</v>
          </cell>
        </row>
        <row r="59">
          <cell r="A59" t="str">
            <v>23068</v>
          </cell>
          <cell r="B59" t="str">
            <v>ศูนย์ความเป็นเลิศด้านชีววิทยาศาสตร์ (องค</v>
          </cell>
          <cell r="C59">
            <v>63.961100000000002</v>
          </cell>
          <cell r="D59">
            <v>63.961100000000002</v>
          </cell>
          <cell r="E59">
            <v>0</v>
          </cell>
          <cell r="G59">
            <v>0</v>
          </cell>
          <cell r="H59">
            <v>58.791499999999999</v>
          </cell>
          <cell r="I59">
            <v>58.791499999999999</v>
          </cell>
          <cell r="J59">
            <v>91.917587409000006</v>
          </cell>
          <cell r="K59">
            <v>91.917587409000006</v>
          </cell>
          <cell r="L59">
            <v>55.341299999999997</v>
          </cell>
          <cell r="M59">
            <v>55.341299999999997</v>
          </cell>
          <cell r="N59">
            <v>0</v>
          </cell>
          <cell r="P59">
            <v>0</v>
          </cell>
          <cell r="Q59">
            <v>55.341299999999997</v>
          </cell>
          <cell r="R59">
            <v>55.341299999999997</v>
          </cell>
          <cell r="S59">
            <v>100</v>
          </cell>
          <cell r="T59">
            <v>100</v>
          </cell>
          <cell r="U59">
            <v>119.30240000000001</v>
          </cell>
          <cell r="V59">
            <v>119.30240000000001</v>
          </cell>
          <cell r="W59">
            <v>0</v>
          </cell>
          <cell r="Y59">
            <v>0</v>
          </cell>
          <cell r="Z59">
            <v>114.1328</v>
          </cell>
          <cell r="AA59">
            <v>114.1328</v>
          </cell>
          <cell r="AB59">
            <v>95.666809721000007</v>
          </cell>
          <cell r="AC59">
            <v>95.666809721000007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87.135000000000005</v>
          </cell>
          <cell r="E60">
            <v>0</v>
          </cell>
          <cell r="G60">
            <v>0</v>
          </cell>
          <cell r="H60">
            <v>87.135000000000005</v>
          </cell>
          <cell r="I60">
            <v>87.135000000000005</v>
          </cell>
          <cell r="J60">
            <v>100</v>
          </cell>
          <cell r="K60">
            <v>100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122.63500000000001</v>
          </cell>
          <cell r="W60">
            <v>0</v>
          </cell>
          <cell r="Y60">
            <v>0</v>
          </cell>
          <cell r="Z60">
            <v>122.63500000000001</v>
          </cell>
          <cell r="AA60">
            <v>122.63500000000001</v>
          </cell>
          <cell r="AB60">
            <v>100</v>
          </cell>
          <cell r="AC60">
            <v>100</v>
          </cell>
        </row>
        <row r="61">
          <cell r="A61" t="str">
            <v>08012</v>
          </cell>
          <cell r="B61" t="str">
            <v>กรมการขนส่งทางราง</v>
          </cell>
          <cell r="C61">
            <v>86.744750999999994</v>
          </cell>
          <cell r="D61">
            <v>86.744750999999994</v>
          </cell>
          <cell r="E61">
            <v>0</v>
          </cell>
          <cell r="G61">
            <v>5.90069</v>
          </cell>
          <cell r="H61">
            <v>76.303817960000003</v>
          </cell>
          <cell r="I61">
            <v>82.204507960000001</v>
          </cell>
          <cell r="J61">
            <v>87.963614028999999</v>
          </cell>
          <cell r="K61">
            <v>94.765973747999993</v>
          </cell>
          <cell r="L61">
            <v>36.995949000000003</v>
          </cell>
          <cell r="M61">
            <v>36.995949000000003</v>
          </cell>
          <cell r="N61">
            <v>0</v>
          </cell>
          <cell r="P61">
            <v>13.2975694</v>
          </cell>
          <cell r="Q61">
            <v>19.381015600000001</v>
          </cell>
          <cell r="R61">
            <v>32.678584999999998</v>
          </cell>
          <cell r="S61">
            <v>52.386858896</v>
          </cell>
          <cell r="T61">
            <v>88.330170960000004</v>
          </cell>
          <cell r="U61">
            <v>123.7407</v>
          </cell>
          <cell r="V61">
            <v>123.7407</v>
          </cell>
          <cell r="W61">
            <v>0</v>
          </cell>
          <cell r="Y61">
            <v>19.198259400000001</v>
          </cell>
          <cell r="Z61">
            <v>95.684833560000001</v>
          </cell>
          <cell r="AA61">
            <v>114.88309296</v>
          </cell>
          <cell r="AB61">
            <v>77.326888857</v>
          </cell>
          <cell r="AC61">
            <v>92.841799796000004</v>
          </cell>
        </row>
        <row r="62">
          <cell r="A62" t="str">
            <v>12006</v>
          </cell>
          <cell r="B62" t="str">
            <v>สนง.นโยบายและแผนพลังงาน</v>
          </cell>
          <cell r="C62">
            <v>121.11239999999999</v>
          </cell>
          <cell r="D62">
            <v>118.9477</v>
          </cell>
          <cell r="E62">
            <v>0</v>
          </cell>
          <cell r="G62">
            <v>19.575086679999998</v>
          </cell>
          <cell r="H62">
            <v>86.964195739999994</v>
          </cell>
          <cell r="I62">
            <v>106.53928242000001</v>
          </cell>
          <cell r="J62">
            <v>71.804535076999997</v>
          </cell>
          <cell r="K62">
            <v>87.967278676999996</v>
          </cell>
          <cell r="L62">
            <v>3.4081999999999999</v>
          </cell>
          <cell r="M62">
            <v>3.4081999999999999</v>
          </cell>
          <cell r="N62">
            <v>0</v>
          </cell>
          <cell r="P62">
            <v>0</v>
          </cell>
          <cell r="Q62">
            <v>2.8362069999999999</v>
          </cell>
          <cell r="R62">
            <v>2.8362069999999999</v>
          </cell>
          <cell r="S62">
            <v>83.217152748999993</v>
          </cell>
          <cell r="T62">
            <v>83.217152748999993</v>
          </cell>
          <cell r="U62">
            <v>124.5206</v>
          </cell>
          <cell r="V62">
            <v>122.35590000000001</v>
          </cell>
          <cell r="W62">
            <v>0</v>
          </cell>
          <cell r="Y62">
            <v>19.575086679999998</v>
          </cell>
          <cell r="Z62">
            <v>89.800402739999996</v>
          </cell>
          <cell r="AA62">
            <v>109.37548941999999</v>
          </cell>
          <cell r="AB62">
            <v>72.116904946000005</v>
          </cell>
          <cell r="AC62">
            <v>87.837265015</v>
          </cell>
        </row>
        <row r="63">
          <cell r="A63" t="str">
            <v>20310</v>
          </cell>
          <cell r="B63" t="str">
            <v>สนง.คณะกรรมการส่งเสริมสวัสดิการและสวัสดิ</v>
          </cell>
          <cell r="C63">
            <v>125.68129999999999</v>
          </cell>
          <cell r="D63">
            <v>125.68129999999999</v>
          </cell>
          <cell r="E63">
            <v>0</v>
          </cell>
          <cell r="G63">
            <v>0</v>
          </cell>
          <cell r="H63">
            <v>125.68129999999999</v>
          </cell>
          <cell r="I63">
            <v>125.68129999999999</v>
          </cell>
          <cell r="J63">
            <v>100</v>
          </cell>
          <cell r="K63">
            <v>100</v>
          </cell>
          <cell r="U63">
            <v>125.68129999999999</v>
          </cell>
          <cell r="V63">
            <v>125.68129999999999</v>
          </cell>
          <cell r="W63">
            <v>0</v>
          </cell>
          <cell r="Y63">
            <v>0</v>
          </cell>
          <cell r="Z63">
            <v>125.68129999999999</v>
          </cell>
          <cell r="AA63">
            <v>125.68129999999999</v>
          </cell>
          <cell r="AB63">
            <v>100</v>
          </cell>
          <cell r="AC63">
            <v>100</v>
          </cell>
        </row>
        <row r="64">
          <cell r="A64" t="str">
            <v>13012</v>
          </cell>
          <cell r="B64" t="str">
            <v>สถาบันวิจัยและพัฒนาอัญมณีและเครื่องประดั</v>
          </cell>
          <cell r="C64">
            <v>112.6919</v>
          </cell>
          <cell r="D64">
            <v>112.6919</v>
          </cell>
          <cell r="E64">
            <v>0</v>
          </cell>
          <cell r="G64">
            <v>0</v>
          </cell>
          <cell r="H64">
            <v>112.6919</v>
          </cell>
          <cell r="I64">
            <v>112.6919</v>
          </cell>
          <cell r="J64">
            <v>100</v>
          </cell>
          <cell r="K64">
            <v>100</v>
          </cell>
          <cell r="L64">
            <v>26.6722</v>
          </cell>
          <cell r="M64">
            <v>26.6722</v>
          </cell>
          <cell r="N64">
            <v>0</v>
          </cell>
          <cell r="P64">
            <v>0</v>
          </cell>
          <cell r="Q64">
            <v>26.6722</v>
          </cell>
          <cell r="R64">
            <v>26.6722</v>
          </cell>
          <cell r="S64">
            <v>100</v>
          </cell>
          <cell r="T64">
            <v>100</v>
          </cell>
          <cell r="U64">
            <v>139.36410000000001</v>
          </cell>
          <cell r="V64">
            <v>139.36410000000001</v>
          </cell>
          <cell r="W64">
            <v>0</v>
          </cell>
          <cell r="Y64">
            <v>0</v>
          </cell>
          <cell r="Z64">
            <v>139.36410000000001</v>
          </cell>
          <cell r="AA64">
            <v>139.36410000000001</v>
          </cell>
          <cell r="AB64">
            <v>100</v>
          </cell>
          <cell r="AC64">
            <v>100</v>
          </cell>
        </row>
        <row r="65">
          <cell r="A65" t="str">
            <v>09014</v>
          </cell>
          <cell r="B65" t="str">
            <v>องค์การบริหารจัดการก๊าซเรือนกระจก (องค์ก</v>
          </cell>
          <cell r="C65">
            <v>139.6208</v>
          </cell>
          <cell r="D65">
            <v>139.6208</v>
          </cell>
          <cell r="E65">
            <v>0</v>
          </cell>
          <cell r="G65">
            <v>0</v>
          </cell>
          <cell r="H65">
            <v>139.6208</v>
          </cell>
          <cell r="I65">
            <v>139.6208</v>
          </cell>
          <cell r="J65">
            <v>100</v>
          </cell>
          <cell r="K65">
            <v>100</v>
          </cell>
          <cell r="L65">
            <v>1.4699</v>
          </cell>
          <cell r="M65">
            <v>1.4699</v>
          </cell>
          <cell r="N65">
            <v>0</v>
          </cell>
          <cell r="P65">
            <v>0</v>
          </cell>
          <cell r="Q65">
            <v>1.4699</v>
          </cell>
          <cell r="R65">
            <v>1.4699</v>
          </cell>
          <cell r="S65">
            <v>100</v>
          </cell>
          <cell r="T65">
            <v>100</v>
          </cell>
          <cell r="U65">
            <v>141.0907</v>
          </cell>
          <cell r="V65">
            <v>141.0907</v>
          </cell>
          <cell r="W65">
            <v>0</v>
          </cell>
          <cell r="Y65">
            <v>0</v>
          </cell>
          <cell r="Z65">
            <v>141.0907</v>
          </cell>
          <cell r="AA65">
            <v>141.0907</v>
          </cell>
          <cell r="AB65">
            <v>100</v>
          </cell>
          <cell r="AC65">
            <v>100</v>
          </cell>
        </row>
        <row r="66">
          <cell r="A66" t="str">
            <v>09013</v>
          </cell>
          <cell r="B66" t="str">
            <v>สำนักงานพัฒนาเศรษฐกิจจากฐานชีวภาพ</v>
          </cell>
          <cell r="C66">
            <v>153.76900000000001</v>
          </cell>
          <cell r="D66">
            <v>153.76900000000001</v>
          </cell>
          <cell r="E66">
            <v>0</v>
          </cell>
          <cell r="G66">
            <v>0</v>
          </cell>
          <cell r="H66">
            <v>153.76900000000001</v>
          </cell>
          <cell r="I66">
            <v>153.76900000000001</v>
          </cell>
          <cell r="J66">
            <v>100</v>
          </cell>
          <cell r="K66">
            <v>100</v>
          </cell>
          <cell r="L66">
            <v>3.2698</v>
          </cell>
          <cell r="M66">
            <v>3.2698</v>
          </cell>
          <cell r="N66">
            <v>0</v>
          </cell>
          <cell r="P66">
            <v>0</v>
          </cell>
          <cell r="Q66">
            <v>3.2698</v>
          </cell>
          <cell r="R66">
            <v>3.2698</v>
          </cell>
          <cell r="S66">
            <v>100</v>
          </cell>
          <cell r="T66">
            <v>100</v>
          </cell>
          <cell r="U66">
            <v>157.03880000000001</v>
          </cell>
          <cell r="V66">
            <v>157.03880000000001</v>
          </cell>
          <cell r="W66">
            <v>0</v>
          </cell>
          <cell r="Y66">
            <v>0</v>
          </cell>
          <cell r="Z66">
            <v>157.03880000000001</v>
          </cell>
          <cell r="AA66">
            <v>157.03880000000001</v>
          </cell>
          <cell r="AB66">
            <v>100</v>
          </cell>
          <cell r="AC66">
            <v>100</v>
          </cell>
        </row>
        <row r="67">
          <cell r="A67" t="str">
            <v>13013</v>
          </cell>
          <cell r="B67" t="str">
            <v>สำนักงานนโยบายและยุทธศาสตร์การค้า</v>
          </cell>
          <cell r="C67">
            <v>141.66532706999999</v>
          </cell>
          <cell r="D67">
            <v>141.66532706999999</v>
          </cell>
          <cell r="E67">
            <v>0</v>
          </cell>
          <cell r="G67">
            <v>10.422307679999999</v>
          </cell>
          <cell r="H67">
            <v>109.46721649</v>
          </cell>
          <cell r="I67">
            <v>119.88952417</v>
          </cell>
          <cell r="J67">
            <v>77.271707024999998</v>
          </cell>
          <cell r="K67">
            <v>84.628699660999999</v>
          </cell>
          <cell r="L67">
            <v>17.010672929999998</v>
          </cell>
          <cell r="M67">
            <v>17.010672929999998</v>
          </cell>
          <cell r="N67">
            <v>0</v>
          </cell>
          <cell r="P67">
            <v>4.8632013000000001</v>
          </cell>
          <cell r="Q67">
            <v>10.52612053</v>
          </cell>
          <cell r="R67">
            <v>15.38932183</v>
          </cell>
          <cell r="S67">
            <v>61.879506902999999</v>
          </cell>
          <cell r="T67">
            <v>90.468624571000007</v>
          </cell>
          <cell r="U67">
            <v>158.67599999999999</v>
          </cell>
          <cell r="V67">
            <v>158.67599999999999</v>
          </cell>
          <cell r="W67">
            <v>0</v>
          </cell>
          <cell r="Y67">
            <v>15.285508979999999</v>
          </cell>
          <cell r="Z67">
            <v>119.99333702</v>
          </cell>
          <cell r="AA67">
            <v>135.27884599999999</v>
          </cell>
          <cell r="AB67">
            <v>75.621604414000004</v>
          </cell>
          <cell r="AC67">
            <v>85.254761904999995</v>
          </cell>
        </row>
        <row r="68">
          <cell r="A68" t="str">
            <v>21014</v>
          </cell>
          <cell r="B68" t="str">
            <v>สถาบันการแพทย์ฉุกเฉินแห่งชาติ</v>
          </cell>
          <cell r="C68">
            <v>102.0517</v>
          </cell>
          <cell r="D68">
            <v>102.0517</v>
          </cell>
          <cell r="E68">
            <v>0</v>
          </cell>
          <cell r="G68">
            <v>0</v>
          </cell>
          <cell r="H68">
            <v>102.0517</v>
          </cell>
          <cell r="I68">
            <v>102.0517</v>
          </cell>
          <cell r="J68">
            <v>100</v>
          </cell>
          <cell r="K68">
            <v>100</v>
          </cell>
          <cell r="L68">
            <v>57.2502</v>
          </cell>
          <cell r="M68">
            <v>57.2502</v>
          </cell>
          <cell r="N68">
            <v>0</v>
          </cell>
          <cell r="P68">
            <v>0</v>
          </cell>
          <cell r="Q68">
            <v>57.2502</v>
          </cell>
          <cell r="R68">
            <v>57.2502</v>
          </cell>
          <cell r="S68">
            <v>100</v>
          </cell>
          <cell r="T68">
            <v>100</v>
          </cell>
          <cell r="U68">
            <v>159.30189999999999</v>
          </cell>
          <cell r="V68">
            <v>159.30189999999999</v>
          </cell>
          <cell r="W68">
            <v>0</v>
          </cell>
          <cell r="Y68">
            <v>0</v>
          </cell>
          <cell r="Z68">
            <v>159.30189999999999</v>
          </cell>
          <cell r="AA68">
            <v>159.30189999999999</v>
          </cell>
          <cell r="AB68">
            <v>100</v>
          </cell>
          <cell r="AC68">
            <v>100</v>
          </cell>
        </row>
        <row r="69">
          <cell r="A69" t="str">
            <v>03008</v>
          </cell>
          <cell r="B69" t="str">
            <v>สนง.คณะกรรมการนโยบายรัฐวิสาหกิจ</v>
          </cell>
          <cell r="C69">
            <v>121.414671</v>
          </cell>
          <cell r="D69">
            <v>121.414671</v>
          </cell>
          <cell r="E69">
            <v>0</v>
          </cell>
          <cell r="G69">
            <v>12.16627678</v>
          </cell>
          <cell r="H69">
            <v>100.52051711</v>
          </cell>
          <cell r="I69">
            <v>112.68679389</v>
          </cell>
          <cell r="J69">
            <v>82.791079761999995</v>
          </cell>
          <cell r="K69">
            <v>92.811513602000005</v>
          </cell>
          <cell r="L69">
            <v>52.971429000000001</v>
          </cell>
          <cell r="M69">
            <v>52.971429000000001</v>
          </cell>
          <cell r="N69">
            <v>0</v>
          </cell>
          <cell r="P69">
            <v>7.2970164999999998</v>
          </cell>
          <cell r="Q69">
            <v>44.803773509999999</v>
          </cell>
          <cell r="R69">
            <v>52.100790009999997</v>
          </cell>
          <cell r="S69">
            <v>84.581017269</v>
          </cell>
          <cell r="T69">
            <v>98.356398898999998</v>
          </cell>
          <cell r="U69">
            <v>174.3861</v>
          </cell>
          <cell r="V69">
            <v>174.3861</v>
          </cell>
          <cell r="W69">
            <v>0</v>
          </cell>
          <cell r="Y69">
            <v>19.463293279999998</v>
          </cell>
          <cell r="Z69">
            <v>145.32429062</v>
          </cell>
          <cell r="AA69">
            <v>164.78758389999999</v>
          </cell>
          <cell r="AB69">
            <v>83.334790226999999</v>
          </cell>
          <cell r="AC69">
            <v>94.495825010999994</v>
          </cell>
        </row>
        <row r="70">
          <cell r="A70" t="str">
            <v>01027</v>
          </cell>
          <cell r="B70" t="str">
            <v>สำนักงานคณะกรรมการสุขภาพแห่งชาติ</v>
          </cell>
          <cell r="C70">
            <v>181.24600000000001</v>
          </cell>
          <cell r="D70">
            <v>181.24600000000001</v>
          </cell>
          <cell r="E70">
            <v>0</v>
          </cell>
          <cell r="G70">
            <v>0</v>
          </cell>
          <cell r="H70">
            <v>181.24600000000001</v>
          </cell>
          <cell r="I70">
            <v>181.24600000000001</v>
          </cell>
          <cell r="J70">
            <v>100</v>
          </cell>
          <cell r="K70">
            <v>100</v>
          </cell>
          <cell r="U70">
            <v>181.24600000000001</v>
          </cell>
          <cell r="V70">
            <v>181.24600000000001</v>
          </cell>
          <cell r="W70">
            <v>0</v>
          </cell>
          <cell r="Y70">
            <v>0</v>
          </cell>
          <cell r="Z70">
            <v>181.24600000000001</v>
          </cell>
          <cell r="AA70">
            <v>181.24600000000001</v>
          </cell>
          <cell r="AB70">
            <v>100</v>
          </cell>
          <cell r="AC70">
            <v>100</v>
          </cell>
        </row>
        <row r="71">
          <cell r="A71" t="str">
            <v>25006</v>
          </cell>
          <cell r="B71" t="str">
            <v>สำนักงานราชบัณฑิตยสภา </v>
          </cell>
          <cell r="C71">
            <v>157.15819999999999</v>
          </cell>
          <cell r="D71">
            <v>157.15819999999999</v>
          </cell>
          <cell r="E71">
            <v>0</v>
          </cell>
          <cell r="G71">
            <v>8.4407221999999997</v>
          </cell>
          <cell r="H71">
            <v>118.97800458</v>
          </cell>
          <cell r="I71">
            <v>127.41872678</v>
          </cell>
          <cell r="J71">
            <v>75.705883994999994</v>
          </cell>
          <cell r="K71">
            <v>81.076728278000004</v>
          </cell>
          <cell r="L71">
            <v>31.377700000000001</v>
          </cell>
          <cell r="M71">
            <v>31.377700000000001</v>
          </cell>
          <cell r="N71">
            <v>0</v>
          </cell>
          <cell r="P71">
            <v>21.469360000000002</v>
          </cell>
          <cell r="Q71">
            <v>9.8760683999999994</v>
          </cell>
          <cell r="R71">
            <v>31.345428399999999</v>
          </cell>
          <cell r="S71">
            <v>31.474800256000002</v>
          </cell>
          <cell r="T71">
            <v>99.897151160999996</v>
          </cell>
          <cell r="U71">
            <v>188.5359</v>
          </cell>
          <cell r="V71">
            <v>188.5359</v>
          </cell>
          <cell r="W71">
            <v>0</v>
          </cell>
          <cell r="Y71">
            <v>29.910082200000002</v>
          </cell>
          <cell r="Z71">
            <v>128.85407298000001</v>
          </cell>
          <cell r="AA71">
            <v>158.76415517999999</v>
          </cell>
          <cell r="AB71">
            <v>68.344582109000001</v>
          </cell>
          <cell r="AC71">
            <v>84.208978333000005</v>
          </cell>
        </row>
        <row r="72">
          <cell r="A72" t="str">
            <v>20003</v>
          </cell>
          <cell r="B72" t="str">
            <v>สนง.เลขาธิการสภาการศึกษา</v>
          </cell>
          <cell r="C72">
            <v>188.556174</v>
          </cell>
          <cell r="D72">
            <v>188.556174</v>
          </cell>
          <cell r="E72">
            <v>0</v>
          </cell>
          <cell r="G72">
            <v>20.49126545</v>
          </cell>
          <cell r="H72">
            <v>121.88645816</v>
          </cell>
          <cell r="I72">
            <v>142.37772361</v>
          </cell>
          <cell r="J72">
            <v>64.641987357999994</v>
          </cell>
          <cell r="K72">
            <v>75.509446648999997</v>
          </cell>
          <cell r="L72">
            <v>2.789326</v>
          </cell>
          <cell r="M72">
            <v>2.789326</v>
          </cell>
          <cell r="N72">
            <v>0</v>
          </cell>
          <cell r="P72">
            <v>0.9669217</v>
          </cell>
          <cell r="Q72">
            <v>1.2096659999999999</v>
          </cell>
          <cell r="R72">
            <v>2.1765876999999998</v>
          </cell>
          <cell r="S72">
            <v>43.367680937999999</v>
          </cell>
          <cell r="T72">
            <v>78.032746978999995</v>
          </cell>
          <cell r="U72">
            <v>191.34549999999999</v>
          </cell>
          <cell r="V72">
            <v>191.34549999999999</v>
          </cell>
          <cell r="W72">
            <v>0</v>
          </cell>
          <cell r="Y72">
            <v>21.458187150000001</v>
          </cell>
          <cell r="Z72">
            <v>123.09612416</v>
          </cell>
          <cell r="AA72">
            <v>144.55431131</v>
          </cell>
          <cell r="AB72">
            <v>64.331862604999998</v>
          </cell>
          <cell r="AC72">
            <v>75.546229887999999</v>
          </cell>
        </row>
        <row r="73">
          <cell r="A73" t="str">
            <v>12003</v>
          </cell>
          <cell r="B73" t="str">
            <v>กรมเชื้อเพลิงธรรมชาติ</v>
          </cell>
          <cell r="C73">
            <v>181.80083162</v>
          </cell>
          <cell r="D73">
            <v>181.80083162</v>
          </cell>
          <cell r="E73">
            <v>0</v>
          </cell>
          <cell r="G73">
            <v>10.7208443</v>
          </cell>
          <cell r="H73">
            <v>147.45152483000001</v>
          </cell>
          <cell r="I73">
            <v>158.17236912999999</v>
          </cell>
          <cell r="J73">
            <v>81.106078292000007</v>
          </cell>
          <cell r="K73">
            <v>87.003105387999994</v>
          </cell>
          <cell r="L73">
            <v>17.97356838</v>
          </cell>
          <cell r="M73">
            <v>17.97356838</v>
          </cell>
          <cell r="N73">
            <v>0</v>
          </cell>
          <cell r="P73">
            <v>0</v>
          </cell>
          <cell r="Q73">
            <v>17.568314269999998</v>
          </cell>
          <cell r="R73">
            <v>17.568314269999998</v>
          </cell>
          <cell r="S73">
            <v>97.745277389999998</v>
          </cell>
          <cell r="T73">
            <v>97.745277389999998</v>
          </cell>
          <cell r="U73">
            <v>199.77440000000001</v>
          </cell>
          <cell r="V73">
            <v>199.77440000000001</v>
          </cell>
          <cell r="W73">
            <v>0</v>
          </cell>
          <cell r="Y73">
            <v>10.7208443</v>
          </cell>
          <cell r="Z73">
            <v>165.01983910000001</v>
          </cell>
          <cell r="AA73">
            <v>175.74068339999999</v>
          </cell>
          <cell r="AB73">
            <v>82.603095842000002</v>
          </cell>
          <cell r="AC73">
            <v>87.969571376999994</v>
          </cell>
        </row>
        <row r="74">
          <cell r="A74" t="str">
            <v>20309</v>
          </cell>
          <cell r="B74" t="str">
            <v>สนง.เลขาธิการคุรุสภา</v>
          </cell>
          <cell r="C74">
            <v>195.9134</v>
          </cell>
          <cell r="D74">
            <v>195.9134</v>
          </cell>
          <cell r="E74">
            <v>0</v>
          </cell>
          <cell r="G74">
            <v>0</v>
          </cell>
          <cell r="H74">
            <v>195.9134</v>
          </cell>
          <cell r="I74">
            <v>195.9134</v>
          </cell>
          <cell r="J74">
            <v>100</v>
          </cell>
          <cell r="K74">
            <v>100</v>
          </cell>
          <cell r="L74">
            <v>11.3985</v>
          </cell>
          <cell r="M74">
            <v>11.3985</v>
          </cell>
          <cell r="N74">
            <v>0</v>
          </cell>
          <cell r="P74">
            <v>0</v>
          </cell>
          <cell r="Q74">
            <v>11.3985</v>
          </cell>
          <cell r="R74">
            <v>11.3985</v>
          </cell>
          <cell r="S74">
            <v>100</v>
          </cell>
          <cell r="T74">
            <v>100</v>
          </cell>
          <cell r="U74">
            <v>207.31190000000001</v>
          </cell>
          <cell r="V74">
            <v>207.31190000000001</v>
          </cell>
          <cell r="W74">
            <v>0</v>
          </cell>
          <cell r="Y74">
            <v>0</v>
          </cell>
          <cell r="Z74">
            <v>207.31190000000001</v>
          </cell>
          <cell r="AA74">
            <v>207.31190000000001</v>
          </cell>
          <cell r="AB74">
            <v>100</v>
          </cell>
          <cell r="AC74">
            <v>100</v>
          </cell>
        </row>
        <row r="75">
          <cell r="A75" t="str">
            <v>29005</v>
          </cell>
          <cell r="B75" t="str">
            <v>สำนักงานคณะกรรมการสิทธิมนุษยชนแห่งชาติ</v>
          </cell>
          <cell r="C75">
            <v>201.19550000000001</v>
          </cell>
          <cell r="D75">
            <v>201.19550000000001</v>
          </cell>
          <cell r="E75">
            <v>0</v>
          </cell>
          <cell r="G75">
            <v>0</v>
          </cell>
          <cell r="H75">
            <v>201.19550000000001</v>
          </cell>
          <cell r="I75">
            <v>201.19550000000001</v>
          </cell>
          <cell r="J75">
            <v>100</v>
          </cell>
          <cell r="K75">
            <v>100</v>
          </cell>
          <cell r="L75">
            <v>10.5342</v>
          </cell>
          <cell r="M75">
            <v>10.5342</v>
          </cell>
          <cell r="N75">
            <v>0</v>
          </cell>
          <cell r="P75">
            <v>0</v>
          </cell>
          <cell r="Q75">
            <v>10.5342</v>
          </cell>
          <cell r="R75">
            <v>10.5342</v>
          </cell>
          <cell r="S75">
            <v>100</v>
          </cell>
          <cell r="T75">
            <v>100</v>
          </cell>
          <cell r="U75">
            <v>211.72970000000001</v>
          </cell>
          <cell r="V75">
            <v>211.72970000000001</v>
          </cell>
          <cell r="W75">
            <v>0</v>
          </cell>
          <cell r="Y75">
            <v>0</v>
          </cell>
          <cell r="Z75">
            <v>211.72970000000001</v>
          </cell>
          <cell r="AA75">
            <v>211.72970000000001</v>
          </cell>
          <cell r="AB75">
            <v>100</v>
          </cell>
          <cell r="AC75">
            <v>100</v>
          </cell>
        </row>
        <row r="76">
          <cell r="A76" t="str">
            <v>23072</v>
          </cell>
          <cell r="B76" t="str">
            <v>สนง.สภานโยบายการอุดมศึกษาวิทยาศาสตร์ฯ</v>
          </cell>
          <cell r="C76">
            <v>215.15639999999999</v>
          </cell>
          <cell r="D76">
            <v>215.15639999999999</v>
          </cell>
          <cell r="E76">
            <v>0</v>
          </cell>
          <cell r="G76">
            <v>0</v>
          </cell>
          <cell r="H76">
            <v>215.15639999999999</v>
          </cell>
          <cell r="I76">
            <v>215.15639999999999</v>
          </cell>
          <cell r="J76">
            <v>100</v>
          </cell>
          <cell r="K76">
            <v>100</v>
          </cell>
          <cell r="U76">
            <v>215.15639999999999</v>
          </cell>
          <cell r="V76">
            <v>215.15639999999999</v>
          </cell>
          <cell r="W76">
            <v>0</v>
          </cell>
          <cell r="Y76">
            <v>0</v>
          </cell>
          <cell r="Z76">
            <v>215.15639999999999</v>
          </cell>
          <cell r="AA76">
            <v>215.15639999999999</v>
          </cell>
          <cell r="AB76">
            <v>100</v>
          </cell>
          <cell r="AC76">
            <v>100</v>
          </cell>
        </row>
        <row r="77">
          <cell r="A77" t="str">
            <v>27003</v>
          </cell>
          <cell r="B77" t="str">
            <v>สถาบันพระปกเกล้า</v>
          </cell>
          <cell r="C77">
            <v>188.8914</v>
          </cell>
          <cell r="D77">
            <v>188.8914</v>
          </cell>
          <cell r="E77">
            <v>0</v>
          </cell>
          <cell r="G77">
            <v>0</v>
          </cell>
          <cell r="H77">
            <v>188.8914</v>
          </cell>
          <cell r="I77">
            <v>188.8914</v>
          </cell>
          <cell r="J77">
            <v>100</v>
          </cell>
          <cell r="K77">
            <v>100</v>
          </cell>
          <cell r="L77">
            <v>26.464300000000001</v>
          </cell>
          <cell r="M77">
            <v>26.464300000000001</v>
          </cell>
          <cell r="N77">
            <v>0</v>
          </cell>
          <cell r="P77">
            <v>0</v>
          </cell>
          <cell r="Q77">
            <v>26.464300000000001</v>
          </cell>
          <cell r="R77">
            <v>26.464300000000001</v>
          </cell>
          <cell r="S77">
            <v>100</v>
          </cell>
          <cell r="T77">
            <v>100</v>
          </cell>
          <cell r="U77">
            <v>215.35570000000001</v>
          </cell>
          <cell r="V77">
            <v>215.35570000000001</v>
          </cell>
          <cell r="W77">
            <v>0</v>
          </cell>
          <cell r="Y77">
            <v>0</v>
          </cell>
          <cell r="Z77">
            <v>215.35570000000001</v>
          </cell>
          <cell r="AA77">
            <v>215.35570000000001</v>
          </cell>
          <cell r="AB77">
            <v>100</v>
          </cell>
          <cell r="AC77">
            <v>100</v>
          </cell>
        </row>
        <row r="78">
          <cell r="A78" t="str">
            <v>01003</v>
          </cell>
          <cell r="B78" t="str">
            <v>สนง.คณะกรรมการคุ้มครองผู้บริโภค</v>
          </cell>
          <cell r="C78">
            <v>203.8067987</v>
          </cell>
          <cell r="D78">
            <v>203.8067987</v>
          </cell>
          <cell r="E78">
            <v>0</v>
          </cell>
          <cell r="G78">
            <v>13.719808280000001</v>
          </cell>
          <cell r="H78">
            <v>164.02747912999999</v>
          </cell>
          <cell r="I78">
            <v>177.74728741000001</v>
          </cell>
          <cell r="J78">
            <v>80.481848581999998</v>
          </cell>
          <cell r="K78">
            <v>87.213620225</v>
          </cell>
          <cell r="L78">
            <v>13.699801300000001</v>
          </cell>
          <cell r="M78">
            <v>13.699801300000001</v>
          </cell>
          <cell r="N78">
            <v>0</v>
          </cell>
          <cell r="P78">
            <v>6.92</v>
          </cell>
          <cell r="Q78">
            <v>2.4306454</v>
          </cell>
          <cell r="R78">
            <v>9.3506453999999994</v>
          </cell>
          <cell r="S78">
            <v>17.742194553000001</v>
          </cell>
          <cell r="T78">
            <v>68.253876062000003</v>
          </cell>
          <cell r="U78">
            <v>217.50659999999999</v>
          </cell>
          <cell r="V78">
            <v>217.50659999999999</v>
          </cell>
          <cell r="W78">
            <v>0</v>
          </cell>
          <cell r="Y78">
            <v>20.63980828</v>
          </cell>
          <cell r="Z78">
            <v>166.45812452999999</v>
          </cell>
          <cell r="AA78">
            <v>187.09793281</v>
          </cell>
          <cell r="AB78">
            <v>76.530148753999995</v>
          </cell>
          <cell r="AC78">
            <v>86.019427828999994</v>
          </cell>
        </row>
        <row r="79">
          <cell r="A79" t="str">
            <v>13011</v>
          </cell>
          <cell r="B79" t="str">
            <v>สถาบันส่งเสริมศิลปหัตถกรรมไทย</v>
          </cell>
          <cell r="C79">
            <v>216.9725</v>
          </cell>
          <cell r="D79">
            <v>216.9725</v>
          </cell>
          <cell r="E79">
            <v>0</v>
          </cell>
          <cell r="G79">
            <v>0</v>
          </cell>
          <cell r="H79">
            <v>216.9725</v>
          </cell>
          <cell r="I79">
            <v>216.9725</v>
          </cell>
          <cell r="J79">
            <v>100</v>
          </cell>
          <cell r="K79">
            <v>100</v>
          </cell>
          <cell r="L79">
            <v>1.048</v>
          </cell>
          <cell r="M79">
            <v>1.048</v>
          </cell>
          <cell r="N79">
            <v>0</v>
          </cell>
          <cell r="P79">
            <v>0</v>
          </cell>
          <cell r="Q79">
            <v>1.048</v>
          </cell>
          <cell r="R79">
            <v>1.048</v>
          </cell>
          <cell r="S79">
            <v>100</v>
          </cell>
          <cell r="T79">
            <v>100</v>
          </cell>
          <cell r="U79">
            <v>218.0205</v>
          </cell>
          <cell r="V79">
            <v>218.0205</v>
          </cell>
          <cell r="W79">
            <v>0</v>
          </cell>
          <cell r="Y79">
            <v>0</v>
          </cell>
          <cell r="Z79">
            <v>218.0205</v>
          </cell>
          <cell r="AA79">
            <v>218.0205</v>
          </cell>
          <cell r="AB79">
            <v>100</v>
          </cell>
          <cell r="AC79">
            <v>100</v>
          </cell>
        </row>
        <row r="80">
          <cell r="A80" t="str">
            <v>18006</v>
          </cell>
          <cell r="B80" t="str">
            <v>สนง.ศิลปวัฒนธรรมร่วมสมัย</v>
          </cell>
          <cell r="C80">
            <v>197.68549999999999</v>
          </cell>
          <cell r="D80">
            <v>197.68549999999999</v>
          </cell>
          <cell r="E80">
            <v>0</v>
          </cell>
          <cell r="G80">
            <v>12.904839109999999</v>
          </cell>
          <cell r="H80">
            <v>149.48377536999999</v>
          </cell>
          <cell r="I80">
            <v>162.38861448</v>
          </cell>
          <cell r="J80">
            <v>75.616965012999998</v>
          </cell>
          <cell r="K80">
            <v>82.144929435999998</v>
          </cell>
          <cell r="L80">
            <v>26.735499999999998</v>
          </cell>
          <cell r="M80">
            <v>26.735499999999998</v>
          </cell>
          <cell r="N80">
            <v>0</v>
          </cell>
          <cell r="P80">
            <v>0.635934</v>
          </cell>
          <cell r="Q80">
            <v>25.5655</v>
          </cell>
          <cell r="R80">
            <v>26.201433999999999</v>
          </cell>
          <cell r="S80">
            <v>95.623796076000005</v>
          </cell>
          <cell r="T80">
            <v>98.002408782000003</v>
          </cell>
          <cell r="U80">
            <v>224.42099999999999</v>
          </cell>
          <cell r="V80">
            <v>224.42099999999999</v>
          </cell>
          <cell r="W80">
            <v>0</v>
          </cell>
          <cell r="Y80">
            <v>13.54077311</v>
          </cell>
          <cell r="Z80">
            <v>175.04927537</v>
          </cell>
          <cell r="AA80">
            <v>188.59004848000001</v>
          </cell>
          <cell r="AB80">
            <v>78.000398969000003</v>
          </cell>
          <cell r="AC80">
            <v>84.034046939000007</v>
          </cell>
        </row>
        <row r="81">
          <cell r="A81" t="str">
            <v>23073</v>
          </cell>
          <cell r="B81" t="str">
            <v>สนง.คกก.ส่งเสริมวิทยาศาสตร์วิจัยฯ</v>
          </cell>
          <cell r="C81">
            <v>225.8339</v>
          </cell>
          <cell r="D81">
            <v>225.8339</v>
          </cell>
          <cell r="E81">
            <v>0</v>
          </cell>
          <cell r="G81">
            <v>0</v>
          </cell>
          <cell r="H81">
            <v>225.8339</v>
          </cell>
          <cell r="I81">
            <v>225.8339</v>
          </cell>
          <cell r="J81">
            <v>100</v>
          </cell>
          <cell r="K81">
            <v>100</v>
          </cell>
          <cell r="U81">
            <v>225.8339</v>
          </cell>
          <cell r="V81">
            <v>225.8339</v>
          </cell>
          <cell r="W81">
            <v>0</v>
          </cell>
          <cell r="Y81">
            <v>0</v>
          </cell>
          <cell r="Z81">
            <v>225.8339</v>
          </cell>
          <cell r="AA81">
            <v>225.8339</v>
          </cell>
          <cell r="AB81">
            <v>100</v>
          </cell>
          <cell r="AC81">
            <v>100</v>
          </cell>
        </row>
        <row r="82">
          <cell r="A82" t="str">
            <v>01029</v>
          </cell>
          <cell r="B82" t="str">
            <v>สถาบันคุณวุฒิวิชาชีพ(องค์การมหาชน)</v>
          </cell>
          <cell r="C82">
            <v>229.2346</v>
          </cell>
          <cell r="D82">
            <v>229.2346</v>
          </cell>
          <cell r="E82">
            <v>0</v>
          </cell>
          <cell r="G82">
            <v>0</v>
          </cell>
          <cell r="H82">
            <v>229.2346</v>
          </cell>
          <cell r="I82">
            <v>229.2346</v>
          </cell>
          <cell r="J82">
            <v>100</v>
          </cell>
          <cell r="K82">
            <v>100</v>
          </cell>
          <cell r="U82">
            <v>229.2346</v>
          </cell>
          <cell r="V82">
            <v>229.2346</v>
          </cell>
          <cell r="W82">
            <v>0</v>
          </cell>
          <cell r="Y82">
            <v>0</v>
          </cell>
          <cell r="Z82">
            <v>229.2346</v>
          </cell>
          <cell r="AA82">
            <v>229.2346</v>
          </cell>
          <cell r="AB82">
            <v>100</v>
          </cell>
          <cell r="AC82">
            <v>100</v>
          </cell>
        </row>
        <row r="83">
          <cell r="A83" t="str">
            <v>07014</v>
          </cell>
          <cell r="B83" t="str">
            <v>สนง.มาตรฐานสินค้าเกษตรและอาหารแห่งชาติ</v>
          </cell>
          <cell r="C83">
            <v>233.12610000000001</v>
          </cell>
          <cell r="D83">
            <v>233.12610000000001</v>
          </cell>
          <cell r="E83">
            <v>0</v>
          </cell>
          <cell r="G83">
            <v>12.26950035</v>
          </cell>
          <cell r="H83">
            <v>174.37302156000001</v>
          </cell>
          <cell r="I83">
            <v>186.64252191</v>
          </cell>
          <cell r="J83">
            <v>74.797726019999999</v>
          </cell>
          <cell r="K83">
            <v>80.060757636999995</v>
          </cell>
          <cell r="L83">
            <v>4.5189000000000004</v>
          </cell>
          <cell r="M83">
            <v>4.5189000000000004</v>
          </cell>
          <cell r="N83">
            <v>0</v>
          </cell>
          <cell r="P83">
            <v>1.2711380000000001</v>
          </cell>
          <cell r="Q83">
            <v>1.8123389999999999</v>
          </cell>
          <cell r="R83">
            <v>3.0834769999999998</v>
          </cell>
          <cell r="S83">
            <v>40.105755825999999</v>
          </cell>
          <cell r="T83">
            <v>68.235123591999994</v>
          </cell>
          <cell r="U83">
            <v>237.64500000000001</v>
          </cell>
          <cell r="V83">
            <v>237.64500000000001</v>
          </cell>
          <cell r="W83">
            <v>0</v>
          </cell>
          <cell r="Y83">
            <v>13.54063835</v>
          </cell>
          <cell r="Z83">
            <v>176.18536055999999</v>
          </cell>
          <cell r="AA83">
            <v>189.72599890999999</v>
          </cell>
          <cell r="AB83">
            <v>74.138046481000003</v>
          </cell>
          <cell r="AC83">
            <v>79.835889209000001</v>
          </cell>
        </row>
        <row r="84">
          <cell r="A84" t="str">
            <v>22008</v>
          </cell>
          <cell r="B84" t="str">
            <v>สนง.เศรษฐกิจอุตสาหกรรม</v>
          </cell>
          <cell r="C84">
            <v>227.93738500000001</v>
          </cell>
          <cell r="D84">
            <v>227.93738500000001</v>
          </cell>
          <cell r="E84">
            <v>0</v>
          </cell>
          <cell r="G84">
            <v>22.01922995</v>
          </cell>
          <cell r="H84">
            <v>182.78799516000001</v>
          </cell>
          <cell r="I84">
            <v>204.80722510999999</v>
          </cell>
          <cell r="J84">
            <v>80.192196273999997</v>
          </cell>
          <cell r="K84">
            <v>89.852406225999999</v>
          </cell>
          <cell r="L84">
            <v>16.482814999999999</v>
          </cell>
          <cell r="M84">
            <v>16.482814999999999</v>
          </cell>
          <cell r="N84">
            <v>0</v>
          </cell>
          <cell r="P84">
            <v>3.8700540000000001</v>
          </cell>
          <cell r="Q84">
            <v>11.825132</v>
          </cell>
          <cell r="R84">
            <v>15.695186</v>
          </cell>
          <cell r="S84">
            <v>71.742187242</v>
          </cell>
          <cell r="T84">
            <v>95.221514044000003</v>
          </cell>
          <cell r="U84">
            <v>244.42019999999999</v>
          </cell>
          <cell r="V84">
            <v>244.42019999999999</v>
          </cell>
          <cell r="W84">
            <v>0</v>
          </cell>
          <cell r="Y84">
            <v>25.889283949999999</v>
          </cell>
          <cell r="Z84">
            <v>194.61312716</v>
          </cell>
          <cell r="AA84">
            <v>220.50241111</v>
          </cell>
          <cell r="AB84">
            <v>79.622358200999997</v>
          </cell>
          <cell r="AC84">
            <v>90.214479453999999</v>
          </cell>
        </row>
        <row r="85">
          <cell r="A85" t="str">
            <v>07019</v>
          </cell>
          <cell r="B85" t="str">
            <v>สำนักงานพิพิธภัณฑ์เกษตรเฉลิมพระเกียรติพร</v>
          </cell>
          <cell r="C85">
            <v>106.3766</v>
          </cell>
          <cell r="D85">
            <v>106.3766</v>
          </cell>
          <cell r="E85">
            <v>0</v>
          </cell>
          <cell r="G85">
            <v>0</v>
          </cell>
          <cell r="H85">
            <v>106.3766</v>
          </cell>
          <cell r="I85">
            <v>106.3766</v>
          </cell>
          <cell r="J85">
            <v>100</v>
          </cell>
          <cell r="K85">
            <v>100</v>
          </cell>
          <cell r="L85">
            <v>138.06219999999999</v>
          </cell>
          <cell r="M85">
            <v>138.06219999999999</v>
          </cell>
          <cell r="N85">
            <v>0</v>
          </cell>
          <cell r="P85">
            <v>0</v>
          </cell>
          <cell r="Q85">
            <v>138.06219999999999</v>
          </cell>
          <cell r="R85">
            <v>138.06219999999999</v>
          </cell>
          <cell r="S85">
            <v>100</v>
          </cell>
          <cell r="T85">
            <v>100</v>
          </cell>
          <cell r="U85">
            <v>244.43879999999999</v>
          </cell>
          <cell r="V85">
            <v>244.43879999999999</v>
          </cell>
          <cell r="W85">
            <v>0</v>
          </cell>
          <cell r="Y85">
            <v>0</v>
          </cell>
          <cell r="Z85">
            <v>244.43879999999999</v>
          </cell>
          <cell r="AA85">
            <v>244.43879999999999</v>
          </cell>
          <cell r="AB85">
            <v>100</v>
          </cell>
          <cell r="AC85">
            <v>100</v>
          </cell>
        </row>
        <row r="86">
          <cell r="A86" t="str">
            <v>01008</v>
          </cell>
          <cell r="B86" t="str">
            <v>สนง.สภาความมั่นคงแห่งชาติ</v>
          </cell>
          <cell r="C86">
            <v>244.93769900000001</v>
          </cell>
          <cell r="D86">
            <v>244.93769900000001</v>
          </cell>
          <cell r="E86">
            <v>0</v>
          </cell>
          <cell r="G86">
            <v>11.750652090000001</v>
          </cell>
          <cell r="H86">
            <v>177.91523867000001</v>
          </cell>
          <cell r="I86">
            <v>189.66589076</v>
          </cell>
          <cell r="J86">
            <v>72.636935594999997</v>
          </cell>
          <cell r="K86">
            <v>77.434340051999996</v>
          </cell>
          <cell r="L86">
            <v>4.6225009999999997</v>
          </cell>
          <cell r="M86">
            <v>4.6225009999999997</v>
          </cell>
          <cell r="N86">
            <v>0</v>
          </cell>
          <cell r="P86">
            <v>4.4405E-2</v>
          </cell>
          <cell r="Q86">
            <v>2.1789999999999998</v>
          </cell>
          <cell r="R86">
            <v>2.2234050000000001</v>
          </cell>
          <cell r="S86">
            <v>47.138983852999999</v>
          </cell>
          <cell r="T86">
            <v>48.099611011</v>
          </cell>
          <cell r="U86">
            <v>249.56020000000001</v>
          </cell>
          <cell r="V86">
            <v>249.56020000000001</v>
          </cell>
          <cell r="W86">
            <v>0</v>
          </cell>
          <cell r="Y86">
            <v>11.79505709</v>
          </cell>
          <cell r="Z86">
            <v>180.09423867000001</v>
          </cell>
          <cell r="AA86">
            <v>191.88929576000001</v>
          </cell>
          <cell r="AB86">
            <v>72.164647516000002</v>
          </cell>
          <cell r="AC86">
            <v>76.890984924999998</v>
          </cell>
        </row>
        <row r="87">
          <cell r="A87" t="str">
            <v>23069</v>
          </cell>
          <cell r="B87" t="str">
            <v>สถาบันสารสนเทศทรัพยากรน้ำ (องค์การมหาชน)</v>
          </cell>
          <cell r="C87">
            <v>213.60079999999999</v>
          </cell>
          <cell r="D87">
            <v>213.60079999999999</v>
          </cell>
          <cell r="E87">
            <v>0</v>
          </cell>
          <cell r="G87">
            <v>0</v>
          </cell>
          <cell r="H87">
            <v>213.60079999999999</v>
          </cell>
          <cell r="I87">
            <v>213.60079999999999</v>
          </cell>
          <cell r="J87">
            <v>100</v>
          </cell>
          <cell r="K87">
            <v>100</v>
          </cell>
          <cell r="L87">
            <v>38.247500000000002</v>
          </cell>
          <cell r="M87">
            <v>38.247500000000002</v>
          </cell>
          <cell r="N87">
            <v>0</v>
          </cell>
          <cell r="P87">
            <v>0</v>
          </cell>
          <cell r="Q87">
            <v>38.247500000000002</v>
          </cell>
          <cell r="R87">
            <v>38.247500000000002</v>
          </cell>
          <cell r="S87">
            <v>100</v>
          </cell>
          <cell r="T87">
            <v>100</v>
          </cell>
          <cell r="U87">
            <v>251.84829999999999</v>
          </cell>
          <cell r="V87">
            <v>251.84829999999999</v>
          </cell>
          <cell r="W87">
            <v>0</v>
          </cell>
          <cell r="Y87">
            <v>0</v>
          </cell>
          <cell r="Z87">
            <v>251.84829999999999</v>
          </cell>
          <cell r="AA87">
            <v>251.84829999999999</v>
          </cell>
          <cell r="AB87">
            <v>100</v>
          </cell>
          <cell r="AC87">
            <v>100</v>
          </cell>
        </row>
        <row r="88">
          <cell r="A88" t="str">
            <v>12004</v>
          </cell>
          <cell r="B88" t="str">
            <v>กรมธุรกิจพลังงาน</v>
          </cell>
          <cell r="C88">
            <v>235.07231100000001</v>
          </cell>
          <cell r="D88">
            <v>234.502511</v>
          </cell>
          <cell r="E88">
            <v>0</v>
          </cell>
          <cell r="G88">
            <v>5.59968486</v>
          </cell>
          <cell r="H88">
            <v>204.98417271</v>
          </cell>
          <cell r="I88">
            <v>210.58385756999999</v>
          </cell>
          <cell r="J88">
            <v>87.200475393000005</v>
          </cell>
          <cell r="K88">
            <v>89.582587024000006</v>
          </cell>
          <cell r="L88">
            <v>19.344089</v>
          </cell>
          <cell r="M88">
            <v>19.344089</v>
          </cell>
          <cell r="N88">
            <v>0</v>
          </cell>
          <cell r="P88">
            <v>0</v>
          </cell>
          <cell r="Q88">
            <v>17.801380000000002</v>
          </cell>
          <cell r="R88">
            <v>17.801380000000002</v>
          </cell>
          <cell r="S88">
            <v>92.024907454000001</v>
          </cell>
          <cell r="T88">
            <v>92.024907454000001</v>
          </cell>
          <cell r="U88">
            <v>254.41640000000001</v>
          </cell>
          <cell r="V88">
            <v>253.8466</v>
          </cell>
          <cell r="W88">
            <v>0</v>
          </cell>
          <cell r="Y88">
            <v>5.59968486</v>
          </cell>
          <cell r="Z88">
            <v>222.78555270999999</v>
          </cell>
          <cell r="AA88">
            <v>228.38523756999999</v>
          </cell>
          <cell r="AB88">
            <v>87.567292324999997</v>
          </cell>
          <cell r="AC88">
            <v>89.768284422999997</v>
          </cell>
        </row>
        <row r="89">
          <cell r="A89" t="str">
            <v>08008</v>
          </cell>
          <cell r="B89" t="str">
            <v>สนง.นโยบายและแผนการขนส่งและจราจร</v>
          </cell>
          <cell r="C89">
            <v>149.02128279999999</v>
          </cell>
          <cell r="D89">
            <v>149.02128279999999</v>
          </cell>
          <cell r="E89">
            <v>0</v>
          </cell>
          <cell r="G89">
            <v>11.254373899999999</v>
          </cell>
          <cell r="H89">
            <v>118.535399</v>
          </cell>
          <cell r="I89">
            <v>129.7897729</v>
          </cell>
          <cell r="J89">
            <v>79.542597388000004</v>
          </cell>
          <cell r="K89">
            <v>87.094789724999998</v>
          </cell>
          <cell r="L89">
            <v>105.9801172</v>
          </cell>
          <cell r="M89">
            <v>105.9801172</v>
          </cell>
          <cell r="N89">
            <v>0</v>
          </cell>
          <cell r="P89">
            <v>28.989827999999999</v>
          </cell>
          <cell r="Q89">
            <v>57.012811599999999</v>
          </cell>
          <cell r="R89">
            <v>86.002639599999995</v>
          </cell>
          <cell r="S89">
            <v>53.795761984999999</v>
          </cell>
          <cell r="T89">
            <v>81.149787216999997</v>
          </cell>
          <cell r="U89">
            <v>255.00139999999999</v>
          </cell>
          <cell r="V89">
            <v>255.00139999999999</v>
          </cell>
          <cell r="W89">
            <v>0</v>
          </cell>
          <cell r="Y89">
            <v>40.2442019</v>
          </cell>
          <cell r="Z89">
            <v>175.5482106</v>
          </cell>
          <cell r="AA89">
            <v>215.79241250000001</v>
          </cell>
          <cell r="AB89">
            <v>68.842057573000005</v>
          </cell>
          <cell r="AC89">
            <v>84.624010888000001</v>
          </cell>
        </row>
        <row r="90">
          <cell r="A90" t="str">
            <v>23052</v>
          </cell>
          <cell r="B90" t="str">
            <v>มหาวิทยาลัยราชภัฏร้อยเอ็ด</v>
          </cell>
          <cell r="C90">
            <v>156.065921</v>
          </cell>
          <cell r="D90">
            <v>156.065921</v>
          </cell>
          <cell r="E90">
            <v>0</v>
          </cell>
          <cell r="G90">
            <v>2.2793871000000001</v>
          </cell>
          <cell r="H90">
            <v>117.32745876</v>
          </cell>
          <cell r="I90">
            <v>119.60684586000001</v>
          </cell>
          <cell r="J90">
            <v>75.178141396000001</v>
          </cell>
          <cell r="K90">
            <v>76.638669796000002</v>
          </cell>
          <cell r="L90">
            <v>115.476179</v>
          </cell>
          <cell r="M90">
            <v>115.476179</v>
          </cell>
          <cell r="N90">
            <v>0</v>
          </cell>
          <cell r="P90">
            <v>73.562539000000001</v>
          </cell>
          <cell r="Q90">
            <v>41.144739999999999</v>
          </cell>
          <cell r="R90">
            <v>114.707279</v>
          </cell>
          <cell r="S90">
            <v>35.630500036000001</v>
          </cell>
          <cell r="T90">
            <v>99.334148386999999</v>
          </cell>
          <cell r="U90">
            <v>271.5421</v>
          </cell>
          <cell r="V90">
            <v>271.5421</v>
          </cell>
          <cell r="W90">
            <v>0</v>
          </cell>
          <cell r="Y90">
            <v>75.841926099999995</v>
          </cell>
          <cell r="Z90">
            <v>158.47219876</v>
          </cell>
          <cell r="AA90">
            <v>234.31412485999999</v>
          </cell>
          <cell r="AB90">
            <v>58.360084407000002</v>
          </cell>
          <cell r="AC90">
            <v>86.290164531000002</v>
          </cell>
        </row>
        <row r="91">
          <cell r="A91" t="str">
            <v>23099</v>
          </cell>
          <cell r="B91" t="str">
            <v>สถาบันการพยาบาลศรีสวรินทิรา สภากาชาดไทย</v>
          </cell>
          <cell r="C91">
            <v>262.85980000000001</v>
          </cell>
          <cell r="D91">
            <v>262.85980000000001</v>
          </cell>
          <cell r="E91">
            <v>0</v>
          </cell>
          <cell r="G91">
            <v>0</v>
          </cell>
          <cell r="H91">
            <v>262.85980000000001</v>
          </cell>
          <cell r="I91">
            <v>262.85980000000001</v>
          </cell>
          <cell r="J91">
            <v>100</v>
          </cell>
          <cell r="K91">
            <v>100</v>
          </cell>
          <cell r="L91">
            <v>18.476700000000001</v>
          </cell>
          <cell r="M91">
            <v>18.476700000000001</v>
          </cell>
          <cell r="N91">
            <v>0</v>
          </cell>
          <cell r="P91">
            <v>0</v>
          </cell>
          <cell r="Q91">
            <v>18.476700000000001</v>
          </cell>
          <cell r="R91">
            <v>18.476700000000001</v>
          </cell>
          <cell r="S91">
            <v>100</v>
          </cell>
          <cell r="T91">
            <v>100</v>
          </cell>
          <cell r="U91">
            <v>281.3365</v>
          </cell>
          <cell r="V91">
            <v>281.3365</v>
          </cell>
          <cell r="W91">
            <v>0</v>
          </cell>
          <cell r="Y91">
            <v>0</v>
          </cell>
          <cell r="Z91">
            <v>281.3365</v>
          </cell>
          <cell r="AA91">
            <v>281.3365</v>
          </cell>
          <cell r="AB91">
            <v>100</v>
          </cell>
          <cell r="AC91">
            <v>100</v>
          </cell>
        </row>
        <row r="92">
          <cell r="A92" t="str">
            <v>20332</v>
          </cell>
          <cell r="B92" t="str">
            <v>สำนักงานรับรองมาตรฐานและประเมินคุณภาพการ</v>
          </cell>
          <cell r="C92">
            <v>279.80180000000001</v>
          </cell>
          <cell r="D92">
            <v>279.80180000000001</v>
          </cell>
          <cell r="E92">
            <v>0</v>
          </cell>
          <cell r="G92">
            <v>0</v>
          </cell>
          <cell r="H92">
            <v>279.80180000000001</v>
          </cell>
          <cell r="I92">
            <v>279.80180000000001</v>
          </cell>
          <cell r="J92">
            <v>100</v>
          </cell>
          <cell r="K92">
            <v>100</v>
          </cell>
          <cell r="L92">
            <v>2.9312</v>
          </cell>
          <cell r="M92">
            <v>2.9312</v>
          </cell>
          <cell r="N92">
            <v>0</v>
          </cell>
          <cell r="P92">
            <v>0</v>
          </cell>
          <cell r="Q92">
            <v>2.9312</v>
          </cell>
          <cell r="R92">
            <v>2.9312</v>
          </cell>
          <cell r="S92">
            <v>100</v>
          </cell>
          <cell r="T92">
            <v>100</v>
          </cell>
          <cell r="U92">
            <v>282.733</v>
          </cell>
          <cell r="V92">
            <v>282.733</v>
          </cell>
          <cell r="W92">
            <v>0</v>
          </cell>
          <cell r="Y92">
            <v>0</v>
          </cell>
          <cell r="Z92">
            <v>282.733</v>
          </cell>
          <cell r="AA92">
            <v>282.733</v>
          </cell>
          <cell r="AB92">
            <v>100</v>
          </cell>
          <cell r="AC92">
            <v>100</v>
          </cell>
        </row>
        <row r="93">
          <cell r="A93" t="str">
            <v>13006</v>
          </cell>
          <cell r="B93" t="str">
            <v>กรมเจรจาการค้าระหว่างประเทศ</v>
          </cell>
          <cell r="C93">
            <v>255.49858958999999</v>
          </cell>
          <cell r="D93">
            <v>255.49858958999999</v>
          </cell>
          <cell r="E93">
            <v>0</v>
          </cell>
          <cell r="G93">
            <v>21.460365500000002</v>
          </cell>
          <cell r="H93">
            <v>211.28531359999999</v>
          </cell>
          <cell r="I93">
            <v>232.74567909999999</v>
          </cell>
          <cell r="J93">
            <v>82.695295477000002</v>
          </cell>
          <cell r="K93">
            <v>91.094702116999997</v>
          </cell>
          <cell r="L93">
            <v>29.217710409999999</v>
          </cell>
          <cell r="M93">
            <v>29.217710409999999</v>
          </cell>
          <cell r="N93">
            <v>0</v>
          </cell>
          <cell r="P93">
            <v>14.58879187</v>
          </cell>
          <cell r="Q93">
            <v>9.013109</v>
          </cell>
          <cell r="R93">
            <v>23.601900870000001</v>
          </cell>
          <cell r="S93">
            <v>30.848101625999998</v>
          </cell>
          <cell r="T93">
            <v>80.779433222999998</v>
          </cell>
          <cell r="U93">
            <v>284.71629999999999</v>
          </cell>
          <cell r="V93">
            <v>284.71629999999999</v>
          </cell>
          <cell r="W93">
            <v>0</v>
          </cell>
          <cell r="Y93">
            <v>36.049157370000003</v>
          </cell>
          <cell r="Z93">
            <v>220.29842260000001</v>
          </cell>
          <cell r="AA93">
            <v>256.34757997000003</v>
          </cell>
          <cell r="AB93">
            <v>77.374713916999994</v>
          </cell>
          <cell r="AC93">
            <v>90.036144741000001</v>
          </cell>
        </row>
        <row r="94">
          <cell r="A94" t="str">
            <v>01025</v>
          </cell>
          <cell r="B94" t="str">
            <v>สนง.บริหารและพัฒนาองค์ความรู้ (องค์การมห</v>
          </cell>
          <cell r="C94">
            <v>264.16090000000003</v>
          </cell>
          <cell r="D94">
            <v>264.16090000000003</v>
          </cell>
          <cell r="E94">
            <v>0</v>
          </cell>
          <cell r="G94">
            <v>0</v>
          </cell>
          <cell r="H94">
            <v>264.16090000000003</v>
          </cell>
          <cell r="I94">
            <v>264.16090000000003</v>
          </cell>
          <cell r="J94">
            <v>100</v>
          </cell>
          <cell r="K94">
            <v>100</v>
          </cell>
          <cell r="L94">
            <v>24.135999999999999</v>
          </cell>
          <cell r="M94">
            <v>24.135999999999999</v>
          </cell>
          <cell r="N94">
            <v>0</v>
          </cell>
          <cell r="P94">
            <v>0</v>
          </cell>
          <cell r="Q94">
            <v>24.135999999999999</v>
          </cell>
          <cell r="R94">
            <v>24.135999999999999</v>
          </cell>
          <cell r="S94">
            <v>100</v>
          </cell>
          <cell r="T94">
            <v>100</v>
          </cell>
          <cell r="U94">
            <v>288.29689999999999</v>
          </cell>
          <cell r="V94">
            <v>288.29689999999999</v>
          </cell>
          <cell r="W94">
            <v>0</v>
          </cell>
          <cell r="Y94">
            <v>0</v>
          </cell>
          <cell r="Z94">
            <v>288.29689999999999</v>
          </cell>
          <cell r="AA94">
            <v>288.29689999999999</v>
          </cell>
          <cell r="AB94">
            <v>100</v>
          </cell>
          <cell r="AC94">
            <v>100</v>
          </cell>
        </row>
        <row r="95">
          <cell r="A95" t="str">
            <v>23051</v>
          </cell>
          <cell r="B95" t="str">
            <v>มหาวิทยาลัยราชภัฏชัยภูมิ</v>
          </cell>
          <cell r="C95">
            <v>154.88227168</v>
          </cell>
          <cell r="D95">
            <v>154.88227168</v>
          </cell>
          <cell r="E95">
            <v>0</v>
          </cell>
          <cell r="G95">
            <v>3.0601077299999999</v>
          </cell>
          <cell r="H95">
            <v>108.2244275</v>
          </cell>
          <cell r="I95">
            <v>111.28453523</v>
          </cell>
          <cell r="J95">
            <v>69.875284191999995</v>
          </cell>
          <cell r="K95">
            <v>71.851047910999995</v>
          </cell>
          <cell r="L95">
            <v>136.95932832</v>
          </cell>
          <cell r="M95">
            <v>136.95932832</v>
          </cell>
          <cell r="N95">
            <v>0</v>
          </cell>
          <cell r="P95">
            <v>78.620985520000005</v>
          </cell>
          <cell r="Q95">
            <v>58.338342799999999</v>
          </cell>
          <cell r="R95">
            <v>136.95932832</v>
          </cell>
          <cell r="S95">
            <v>42.595377413000001</v>
          </cell>
          <cell r="T95">
            <v>100</v>
          </cell>
          <cell r="U95">
            <v>291.84160000000003</v>
          </cell>
          <cell r="V95">
            <v>291.84160000000003</v>
          </cell>
          <cell r="W95">
            <v>0</v>
          </cell>
          <cell r="Y95">
            <v>81.681093250000004</v>
          </cell>
          <cell r="Z95">
            <v>166.56277030000001</v>
          </cell>
          <cell r="AA95">
            <v>248.24386354999999</v>
          </cell>
          <cell r="AB95">
            <v>57.073004773999997</v>
          </cell>
          <cell r="AC95">
            <v>85.061164532000006</v>
          </cell>
        </row>
        <row r="96">
          <cell r="A96" t="str">
            <v>20302</v>
          </cell>
          <cell r="B96" t="str">
            <v>โรงเรียนมหิดลวิทยานุสรณ์</v>
          </cell>
          <cell r="C96">
            <v>292.55189999999999</v>
          </cell>
          <cell r="D96">
            <v>292.55189999999999</v>
          </cell>
          <cell r="E96">
            <v>0</v>
          </cell>
          <cell r="G96">
            <v>0</v>
          </cell>
          <cell r="H96">
            <v>292.55189999999999</v>
          </cell>
          <cell r="I96">
            <v>292.55189999999999</v>
          </cell>
          <cell r="J96">
            <v>100</v>
          </cell>
          <cell r="K96">
            <v>100</v>
          </cell>
          <cell r="L96">
            <v>5.6742999999999997</v>
          </cell>
          <cell r="M96">
            <v>5.6742999999999997</v>
          </cell>
          <cell r="N96">
            <v>0</v>
          </cell>
          <cell r="P96">
            <v>0</v>
          </cell>
          <cell r="Q96">
            <v>5.6742999999999997</v>
          </cell>
          <cell r="R96">
            <v>5.6742999999999997</v>
          </cell>
          <cell r="S96">
            <v>100</v>
          </cell>
          <cell r="T96">
            <v>100</v>
          </cell>
          <cell r="U96">
            <v>298.22620000000001</v>
          </cell>
          <cell r="V96">
            <v>298.22620000000001</v>
          </cell>
          <cell r="W96">
            <v>0</v>
          </cell>
          <cell r="Y96">
            <v>0</v>
          </cell>
          <cell r="Z96">
            <v>298.22620000000001</v>
          </cell>
          <cell r="AA96">
            <v>298.22620000000001</v>
          </cell>
          <cell r="AB96">
            <v>100</v>
          </cell>
          <cell r="AC96">
            <v>100</v>
          </cell>
        </row>
        <row r="97">
          <cell r="A97" t="str">
            <v>23100</v>
          </cell>
          <cell r="B97" t="str">
            <v>สถาบันเทคโนโลยีจิตรลดา</v>
          </cell>
          <cell r="C97">
            <v>209.8871</v>
          </cell>
          <cell r="D97">
            <v>209.8871</v>
          </cell>
          <cell r="E97">
            <v>0</v>
          </cell>
          <cell r="G97">
            <v>0</v>
          </cell>
          <cell r="H97">
            <v>209.8871</v>
          </cell>
          <cell r="I97">
            <v>209.8871</v>
          </cell>
          <cell r="J97">
            <v>100</v>
          </cell>
          <cell r="K97">
            <v>100</v>
          </cell>
          <cell r="L97">
            <v>94.095399999999998</v>
          </cell>
          <cell r="M97">
            <v>94.095399999999998</v>
          </cell>
          <cell r="N97">
            <v>0</v>
          </cell>
          <cell r="P97">
            <v>0</v>
          </cell>
          <cell r="Q97">
            <v>94.095399999999998</v>
          </cell>
          <cell r="R97">
            <v>94.095399999999998</v>
          </cell>
          <cell r="S97">
            <v>100</v>
          </cell>
          <cell r="T97">
            <v>100</v>
          </cell>
          <cell r="U97">
            <v>303.98250000000002</v>
          </cell>
          <cell r="V97">
            <v>303.98250000000002</v>
          </cell>
          <cell r="W97">
            <v>0</v>
          </cell>
          <cell r="Y97">
            <v>0</v>
          </cell>
          <cell r="Z97">
            <v>303.98250000000002</v>
          </cell>
          <cell r="AA97">
            <v>303.98250000000002</v>
          </cell>
          <cell r="AB97">
            <v>100</v>
          </cell>
          <cell r="AC97">
            <v>100</v>
          </cell>
        </row>
        <row r="98">
          <cell r="A98" t="str">
            <v>23067</v>
          </cell>
          <cell r="B98" t="str">
            <v>สนง.นวัตกรรมแห่งชาติ (องค์การมหาชน)</v>
          </cell>
          <cell r="C98">
            <v>308.84750000000003</v>
          </cell>
          <cell r="D98">
            <v>308.84750000000003</v>
          </cell>
          <cell r="E98">
            <v>0</v>
          </cell>
          <cell r="G98">
            <v>0</v>
          </cell>
          <cell r="H98">
            <v>308.84750000000003</v>
          </cell>
          <cell r="I98">
            <v>308.84750000000003</v>
          </cell>
          <cell r="J98">
            <v>100</v>
          </cell>
          <cell r="K98">
            <v>100</v>
          </cell>
          <cell r="U98">
            <v>308.84750000000003</v>
          </cell>
          <cell r="V98">
            <v>308.84750000000003</v>
          </cell>
          <cell r="W98">
            <v>0</v>
          </cell>
          <cell r="Y98">
            <v>0</v>
          </cell>
          <cell r="Z98">
            <v>308.84750000000003</v>
          </cell>
          <cell r="AA98">
            <v>308.84750000000003</v>
          </cell>
          <cell r="AB98">
            <v>100</v>
          </cell>
          <cell r="AC98">
            <v>100</v>
          </cell>
        </row>
        <row r="99">
          <cell r="A99" t="str">
            <v>01021</v>
          </cell>
          <cell r="B99" t="str">
            <v>สนง.คณะกรรมการพัฒนาระบบราชการ</v>
          </cell>
          <cell r="C99">
            <v>277.33890000000002</v>
          </cell>
          <cell r="D99">
            <v>277.33890000000002</v>
          </cell>
          <cell r="E99">
            <v>0</v>
          </cell>
          <cell r="G99">
            <v>7.3525797199999996</v>
          </cell>
          <cell r="H99">
            <v>181.60279556</v>
          </cell>
          <cell r="I99">
            <v>188.95537528</v>
          </cell>
          <cell r="J99">
            <v>65.480462914</v>
          </cell>
          <cell r="K99">
            <v>68.131580271999994</v>
          </cell>
          <cell r="L99">
            <v>36.714199999999998</v>
          </cell>
          <cell r="M99">
            <v>36.714199999999998</v>
          </cell>
          <cell r="N99">
            <v>0</v>
          </cell>
          <cell r="P99">
            <v>8.3154389999999996</v>
          </cell>
          <cell r="Q99">
            <v>2.0478285500000002</v>
          </cell>
          <cell r="R99">
            <v>10.36326755</v>
          </cell>
          <cell r="S99">
            <v>5.5777561540000002</v>
          </cell>
          <cell r="T99">
            <v>28.226864674000002</v>
          </cell>
          <cell r="U99">
            <v>314.05309999999997</v>
          </cell>
          <cell r="V99">
            <v>314.05309999999997</v>
          </cell>
          <cell r="W99">
            <v>0</v>
          </cell>
          <cell r="Y99">
            <v>15.668018719999999</v>
          </cell>
          <cell r="Z99">
            <v>183.65062411</v>
          </cell>
          <cell r="AA99">
            <v>199.31864282999999</v>
          </cell>
          <cell r="AB99">
            <v>58.477570866000001</v>
          </cell>
          <cell r="AC99">
            <v>63.466542068999999</v>
          </cell>
        </row>
        <row r="100">
          <cell r="A100" t="str">
            <v>23040</v>
          </cell>
          <cell r="B100" t="str">
            <v>มหาวิทยาลัยราชภัฏหมู่บ้านจอมบึง</v>
          </cell>
          <cell r="C100">
            <v>243.67378015</v>
          </cell>
          <cell r="D100">
            <v>243.67378015</v>
          </cell>
          <cell r="E100">
            <v>0</v>
          </cell>
          <cell r="G100">
            <v>0.180312</v>
          </cell>
          <cell r="H100">
            <v>209.29432899</v>
          </cell>
          <cell r="I100">
            <v>209.47464099000001</v>
          </cell>
          <cell r="J100">
            <v>85.891198003</v>
          </cell>
          <cell r="K100">
            <v>85.965195296000005</v>
          </cell>
          <cell r="L100">
            <v>71.611119849999994</v>
          </cell>
          <cell r="M100">
            <v>71.611119849999994</v>
          </cell>
          <cell r="N100">
            <v>0</v>
          </cell>
          <cell r="P100">
            <v>35.232999999999997</v>
          </cell>
          <cell r="Q100">
            <v>33.094879849999998</v>
          </cell>
          <cell r="R100">
            <v>68.327879850000002</v>
          </cell>
          <cell r="S100">
            <v>46.214721847</v>
          </cell>
          <cell r="T100">
            <v>95.415181320000002</v>
          </cell>
          <cell r="U100">
            <v>315.28489999999999</v>
          </cell>
          <cell r="V100">
            <v>315.28489999999999</v>
          </cell>
          <cell r="W100">
            <v>0</v>
          </cell>
          <cell r="Y100">
            <v>35.413311999999998</v>
          </cell>
          <cell r="Z100">
            <v>242.38920884000001</v>
          </cell>
          <cell r="AA100">
            <v>277.80252084</v>
          </cell>
          <cell r="AB100">
            <v>76.879422020999996</v>
          </cell>
          <cell r="AC100">
            <v>88.111584424</v>
          </cell>
        </row>
        <row r="101">
          <cell r="A101" t="str">
            <v>23012</v>
          </cell>
          <cell r="B101" t="str">
            <v>สถาบันเทคโนโลยีปทุมวัน</v>
          </cell>
          <cell r="C101">
            <v>152.16290000000001</v>
          </cell>
          <cell r="D101">
            <v>152.16290000000001</v>
          </cell>
          <cell r="E101">
            <v>0</v>
          </cell>
          <cell r="G101">
            <v>0.20489935000000001</v>
          </cell>
          <cell r="H101">
            <v>137.49824924999999</v>
          </cell>
          <cell r="I101">
            <v>137.70314859999999</v>
          </cell>
          <cell r="J101">
            <v>90.362532029999997</v>
          </cell>
          <cell r="K101">
            <v>90.497189918999993</v>
          </cell>
          <cell r="L101">
            <v>165.25729999999999</v>
          </cell>
          <cell r="M101">
            <v>165.25729999999999</v>
          </cell>
          <cell r="N101">
            <v>0</v>
          </cell>
          <cell r="P101">
            <v>47.484736830000003</v>
          </cell>
          <cell r="Q101">
            <v>71.701276919999998</v>
          </cell>
          <cell r="R101">
            <v>119.18601375</v>
          </cell>
          <cell r="S101">
            <v>43.387660889999999</v>
          </cell>
          <cell r="T101">
            <v>72.121481924999998</v>
          </cell>
          <cell r="U101">
            <v>317.42020000000002</v>
          </cell>
          <cell r="V101">
            <v>317.42020000000002</v>
          </cell>
          <cell r="W101">
            <v>0</v>
          </cell>
          <cell r="Y101">
            <v>47.689636180000001</v>
          </cell>
          <cell r="Z101">
            <v>209.19952617000001</v>
          </cell>
          <cell r="AA101">
            <v>256.88916234999999</v>
          </cell>
          <cell r="AB101">
            <v>65.906179307000002</v>
          </cell>
          <cell r="AC101">
            <v>80.930313303999995</v>
          </cell>
        </row>
        <row r="102">
          <cell r="A102" t="str">
            <v>01037</v>
          </cell>
          <cell r="B102" t="str">
            <v>สนง.ส่งเสริมเศรษฐกิจสร้างสรรค์(องค์การมห</v>
          </cell>
          <cell r="C102">
            <v>318.38310000000001</v>
          </cell>
          <cell r="D102">
            <v>318.38310000000001</v>
          </cell>
          <cell r="E102">
            <v>0</v>
          </cell>
          <cell r="G102">
            <v>0</v>
          </cell>
          <cell r="H102">
            <v>318.38310000000001</v>
          </cell>
          <cell r="I102">
            <v>318.38310000000001</v>
          </cell>
          <cell r="J102">
            <v>100</v>
          </cell>
          <cell r="K102">
            <v>100</v>
          </cell>
          <cell r="U102">
            <v>318.38310000000001</v>
          </cell>
          <cell r="V102">
            <v>318.38310000000001</v>
          </cell>
          <cell r="W102">
            <v>0</v>
          </cell>
          <cell r="Y102">
            <v>0</v>
          </cell>
          <cell r="Z102">
            <v>318.38310000000001</v>
          </cell>
          <cell r="AA102">
            <v>318.38310000000001</v>
          </cell>
          <cell r="AB102">
            <v>100</v>
          </cell>
          <cell r="AC102">
            <v>100</v>
          </cell>
        </row>
        <row r="103">
          <cell r="A103" t="str">
            <v>29002</v>
          </cell>
          <cell r="B103" t="str">
            <v>สำนักงานผู้ตรวจการแผ่นดิน</v>
          </cell>
          <cell r="C103">
            <v>316.43990000000002</v>
          </cell>
          <cell r="D103">
            <v>316.43990000000002</v>
          </cell>
          <cell r="E103">
            <v>0</v>
          </cell>
          <cell r="G103">
            <v>0</v>
          </cell>
          <cell r="H103">
            <v>316.43990000000002</v>
          </cell>
          <cell r="I103">
            <v>316.43990000000002</v>
          </cell>
          <cell r="J103">
            <v>100</v>
          </cell>
          <cell r="K103">
            <v>100</v>
          </cell>
          <cell r="L103">
            <v>4.4462000000000002</v>
          </cell>
          <cell r="M103">
            <v>4.4462000000000002</v>
          </cell>
          <cell r="N103">
            <v>0</v>
          </cell>
          <cell r="P103">
            <v>0</v>
          </cell>
          <cell r="Q103">
            <v>4.4462000000000002</v>
          </cell>
          <cell r="R103">
            <v>4.4462000000000002</v>
          </cell>
          <cell r="S103">
            <v>100</v>
          </cell>
          <cell r="T103">
            <v>100</v>
          </cell>
          <cell r="U103">
            <v>320.8861</v>
          </cell>
          <cell r="V103">
            <v>320.8861</v>
          </cell>
          <cell r="W103">
            <v>0</v>
          </cell>
          <cell r="Y103">
            <v>0</v>
          </cell>
          <cell r="Z103">
            <v>320.8861</v>
          </cell>
          <cell r="AA103">
            <v>320.8861</v>
          </cell>
          <cell r="AB103">
            <v>100</v>
          </cell>
          <cell r="AC103">
            <v>100</v>
          </cell>
        </row>
        <row r="104">
          <cell r="A104" t="str">
            <v>21005</v>
          </cell>
          <cell r="B104" t="str">
            <v>กรมการแพทย์แผนไทยและการแพทย์ทางเลือก</v>
          </cell>
          <cell r="C104">
            <v>259.85389132</v>
          </cell>
          <cell r="D104">
            <v>259.85389132</v>
          </cell>
          <cell r="E104">
            <v>0</v>
          </cell>
          <cell r="G104">
            <v>26.586357039999999</v>
          </cell>
          <cell r="H104">
            <v>205.10547489999999</v>
          </cell>
          <cell r="I104">
            <v>231.69183193999999</v>
          </cell>
          <cell r="J104">
            <v>78.931076943999997</v>
          </cell>
          <cell r="K104">
            <v>89.162348412</v>
          </cell>
          <cell r="L104">
            <v>80.068408680000005</v>
          </cell>
          <cell r="M104">
            <v>80.068408680000005</v>
          </cell>
          <cell r="N104">
            <v>0</v>
          </cell>
          <cell r="P104">
            <v>58.785116500000001</v>
          </cell>
          <cell r="Q104">
            <v>16.680377180000001</v>
          </cell>
          <cell r="R104">
            <v>75.465493679999994</v>
          </cell>
          <cell r="S104">
            <v>20.832657293</v>
          </cell>
          <cell r="T104">
            <v>94.251272036000003</v>
          </cell>
          <cell r="U104">
            <v>339.92230000000001</v>
          </cell>
          <cell r="V104">
            <v>339.92230000000001</v>
          </cell>
          <cell r="W104">
            <v>0</v>
          </cell>
          <cell r="Y104">
            <v>85.371473539999997</v>
          </cell>
          <cell r="Z104">
            <v>221.78585208000001</v>
          </cell>
          <cell r="AA104">
            <v>307.15732561999999</v>
          </cell>
          <cell r="AB104">
            <v>65.246043604999997</v>
          </cell>
          <cell r="AC104">
            <v>90.361040044000006</v>
          </cell>
        </row>
        <row r="105">
          <cell r="A105" t="str">
            <v>23023</v>
          </cell>
          <cell r="B105" t="str">
            <v>มหาวิทยาลัยราชภัฏเพชรบูรณ์</v>
          </cell>
          <cell r="C105">
            <v>312.21071999999998</v>
          </cell>
          <cell r="D105">
            <v>312.21071999999998</v>
          </cell>
          <cell r="E105">
            <v>0</v>
          </cell>
          <cell r="G105">
            <v>1.81513905</v>
          </cell>
          <cell r="H105">
            <v>280.03276305999998</v>
          </cell>
          <cell r="I105">
            <v>281.84790211000001</v>
          </cell>
          <cell r="J105">
            <v>89.693513105999997</v>
          </cell>
          <cell r="K105">
            <v>90.274895784999998</v>
          </cell>
          <cell r="L105">
            <v>54.212679999999999</v>
          </cell>
          <cell r="M105">
            <v>54.212679999999999</v>
          </cell>
          <cell r="N105">
            <v>0</v>
          </cell>
          <cell r="P105">
            <v>7.9787499999999998</v>
          </cell>
          <cell r="Q105">
            <v>46.233930000000001</v>
          </cell>
          <cell r="R105">
            <v>54.212679999999999</v>
          </cell>
          <cell r="S105">
            <v>85.282502175000005</v>
          </cell>
          <cell r="T105">
            <v>100</v>
          </cell>
          <cell r="U105">
            <v>366.42340000000002</v>
          </cell>
          <cell r="V105">
            <v>366.42340000000002</v>
          </cell>
          <cell r="W105">
            <v>0</v>
          </cell>
          <cell r="Y105">
            <v>9.7938890500000007</v>
          </cell>
          <cell r="Z105">
            <v>326.26669306000002</v>
          </cell>
          <cell r="AA105">
            <v>336.06058210999998</v>
          </cell>
          <cell r="AB105">
            <v>89.040899969999998</v>
          </cell>
          <cell r="AC105">
            <v>91.713733923999996</v>
          </cell>
        </row>
        <row r="106">
          <cell r="A106" t="str">
            <v>23065</v>
          </cell>
          <cell r="B106" t="str">
            <v>สถาบันวิจัยแสงซินโครตรอน (องค์การมหาชน)</v>
          </cell>
          <cell r="C106">
            <v>217.66980000000001</v>
          </cell>
          <cell r="D106">
            <v>217.66980000000001</v>
          </cell>
          <cell r="E106">
            <v>0</v>
          </cell>
          <cell r="G106">
            <v>0</v>
          </cell>
          <cell r="H106">
            <v>217.66980000000001</v>
          </cell>
          <cell r="I106">
            <v>217.66980000000001</v>
          </cell>
          <cell r="J106">
            <v>100</v>
          </cell>
          <cell r="K106">
            <v>100</v>
          </cell>
          <cell r="L106">
            <v>154.2124</v>
          </cell>
          <cell r="M106">
            <v>154.2124</v>
          </cell>
          <cell r="N106">
            <v>0</v>
          </cell>
          <cell r="P106">
            <v>0</v>
          </cell>
          <cell r="Q106">
            <v>154.2124</v>
          </cell>
          <cell r="R106">
            <v>154.2124</v>
          </cell>
          <cell r="S106">
            <v>100</v>
          </cell>
          <cell r="T106">
            <v>100</v>
          </cell>
          <cell r="U106">
            <v>371.88220000000001</v>
          </cell>
          <cell r="V106">
            <v>371.88220000000001</v>
          </cell>
          <cell r="W106">
            <v>0</v>
          </cell>
          <cell r="Y106">
            <v>0</v>
          </cell>
          <cell r="Z106">
            <v>371.88220000000001</v>
          </cell>
          <cell r="AA106">
            <v>371.88220000000001</v>
          </cell>
          <cell r="AB106">
            <v>100</v>
          </cell>
          <cell r="AC106">
            <v>100</v>
          </cell>
        </row>
        <row r="107">
          <cell r="A107" t="str">
            <v>23025</v>
          </cell>
          <cell r="B107" t="str">
            <v>มหาวิทยาลัยราชภัฏเลย</v>
          </cell>
          <cell r="C107">
            <v>324.60449499999999</v>
          </cell>
          <cell r="D107">
            <v>324.60449499999999</v>
          </cell>
          <cell r="E107">
            <v>0</v>
          </cell>
          <cell r="G107">
            <v>1.2092381000000001</v>
          </cell>
          <cell r="H107">
            <v>299.50709408</v>
          </cell>
          <cell r="I107">
            <v>300.71633217999999</v>
          </cell>
          <cell r="J107">
            <v>92.268313808000002</v>
          </cell>
          <cell r="K107">
            <v>92.640840410999999</v>
          </cell>
          <cell r="L107">
            <v>48.316004999999997</v>
          </cell>
          <cell r="M107">
            <v>48.316004999999997</v>
          </cell>
          <cell r="N107">
            <v>0</v>
          </cell>
          <cell r="P107">
            <v>12.706</v>
          </cell>
          <cell r="Q107">
            <v>33.991705000000003</v>
          </cell>
          <cell r="R107">
            <v>46.697704999999999</v>
          </cell>
          <cell r="S107">
            <v>70.352888241000002</v>
          </cell>
          <cell r="T107">
            <v>96.650592282999995</v>
          </cell>
          <cell r="U107">
            <v>372.9205</v>
          </cell>
          <cell r="V107">
            <v>372.9205</v>
          </cell>
          <cell r="W107">
            <v>0</v>
          </cell>
          <cell r="Y107">
            <v>13.9152381</v>
          </cell>
          <cell r="Z107">
            <v>333.49879908000003</v>
          </cell>
          <cell r="AA107">
            <v>347.41403717999998</v>
          </cell>
          <cell r="AB107">
            <v>89.428926293999993</v>
          </cell>
          <cell r="AC107">
            <v>93.160348433999999</v>
          </cell>
        </row>
        <row r="108">
          <cell r="A108" t="str">
            <v>23042</v>
          </cell>
          <cell r="B108" t="str">
            <v>มหาวิทยาลัยราชภัฏภูเก็ต</v>
          </cell>
          <cell r="C108">
            <v>303.16759000000002</v>
          </cell>
          <cell r="D108">
            <v>303.16759000000002</v>
          </cell>
          <cell r="E108">
            <v>0</v>
          </cell>
          <cell r="G108">
            <v>1.00957925</v>
          </cell>
          <cell r="H108">
            <v>261.51731124000003</v>
          </cell>
          <cell r="I108">
            <v>262.52689049000003</v>
          </cell>
          <cell r="J108">
            <v>86.261632136000003</v>
          </cell>
          <cell r="K108">
            <v>86.594642418999996</v>
          </cell>
          <cell r="L108">
            <v>74.777410000000003</v>
          </cell>
          <cell r="M108">
            <v>74.777410000000003</v>
          </cell>
          <cell r="N108">
            <v>0</v>
          </cell>
          <cell r="P108">
            <v>41.379208660000003</v>
          </cell>
          <cell r="Q108">
            <v>33.39820134</v>
          </cell>
          <cell r="R108">
            <v>74.777410000000003</v>
          </cell>
          <cell r="S108">
            <v>44.663490404000001</v>
          </cell>
          <cell r="T108">
            <v>100</v>
          </cell>
          <cell r="U108">
            <v>377.94499999999999</v>
          </cell>
          <cell r="V108">
            <v>377.94499999999999</v>
          </cell>
          <cell r="W108">
            <v>0</v>
          </cell>
          <cell r="Y108">
            <v>42.388787909999998</v>
          </cell>
          <cell r="Z108">
            <v>294.91551257999998</v>
          </cell>
          <cell r="AA108">
            <v>337.30430049</v>
          </cell>
          <cell r="AB108">
            <v>78.031330638</v>
          </cell>
          <cell r="AC108">
            <v>89.246927592999995</v>
          </cell>
        </row>
        <row r="109">
          <cell r="A109" t="str">
            <v>23037</v>
          </cell>
          <cell r="B109" t="str">
            <v>มหาวิทยาลัยราชภัฏกาญจนบุรี</v>
          </cell>
          <cell r="C109">
            <v>250.95697547</v>
          </cell>
          <cell r="D109">
            <v>250.95697547</v>
          </cell>
          <cell r="E109">
            <v>0</v>
          </cell>
          <cell r="G109">
            <v>0.9098927</v>
          </cell>
          <cell r="H109">
            <v>211.72394695</v>
          </cell>
          <cell r="I109">
            <v>212.63383965</v>
          </cell>
          <cell r="J109">
            <v>84.366631592000005</v>
          </cell>
          <cell r="K109">
            <v>84.729200793000004</v>
          </cell>
          <cell r="L109">
            <v>134.52222452999999</v>
          </cell>
          <cell r="M109">
            <v>134.52222452999999</v>
          </cell>
          <cell r="N109">
            <v>0</v>
          </cell>
          <cell r="P109">
            <v>44.946629180000002</v>
          </cell>
          <cell r="Q109">
            <v>89.431420149999994</v>
          </cell>
          <cell r="R109">
            <v>134.37804933000001</v>
          </cell>
          <cell r="S109">
            <v>66.480777032999995</v>
          </cell>
          <cell r="T109">
            <v>99.892824251999997</v>
          </cell>
          <cell r="U109">
            <v>385.47919999999999</v>
          </cell>
          <cell r="V109">
            <v>385.47919999999999</v>
          </cell>
          <cell r="W109">
            <v>0</v>
          </cell>
          <cell r="Y109">
            <v>45.856521880000003</v>
          </cell>
          <cell r="Z109">
            <v>301.15536709999998</v>
          </cell>
          <cell r="AA109">
            <v>347.01188897999998</v>
          </cell>
          <cell r="AB109">
            <v>78.124933096000007</v>
          </cell>
          <cell r="AC109">
            <v>90.020911369999993</v>
          </cell>
        </row>
        <row r="110">
          <cell r="A110" t="str">
            <v>13007</v>
          </cell>
          <cell r="B110" t="str">
            <v>กรมทรัพย์สินทางปัญญา</v>
          </cell>
          <cell r="C110">
            <v>321.43387230000002</v>
          </cell>
          <cell r="D110">
            <v>321.43387230000002</v>
          </cell>
          <cell r="E110">
            <v>0</v>
          </cell>
          <cell r="G110">
            <v>34.812462740000001</v>
          </cell>
          <cell r="H110">
            <v>254.51670232999999</v>
          </cell>
          <cell r="I110">
            <v>289.32916506999999</v>
          </cell>
          <cell r="J110">
            <v>79.181668225999999</v>
          </cell>
          <cell r="K110">
            <v>90.012033579000004</v>
          </cell>
          <cell r="L110">
            <v>67.572327700000002</v>
          </cell>
          <cell r="M110">
            <v>67.572327700000002</v>
          </cell>
          <cell r="N110">
            <v>0</v>
          </cell>
          <cell r="P110">
            <v>46.386168400000003</v>
          </cell>
          <cell r="Q110">
            <v>18.808792440000001</v>
          </cell>
          <cell r="R110">
            <v>65.194960839999993</v>
          </cell>
          <cell r="S110">
            <v>27.835051833000001</v>
          </cell>
          <cell r="T110">
            <v>96.481744907999996</v>
          </cell>
          <cell r="U110">
            <v>389.00619999999998</v>
          </cell>
          <cell r="V110">
            <v>389.00619999999998</v>
          </cell>
          <cell r="W110">
            <v>0</v>
          </cell>
          <cell r="Y110">
            <v>81.198631140000003</v>
          </cell>
          <cell r="Z110">
            <v>273.32549476999998</v>
          </cell>
          <cell r="AA110">
            <v>354.52412591000001</v>
          </cell>
          <cell r="AB110">
            <v>70.262503468999995</v>
          </cell>
          <cell r="AC110">
            <v>91.135854881</v>
          </cell>
        </row>
        <row r="111">
          <cell r="A111" t="str">
            <v>23032</v>
          </cell>
          <cell r="B111" t="str">
            <v>มหาวิทยาลัยราชภัฏราชนครินทร์</v>
          </cell>
          <cell r="C111">
            <v>285.59519999999998</v>
          </cell>
          <cell r="D111">
            <v>285.59519999999998</v>
          </cell>
          <cell r="E111">
            <v>0</v>
          </cell>
          <cell r="G111">
            <v>1.96216016</v>
          </cell>
          <cell r="H111">
            <v>258.97048799999999</v>
          </cell>
          <cell r="I111">
            <v>260.93264815999999</v>
          </cell>
          <cell r="J111">
            <v>90.677465166999994</v>
          </cell>
          <cell r="K111">
            <v>91.364507583000005</v>
          </cell>
          <cell r="L111">
            <v>106.5052</v>
          </cell>
          <cell r="M111">
            <v>106.5052</v>
          </cell>
          <cell r="N111">
            <v>0</v>
          </cell>
          <cell r="P111">
            <v>53.237389520000001</v>
          </cell>
          <cell r="Q111">
            <v>16.012626340000001</v>
          </cell>
          <cell r="R111">
            <v>69.250015860000005</v>
          </cell>
          <cell r="S111">
            <v>15.034595812999999</v>
          </cell>
          <cell r="T111">
            <v>65.020314369999994</v>
          </cell>
          <cell r="U111">
            <v>392.10039999999998</v>
          </cell>
          <cell r="V111">
            <v>392.10039999999998</v>
          </cell>
          <cell r="W111">
            <v>0</v>
          </cell>
          <cell r="Y111">
            <v>55.199549679999997</v>
          </cell>
          <cell r="Z111">
            <v>274.98311433999999</v>
          </cell>
          <cell r="AA111">
            <v>330.18266402</v>
          </cell>
          <cell r="AB111">
            <v>70.130791587999994</v>
          </cell>
          <cell r="AC111">
            <v>84.208703693999993</v>
          </cell>
        </row>
        <row r="112">
          <cell r="A112" t="str">
            <v>23053</v>
          </cell>
          <cell r="B112" t="str">
            <v>มหาวิทยาลัยราชภัฏศรีสะเกษ</v>
          </cell>
          <cell r="C112">
            <v>161.53995599999999</v>
          </cell>
          <cell r="D112">
            <v>161.53995599999999</v>
          </cell>
          <cell r="E112">
            <v>0</v>
          </cell>
          <cell r="G112">
            <v>0</v>
          </cell>
          <cell r="H112">
            <v>145.61864586999999</v>
          </cell>
          <cell r="I112">
            <v>145.61864586999999</v>
          </cell>
          <cell r="J112">
            <v>90.144042053999996</v>
          </cell>
          <cell r="K112">
            <v>90.144042053999996</v>
          </cell>
          <cell r="L112">
            <v>231.22634400000001</v>
          </cell>
          <cell r="M112">
            <v>231.22634400000001</v>
          </cell>
          <cell r="N112">
            <v>0</v>
          </cell>
          <cell r="P112">
            <v>69.434510799999998</v>
          </cell>
          <cell r="Q112">
            <v>161.7905332</v>
          </cell>
          <cell r="R112">
            <v>231.225044</v>
          </cell>
          <cell r="S112">
            <v>69.970631546999996</v>
          </cell>
          <cell r="T112">
            <v>99.999437779999994</v>
          </cell>
          <cell r="U112">
            <v>392.7663</v>
          </cell>
          <cell r="V112">
            <v>392.7663</v>
          </cell>
          <cell r="W112">
            <v>0</v>
          </cell>
          <cell r="Y112">
            <v>69.434510799999998</v>
          </cell>
          <cell r="Z112">
            <v>307.40917906999999</v>
          </cell>
          <cell r="AA112">
            <v>376.84368986999999</v>
          </cell>
          <cell r="AB112">
            <v>78.267707557999998</v>
          </cell>
          <cell r="AC112">
            <v>95.946034542999996</v>
          </cell>
        </row>
        <row r="113">
          <cell r="A113" t="str">
            <v>28001</v>
          </cell>
          <cell r="B113" t="str">
            <v>สำนักงานศาลรัฐธรรมนูญ</v>
          </cell>
          <cell r="C113">
            <v>286.73450000000003</v>
          </cell>
          <cell r="D113">
            <v>286.73450000000003</v>
          </cell>
          <cell r="E113">
            <v>0</v>
          </cell>
          <cell r="G113">
            <v>0</v>
          </cell>
          <cell r="H113">
            <v>286.73450000000003</v>
          </cell>
          <cell r="I113">
            <v>286.73450000000003</v>
          </cell>
          <cell r="J113">
            <v>100</v>
          </cell>
          <cell r="K113">
            <v>100</v>
          </cell>
          <cell r="L113">
            <v>110.703</v>
          </cell>
          <cell r="M113">
            <v>110.703</v>
          </cell>
          <cell r="N113">
            <v>0</v>
          </cell>
          <cell r="P113">
            <v>0</v>
          </cell>
          <cell r="Q113">
            <v>110.703</v>
          </cell>
          <cell r="R113">
            <v>110.703</v>
          </cell>
          <cell r="S113">
            <v>100</v>
          </cell>
          <cell r="T113">
            <v>100</v>
          </cell>
          <cell r="U113">
            <v>397.4375</v>
          </cell>
          <cell r="V113">
            <v>397.4375</v>
          </cell>
          <cell r="W113">
            <v>0</v>
          </cell>
          <cell r="Y113">
            <v>0</v>
          </cell>
          <cell r="Z113">
            <v>397.4375</v>
          </cell>
          <cell r="AA113">
            <v>397.4375</v>
          </cell>
          <cell r="AB113">
            <v>100</v>
          </cell>
          <cell r="AC113">
            <v>100</v>
          </cell>
        </row>
        <row r="114">
          <cell r="A114" t="str">
            <v>18003</v>
          </cell>
          <cell r="B114" t="str">
            <v>กรมการศาสนา</v>
          </cell>
          <cell r="C114">
            <v>397.4203</v>
          </cell>
          <cell r="D114">
            <v>397.4203</v>
          </cell>
          <cell r="E114">
            <v>0</v>
          </cell>
          <cell r="G114">
            <v>11.72539162</v>
          </cell>
          <cell r="H114">
            <v>333.49223481000001</v>
          </cell>
          <cell r="I114">
            <v>345.21762643</v>
          </cell>
          <cell r="J114">
            <v>83.914242631999997</v>
          </cell>
          <cell r="K114">
            <v>86.864618246999996</v>
          </cell>
          <cell r="L114">
            <v>2.5558000000000001</v>
          </cell>
          <cell r="M114">
            <v>2.5558000000000001</v>
          </cell>
          <cell r="N114">
            <v>0</v>
          </cell>
          <cell r="P114">
            <v>0.81393000000000004</v>
          </cell>
          <cell r="Q114">
            <v>1.27984725</v>
          </cell>
          <cell r="R114">
            <v>2.09377725</v>
          </cell>
          <cell r="S114">
            <v>50.076189450999998</v>
          </cell>
          <cell r="T114">
            <v>81.922578057999999</v>
          </cell>
          <cell r="U114">
            <v>399.97609999999997</v>
          </cell>
          <cell r="V114">
            <v>399.97609999999997</v>
          </cell>
          <cell r="W114">
            <v>0</v>
          </cell>
          <cell r="Y114">
            <v>12.539321620000001</v>
          </cell>
          <cell r="Z114">
            <v>334.77208206</v>
          </cell>
          <cell r="AA114">
            <v>347.31140368000001</v>
          </cell>
          <cell r="AB114">
            <v>83.698021471999994</v>
          </cell>
          <cell r="AC114">
            <v>86.833039193999994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306.44509799999997</v>
          </cell>
          <cell r="D115">
            <v>306.44509799999997</v>
          </cell>
          <cell r="E115">
            <v>0</v>
          </cell>
          <cell r="G115">
            <v>5.5797453299999997</v>
          </cell>
          <cell r="H115">
            <v>262.45523105000001</v>
          </cell>
          <cell r="I115">
            <v>268.03497637999999</v>
          </cell>
          <cell r="J115">
            <v>85.645106663999996</v>
          </cell>
          <cell r="K115">
            <v>87.465904374999994</v>
          </cell>
          <cell r="L115">
            <v>95.080402000000007</v>
          </cell>
          <cell r="M115">
            <v>95.080402000000007</v>
          </cell>
          <cell r="N115">
            <v>0</v>
          </cell>
          <cell r="P115">
            <v>52.973540749999998</v>
          </cell>
          <cell r="Q115">
            <v>36.76550495</v>
          </cell>
          <cell r="R115">
            <v>89.739045700000005</v>
          </cell>
          <cell r="S115">
            <v>38.667805538000003</v>
          </cell>
          <cell r="T115">
            <v>94.382274172999999</v>
          </cell>
          <cell r="U115">
            <v>401.52550000000002</v>
          </cell>
          <cell r="V115">
            <v>401.52550000000002</v>
          </cell>
          <cell r="W115">
            <v>0</v>
          </cell>
          <cell r="Y115">
            <v>58.553286079999999</v>
          </cell>
          <cell r="Z115">
            <v>299.22073599999999</v>
          </cell>
          <cell r="AA115">
            <v>357.77402208000001</v>
          </cell>
          <cell r="AB115">
            <v>74.520979613999998</v>
          </cell>
          <cell r="AC115">
            <v>89.103686335999996</v>
          </cell>
        </row>
        <row r="116">
          <cell r="A116" t="str">
            <v>23064</v>
          </cell>
          <cell r="B116" t="str">
            <v>สถาบันเทคโนโลยีนิวเคลียร์แห่งชาติ (องค์ก</v>
          </cell>
          <cell r="C116">
            <v>315.85129999999998</v>
          </cell>
          <cell r="D116">
            <v>315.85129999999998</v>
          </cell>
          <cell r="E116">
            <v>0</v>
          </cell>
          <cell r="G116">
            <v>0</v>
          </cell>
          <cell r="H116">
            <v>315.85129999999998</v>
          </cell>
          <cell r="I116">
            <v>315.85129999999998</v>
          </cell>
          <cell r="J116">
            <v>100</v>
          </cell>
          <cell r="K116">
            <v>100</v>
          </cell>
          <cell r="L116">
            <v>87.213499999999996</v>
          </cell>
          <cell r="M116">
            <v>87.213499999999996</v>
          </cell>
          <cell r="N116">
            <v>0</v>
          </cell>
          <cell r="P116">
            <v>0</v>
          </cell>
          <cell r="Q116">
            <v>87.213499999999996</v>
          </cell>
          <cell r="R116">
            <v>87.213499999999996</v>
          </cell>
          <cell r="S116">
            <v>100</v>
          </cell>
          <cell r="T116">
            <v>100</v>
          </cell>
          <cell r="U116">
            <v>403.06479999999999</v>
          </cell>
          <cell r="V116">
            <v>403.06479999999999</v>
          </cell>
          <cell r="W116">
            <v>0</v>
          </cell>
          <cell r="Y116">
            <v>0</v>
          </cell>
          <cell r="Z116">
            <v>403.06479999999999</v>
          </cell>
          <cell r="AA116">
            <v>403.06479999999999</v>
          </cell>
          <cell r="AB116">
            <v>100</v>
          </cell>
          <cell r="AC116">
            <v>100</v>
          </cell>
        </row>
        <row r="117">
          <cell r="A117" t="str">
            <v>13003</v>
          </cell>
          <cell r="B117" t="str">
            <v>กรมการค้าต่างประเทศ</v>
          </cell>
          <cell r="C117">
            <v>352.70681587000001</v>
          </cell>
          <cell r="D117">
            <v>352.70681587000001</v>
          </cell>
          <cell r="E117">
            <v>0</v>
          </cell>
          <cell r="G117">
            <v>33.938962529999998</v>
          </cell>
          <cell r="H117">
            <v>263.76874751999998</v>
          </cell>
          <cell r="I117">
            <v>297.70771005</v>
          </cell>
          <cell r="J117">
            <v>74.784136754000002</v>
          </cell>
          <cell r="K117">
            <v>84.406565638999993</v>
          </cell>
          <cell r="L117">
            <v>55.504084130000003</v>
          </cell>
          <cell r="M117">
            <v>55.504084130000003</v>
          </cell>
          <cell r="N117">
            <v>0</v>
          </cell>
          <cell r="P117">
            <v>24.59839195</v>
          </cell>
          <cell r="Q117">
            <v>8.4255935199999996</v>
          </cell>
          <cell r="R117">
            <v>33.02398547</v>
          </cell>
          <cell r="S117">
            <v>15.180132511</v>
          </cell>
          <cell r="T117">
            <v>59.498298165999998</v>
          </cell>
          <cell r="U117">
            <v>408.21089999999998</v>
          </cell>
          <cell r="V117">
            <v>408.21089999999998</v>
          </cell>
          <cell r="W117">
            <v>0</v>
          </cell>
          <cell r="Y117">
            <v>58.537354479999998</v>
          </cell>
          <cell r="Z117">
            <v>272.19434103999998</v>
          </cell>
          <cell r="AA117">
            <v>330.73169552000002</v>
          </cell>
          <cell r="AB117">
            <v>66.679831684999996</v>
          </cell>
          <cell r="AC117">
            <v>81.019809984999995</v>
          </cell>
        </row>
        <row r="118">
          <cell r="A118" t="str">
            <v>23033</v>
          </cell>
          <cell r="B118" t="str">
            <v>มหาวิทยาลัยราชภัฏเทพสตรี</v>
          </cell>
          <cell r="C118">
            <v>319.81473878999998</v>
          </cell>
          <cell r="D118">
            <v>319.81473878999998</v>
          </cell>
          <cell r="E118">
            <v>0</v>
          </cell>
          <cell r="G118">
            <v>3.3542409200000001</v>
          </cell>
          <cell r="H118">
            <v>282.80211279000002</v>
          </cell>
          <cell r="I118">
            <v>286.15635371000002</v>
          </cell>
          <cell r="J118">
            <v>88.426854203000005</v>
          </cell>
          <cell r="K118">
            <v>89.475661689000006</v>
          </cell>
          <cell r="L118">
            <v>97.631461209999998</v>
          </cell>
          <cell r="M118">
            <v>97.631461209999998</v>
          </cell>
          <cell r="N118">
            <v>0</v>
          </cell>
          <cell r="P118">
            <v>33.724798</v>
          </cell>
          <cell r="Q118">
            <v>63.906663209999998</v>
          </cell>
          <cell r="R118">
            <v>97.631461209999998</v>
          </cell>
          <cell r="S118">
            <v>65.457038558999997</v>
          </cell>
          <cell r="T118">
            <v>100</v>
          </cell>
          <cell r="U118">
            <v>417.44619999999998</v>
          </cell>
          <cell r="V118">
            <v>417.44619999999998</v>
          </cell>
          <cell r="W118">
            <v>0</v>
          </cell>
          <cell r="Y118">
            <v>37.079038920000002</v>
          </cell>
          <cell r="Z118">
            <v>346.708776</v>
          </cell>
          <cell r="AA118">
            <v>383.78781492000002</v>
          </cell>
          <cell r="AB118">
            <v>83.054720824</v>
          </cell>
          <cell r="AC118">
            <v>91.937072350999998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345.78809999999999</v>
          </cell>
          <cell r="D119">
            <v>345.78809999999999</v>
          </cell>
          <cell r="E119">
            <v>0</v>
          </cell>
          <cell r="G119">
            <v>0.29355477000000002</v>
          </cell>
          <cell r="H119">
            <v>306.58512017999999</v>
          </cell>
          <cell r="I119">
            <v>306.87867495</v>
          </cell>
          <cell r="J119">
            <v>88.662715743999996</v>
          </cell>
          <cell r="K119">
            <v>88.747610155000004</v>
          </cell>
          <cell r="L119">
            <v>79.275800000000004</v>
          </cell>
          <cell r="M119">
            <v>79.275800000000004</v>
          </cell>
          <cell r="N119">
            <v>0</v>
          </cell>
          <cell r="P119">
            <v>24.598998999999999</v>
          </cell>
          <cell r="Q119">
            <v>54.016640000000002</v>
          </cell>
          <cell r="R119">
            <v>78.615639000000002</v>
          </cell>
          <cell r="S119">
            <v>68.137615767</v>
          </cell>
          <cell r="T119">
            <v>99.167260374999998</v>
          </cell>
          <cell r="U119">
            <v>425.06389999999999</v>
          </cell>
          <cell r="V119">
            <v>425.06389999999999</v>
          </cell>
          <cell r="W119">
            <v>0</v>
          </cell>
          <cell r="Y119">
            <v>24.892553769999999</v>
          </cell>
          <cell r="Z119">
            <v>360.60176017999999</v>
          </cell>
          <cell r="AA119">
            <v>385.49431394999999</v>
          </cell>
          <cell r="AB119">
            <v>84.834717834000003</v>
          </cell>
          <cell r="AC119">
            <v>90.690908813999997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335.15984900000001</v>
          </cell>
          <cell r="D120">
            <v>335.15984900000001</v>
          </cell>
          <cell r="E120">
            <v>0</v>
          </cell>
          <cell r="G120">
            <v>0</v>
          </cell>
          <cell r="H120">
            <v>290.81168588999998</v>
          </cell>
          <cell r="I120">
            <v>290.81168588999998</v>
          </cell>
          <cell r="J120">
            <v>86.768056125000001</v>
          </cell>
          <cell r="K120">
            <v>86.768056125000001</v>
          </cell>
          <cell r="L120">
            <v>92.131350999999995</v>
          </cell>
          <cell r="M120">
            <v>92.131350999999995</v>
          </cell>
          <cell r="N120">
            <v>0</v>
          </cell>
          <cell r="P120">
            <v>55.245303</v>
          </cell>
          <cell r="Q120">
            <v>12.716148</v>
          </cell>
          <cell r="R120">
            <v>67.961450999999997</v>
          </cell>
          <cell r="S120">
            <v>13.802194217</v>
          </cell>
          <cell r="T120">
            <v>73.765824838</v>
          </cell>
          <cell r="U120">
            <v>427.2912</v>
          </cell>
          <cell r="V120">
            <v>427.2912</v>
          </cell>
          <cell r="W120">
            <v>0</v>
          </cell>
          <cell r="Y120">
            <v>55.245303</v>
          </cell>
          <cell r="Z120">
            <v>303.52783389000001</v>
          </cell>
          <cell r="AA120">
            <v>358.77313688999999</v>
          </cell>
          <cell r="AB120">
            <v>71.035358063000004</v>
          </cell>
          <cell r="AC120">
            <v>83.964550846999998</v>
          </cell>
        </row>
        <row r="121">
          <cell r="A121" t="str">
            <v>25008</v>
          </cell>
          <cell r="B121" t="str">
            <v>สนง.ป้องกันและปราบปรามการฟอกเงิน</v>
          </cell>
          <cell r="C121">
            <v>422.02686290000003</v>
          </cell>
          <cell r="D121">
            <v>422.02686290000003</v>
          </cell>
          <cell r="E121">
            <v>0</v>
          </cell>
          <cell r="G121">
            <v>13.56828314</v>
          </cell>
          <cell r="H121">
            <v>363.76067164</v>
          </cell>
          <cell r="I121">
            <v>377.32895478</v>
          </cell>
          <cell r="J121">
            <v>86.193724527000001</v>
          </cell>
          <cell r="K121">
            <v>89.408752843000002</v>
          </cell>
          <cell r="L121">
            <v>10.143637099999999</v>
          </cell>
          <cell r="M121">
            <v>10.143637099999999</v>
          </cell>
          <cell r="N121">
            <v>0</v>
          </cell>
          <cell r="P121">
            <v>6.7032707</v>
          </cell>
          <cell r="Q121">
            <v>1.3558790999999999</v>
          </cell>
          <cell r="R121">
            <v>8.0591498000000001</v>
          </cell>
          <cell r="S121">
            <v>13.366794243999999</v>
          </cell>
          <cell r="T121">
            <v>79.450296975000001</v>
          </cell>
          <cell r="U121">
            <v>432.1705</v>
          </cell>
          <cell r="V121">
            <v>432.1705</v>
          </cell>
          <cell r="W121">
            <v>0</v>
          </cell>
          <cell r="Y121">
            <v>20.271553839999999</v>
          </cell>
          <cell r="Z121">
            <v>365.11655073999998</v>
          </cell>
          <cell r="AA121">
            <v>385.38810458</v>
          </cell>
          <cell r="AB121">
            <v>84.484376128999997</v>
          </cell>
          <cell r="AC121">
            <v>89.175014161999997</v>
          </cell>
        </row>
        <row r="122">
          <cell r="A122" t="str">
            <v>22005</v>
          </cell>
          <cell r="B122" t="str">
            <v>กรมอุตสาหกรรมพื้นฐานและการเหมืองแร่</v>
          </cell>
          <cell r="C122">
            <v>380.57492496999998</v>
          </cell>
          <cell r="D122">
            <v>380.57492496999998</v>
          </cell>
          <cell r="E122">
            <v>0</v>
          </cell>
          <cell r="G122">
            <v>14.28006354</v>
          </cell>
          <cell r="H122">
            <v>271.84440587</v>
          </cell>
          <cell r="I122">
            <v>286.12446941000002</v>
          </cell>
          <cell r="J122">
            <v>71.429930885000005</v>
          </cell>
          <cell r="K122">
            <v>75.182165359999999</v>
          </cell>
          <cell r="L122">
            <v>52.28417503</v>
          </cell>
          <cell r="M122">
            <v>52.28417503</v>
          </cell>
          <cell r="N122">
            <v>0</v>
          </cell>
          <cell r="P122">
            <v>23.94015211</v>
          </cell>
          <cell r="Q122">
            <v>23.641599020000001</v>
          </cell>
          <cell r="R122">
            <v>47.581751130000001</v>
          </cell>
          <cell r="S122">
            <v>45.217504161999997</v>
          </cell>
          <cell r="T122">
            <v>91.006028310999994</v>
          </cell>
          <cell r="U122">
            <v>432.85910000000001</v>
          </cell>
          <cell r="V122">
            <v>432.85910000000001</v>
          </cell>
          <cell r="W122">
            <v>0</v>
          </cell>
          <cell r="Y122">
            <v>38.22021565</v>
          </cell>
          <cell r="Z122">
            <v>295.48600489</v>
          </cell>
          <cell r="AA122">
            <v>333.70622054</v>
          </cell>
          <cell r="AB122">
            <v>68.263784888000004</v>
          </cell>
          <cell r="AC122">
            <v>77.093497755000001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185.7723</v>
          </cell>
          <cell r="E123">
            <v>0</v>
          </cell>
          <cell r="G123">
            <v>0</v>
          </cell>
          <cell r="H123">
            <v>185.7723</v>
          </cell>
          <cell r="I123">
            <v>185.7723</v>
          </cell>
          <cell r="J123">
            <v>100</v>
          </cell>
          <cell r="K123">
            <v>100</v>
          </cell>
          <cell r="L123">
            <v>251.10400000000001</v>
          </cell>
          <cell r="M123">
            <v>251.10400000000001</v>
          </cell>
          <cell r="N123">
            <v>0</v>
          </cell>
          <cell r="P123">
            <v>0</v>
          </cell>
          <cell r="Q123">
            <v>251.10400000000001</v>
          </cell>
          <cell r="R123">
            <v>251.10400000000001</v>
          </cell>
          <cell r="S123">
            <v>100</v>
          </cell>
          <cell r="T123">
            <v>100</v>
          </cell>
          <cell r="U123">
            <v>436.87630000000001</v>
          </cell>
          <cell r="V123">
            <v>436.87630000000001</v>
          </cell>
          <cell r="W123">
            <v>0</v>
          </cell>
          <cell r="Y123">
            <v>0</v>
          </cell>
          <cell r="Z123">
            <v>436.87630000000001</v>
          </cell>
          <cell r="AA123">
            <v>436.87630000000001</v>
          </cell>
          <cell r="AB123">
            <v>100</v>
          </cell>
          <cell r="AC123">
            <v>100</v>
          </cell>
        </row>
        <row r="124">
          <cell r="A124" t="str">
            <v>23020</v>
          </cell>
          <cell r="B124" t="str">
            <v>มหาวิทยาลัยราชภัฏกำแพงเพชร</v>
          </cell>
          <cell r="C124">
            <v>290.63724308000002</v>
          </cell>
          <cell r="D124">
            <v>290.63724308000002</v>
          </cell>
          <cell r="E124">
            <v>0</v>
          </cell>
          <cell r="G124">
            <v>3.17772772</v>
          </cell>
          <cell r="H124">
            <v>249.6471641</v>
          </cell>
          <cell r="I124">
            <v>252.82489182</v>
          </cell>
          <cell r="J124">
            <v>85.896480937999996</v>
          </cell>
          <cell r="K124">
            <v>86.989846565999997</v>
          </cell>
          <cell r="L124">
            <v>148.99875692000001</v>
          </cell>
          <cell r="M124">
            <v>148.99875692000001</v>
          </cell>
          <cell r="N124">
            <v>0</v>
          </cell>
          <cell r="P124">
            <v>38.548499999999997</v>
          </cell>
          <cell r="Q124">
            <v>102.689792</v>
          </cell>
          <cell r="R124">
            <v>141.238292</v>
          </cell>
          <cell r="S124">
            <v>68.919898476</v>
          </cell>
          <cell r="T124">
            <v>94.791590829</v>
          </cell>
          <cell r="U124">
            <v>439.63600000000002</v>
          </cell>
          <cell r="V124">
            <v>439.63600000000002</v>
          </cell>
          <cell r="W124">
            <v>0</v>
          </cell>
          <cell r="Y124">
            <v>41.726227719999997</v>
          </cell>
          <cell r="Z124">
            <v>352.33695610000001</v>
          </cell>
          <cell r="AA124">
            <v>394.06318382000001</v>
          </cell>
          <cell r="AB124">
            <v>80.142880951999999</v>
          </cell>
          <cell r="AC124">
            <v>89.633966240000007</v>
          </cell>
        </row>
        <row r="125">
          <cell r="A125" t="str">
            <v>05007</v>
          </cell>
          <cell r="B125" t="str">
            <v>องค์การบริหารการพัฒนาพื้นที่พิเศษ (อพท)</v>
          </cell>
          <cell r="C125">
            <v>399.38330000000002</v>
          </cell>
          <cell r="D125">
            <v>399.38330000000002</v>
          </cell>
          <cell r="E125">
            <v>0</v>
          </cell>
          <cell r="G125">
            <v>0</v>
          </cell>
          <cell r="H125">
            <v>399.38330000000002</v>
          </cell>
          <cell r="I125">
            <v>399.38330000000002</v>
          </cell>
          <cell r="J125">
            <v>100</v>
          </cell>
          <cell r="K125">
            <v>100</v>
          </cell>
          <cell r="L125">
            <v>41.015700000000002</v>
          </cell>
          <cell r="M125">
            <v>41.015700000000002</v>
          </cell>
          <cell r="N125">
            <v>0</v>
          </cell>
          <cell r="P125">
            <v>0</v>
          </cell>
          <cell r="Q125">
            <v>41.015700000000002</v>
          </cell>
          <cell r="R125">
            <v>41.015700000000002</v>
          </cell>
          <cell r="S125">
            <v>100</v>
          </cell>
          <cell r="T125">
            <v>100</v>
          </cell>
          <cell r="U125">
            <v>440.399</v>
          </cell>
          <cell r="V125">
            <v>440.399</v>
          </cell>
          <cell r="W125">
            <v>0</v>
          </cell>
          <cell r="Y125">
            <v>0</v>
          </cell>
          <cell r="Z125">
            <v>440.399</v>
          </cell>
          <cell r="AA125">
            <v>440.399</v>
          </cell>
          <cell r="AB125">
            <v>100</v>
          </cell>
          <cell r="AC125">
            <v>100</v>
          </cell>
        </row>
        <row r="126">
          <cell r="A126" t="str">
            <v>23024</v>
          </cell>
          <cell r="B126" t="str">
            <v>มหาวิทยาลัยราชภัฏมหาสารคาม</v>
          </cell>
          <cell r="C126">
            <v>321.92360000000002</v>
          </cell>
          <cell r="D126">
            <v>321.92360000000002</v>
          </cell>
          <cell r="E126">
            <v>0</v>
          </cell>
          <cell r="G126">
            <v>4.3438486300000001</v>
          </cell>
          <cell r="H126">
            <v>285.34234907000001</v>
          </cell>
          <cell r="I126">
            <v>289.68619769999998</v>
          </cell>
          <cell r="J126">
            <v>88.636666919999996</v>
          </cell>
          <cell r="K126">
            <v>89.986008388000002</v>
          </cell>
          <cell r="L126">
            <v>119.03149999999999</v>
          </cell>
          <cell r="M126">
            <v>119.03149999999999</v>
          </cell>
          <cell r="N126">
            <v>0</v>
          </cell>
          <cell r="P126">
            <v>65.325177550000006</v>
          </cell>
          <cell r="Q126">
            <v>45.985185450000003</v>
          </cell>
          <cell r="R126">
            <v>111.310363</v>
          </cell>
          <cell r="S126">
            <v>38.632786656999997</v>
          </cell>
          <cell r="T126">
            <v>93.513366629999993</v>
          </cell>
          <cell r="U126">
            <v>440.95510000000002</v>
          </cell>
          <cell r="V126">
            <v>440.95510000000002</v>
          </cell>
          <cell r="W126">
            <v>0</v>
          </cell>
          <cell r="Y126">
            <v>69.669026180000003</v>
          </cell>
          <cell r="Z126">
            <v>331.32753451999997</v>
          </cell>
          <cell r="AA126">
            <v>400.99656069999997</v>
          </cell>
          <cell r="AB126">
            <v>75.138610376000003</v>
          </cell>
          <cell r="AC126">
            <v>90.938184113999995</v>
          </cell>
        </row>
        <row r="127">
          <cell r="A127" t="str">
            <v>23047</v>
          </cell>
          <cell r="B127" t="str">
            <v>มหาวิทยาลัยราชภัฏธนบุรี</v>
          </cell>
          <cell r="C127">
            <v>279.23590000000002</v>
          </cell>
          <cell r="D127">
            <v>279.23590000000002</v>
          </cell>
          <cell r="E127">
            <v>0</v>
          </cell>
          <cell r="G127">
            <v>2.0443943999999998</v>
          </cell>
          <cell r="H127">
            <v>226.42443653999999</v>
          </cell>
          <cell r="I127">
            <v>228.46883094</v>
          </cell>
          <cell r="J127">
            <v>81.087151237</v>
          </cell>
          <cell r="K127">
            <v>81.819290047999999</v>
          </cell>
          <cell r="L127">
            <v>162.25569999999999</v>
          </cell>
          <cell r="M127">
            <v>162.25569999999999</v>
          </cell>
          <cell r="N127">
            <v>0</v>
          </cell>
          <cell r="P127">
            <v>141.5692076</v>
          </cell>
          <cell r="Q127">
            <v>16.4115547</v>
          </cell>
          <cell r="R127">
            <v>157.98076230000001</v>
          </cell>
          <cell r="S127">
            <v>10.114624448000001</v>
          </cell>
          <cell r="T127">
            <v>97.365308153000001</v>
          </cell>
          <cell r="U127">
            <v>441.49160000000001</v>
          </cell>
          <cell r="V127">
            <v>441.49160000000001</v>
          </cell>
          <cell r="W127">
            <v>0</v>
          </cell>
          <cell r="Y127">
            <v>143.61360199999999</v>
          </cell>
          <cell r="Z127">
            <v>242.83599124</v>
          </cell>
          <cell r="AA127">
            <v>386.44959324000001</v>
          </cell>
          <cell r="AB127">
            <v>55.003536021999999</v>
          </cell>
          <cell r="AC127">
            <v>87.532717098000006</v>
          </cell>
        </row>
        <row r="128">
          <cell r="A128" t="str">
            <v>23005</v>
          </cell>
          <cell r="B128" t="str">
            <v>สำนักงานปรมาณูเพื่อสันติ</v>
          </cell>
          <cell r="C128">
            <v>226.97446178000001</v>
          </cell>
          <cell r="D128">
            <v>226.97446178000001</v>
          </cell>
          <cell r="E128">
            <v>0</v>
          </cell>
          <cell r="G128">
            <v>2.93466893</v>
          </cell>
          <cell r="H128">
            <v>194.08485286000001</v>
          </cell>
          <cell r="I128">
            <v>197.01952179</v>
          </cell>
          <cell r="J128">
            <v>85.509555277000004</v>
          </cell>
          <cell r="K128">
            <v>86.802506433999994</v>
          </cell>
          <cell r="L128">
            <v>216.40043822000001</v>
          </cell>
          <cell r="M128">
            <v>216.40043822000001</v>
          </cell>
          <cell r="N128">
            <v>0</v>
          </cell>
          <cell r="P128">
            <v>70.896158369999995</v>
          </cell>
          <cell r="Q128">
            <v>98.317480520000004</v>
          </cell>
          <cell r="R128">
            <v>169.21363889</v>
          </cell>
          <cell r="S128">
            <v>45.433124501999998</v>
          </cell>
          <cell r="T128">
            <v>78.194684022999994</v>
          </cell>
          <cell r="U128">
            <v>443.37490000000003</v>
          </cell>
          <cell r="V128">
            <v>443.37490000000003</v>
          </cell>
          <cell r="W128">
            <v>0</v>
          </cell>
          <cell r="Y128">
            <v>73.830827299999996</v>
          </cell>
          <cell r="Z128">
            <v>292.40233338000002</v>
          </cell>
          <cell r="AA128">
            <v>366.23316068000003</v>
          </cell>
          <cell r="AB128">
            <v>65.949230184000001</v>
          </cell>
          <cell r="AC128">
            <v>82.601238969999997</v>
          </cell>
        </row>
        <row r="129">
          <cell r="A129" t="str">
            <v>07017</v>
          </cell>
          <cell r="B129" t="str">
            <v>สถาบันวิจัยและพัฒนาพื้นที่สูง (องค์การมห</v>
          </cell>
          <cell r="C129">
            <v>414.63060000000002</v>
          </cell>
          <cell r="D129">
            <v>414.63060000000002</v>
          </cell>
          <cell r="E129">
            <v>0</v>
          </cell>
          <cell r="G129">
            <v>0</v>
          </cell>
          <cell r="H129">
            <v>414.63060000000002</v>
          </cell>
          <cell r="I129">
            <v>414.63060000000002</v>
          </cell>
          <cell r="J129">
            <v>100</v>
          </cell>
          <cell r="K129">
            <v>100</v>
          </cell>
          <cell r="L129">
            <v>29.292300000000001</v>
          </cell>
          <cell r="M129">
            <v>29.292300000000001</v>
          </cell>
          <cell r="N129">
            <v>0</v>
          </cell>
          <cell r="P129">
            <v>0</v>
          </cell>
          <cell r="Q129">
            <v>29.292300000000001</v>
          </cell>
          <cell r="R129">
            <v>29.292300000000001</v>
          </cell>
          <cell r="S129">
            <v>100</v>
          </cell>
          <cell r="T129">
            <v>100</v>
          </cell>
          <cell r="U129">
            <v>443.92290000000003</v>
          </cell>
          <cell r="V129">
            <v>443.92290000000003</v>
          </cell>
          <cell r="W129">
            <v>0</v>
          </cell>
          <cell r="Y129">
            <v>0</v>
          </cell>
          <cell r="Z129">
            <v>443.92290000000003</v>
          </cell>
          <cell r="AA129">
            <v>443.92290000000003</v>
          </cell>
          <cell r="AB129">
            <v>100</v>
          </cell>
          <cell r="AC129">
            <v>100</v>
          </cell>
        </row>
        <row r="130">
          <cell r="A130" t="str">
            <v>23026</v>
          </cell>
          <cell r="B130" t="str">
            <v>มหาวิทยาลัยราชภัฏสกลนคร</v>
          </cell>
          <cell r="C130">
            <v>393.02768270000001</v>
          </cell>
          <cell r="D130">
            <v>393.02768270000001</v>
          </cell>
          <cell r="E130">
            <v>0</v>
          </cell>
          <cell r="G130">
            <v>4.78642725</v>
          </cell>
          <cell r="H130">
            <v>345.70859089999999</v>
          </cell>
          <cell r="I130">
            <v>350.49501815000002</v>
          </cell>
          <cell r="J130">
            <v>87.960366691000004</v>
          </cell>
          <cell r="K130">
            <v>89.178201326999996</v>
          </cell>
          <cell r="L130">
            <v>71.779517299999995</v>
          </cell>
          <cell r="M130">
            <v>71.779517299999995</v>
          </cell>
          <cell r="N130">
            <v>0</v>
          </cell>
          <cell r="P130">
            <v>32.520899999999997</v>
          </cell>
          <cell r="Q130">
            <v>39.202653499999997</v>
          </cell>
          <cell r="R130">
            <v>71.723553499999994</v>
          </cell>
          <cell r="S130">
            <v>54.615376328000004</v>
          </cell>
          <cell r="T130">
            <v>99.922033747</v>
          </cell>
          <cell r="U130">
            <v>464.80720000000002</v>
          </cell>
          <cell r="V130">
            <v>464.80720000000002</v>
          </cell>
          <cell r="W130">
            <v>0</v>
          </cell>
          <cell r="Y130">
            <v>37.30732725</v>
          </cell>
          <cell r="Z130">
            <v>384.91124439999999</v>
          </cell>
          <cell r="AA130">
            <v>422.21857165</v>
          </cell>
          <cell r="AB130">
            <v>82.810947076999994</v>
          </cell>
          <cell r="AC130">
            <v>90.837356145000001</v>
          </cell>
        </row>
        <row r="131">
          <cell r="A131" t="str">
            <v>23041</v>
          </cell>
          <cell r="B131" t="str">
            <v>มหาวิทยาลัยราชภัฏนครศรีธรรมราช</v>
          </cell>
          <cell r="C131">
            <v>341.56448999999998</v>
          </cell>
          <cell r="D131">
            <v>341.56448999999998</v>
          </cell>
          <cell r="E131">
            <v>0</v>
          </cell>
          <cell r="G131">
            <v>2.2132000000000001</v>
          </cell>
          <cell r="H131">
            <v>296.11974680999998</v>
          </cell>
          <cell r="I131">
            <v>298.33294681000001</v>
          </cell>
          <cell r="J131">
            <v>86.695120681000006</v>
          </cell>
          <cell r="K131">
            <v>87.343080310000005</v>
          </cell>
          <cell r="L131">
            <v>129.35021</v>
          </cell>
          <cell r="M131">
            <v>129.35021</v>
          </cell>
          <cell r="N131">
            <v>0</v>
          </cell>
          <cell r="P131">
            <v>14.70881</v>
          </cell>
          <cell r="Q131">
            <v>46.094668859999999</v>
          </cell>
          <cell r="R131">
            <v>60.803478859999998</v>
          </cell>
          <cell r="S131">
            <v>35.635557808999998</v>
          </cell>
          <cell r="T131">
            <v>47.006865206999997</v>
          </cell>
          <cell r="U131">
            <v>470.91469999999998</v>
          </cell>
          <cell r="V131">
            <v>470.91469999999998</v>
          </cell>
          <cell r="W131">
            <v>0</v>
          </cell>
          <cell r="Y131">
            <v>16.92201</v>
          </cell>
          <cell r="Z131">
            <v>342.21441566999999</v>
          </cell>
          <cell r="AA131">
            <v>359.13642566999999</v>
          </cell>
          <cell r="AB131">
            <v>72.670149322</v>
          </cell>
          <cell r="AC131">
            <v>76.263583546999996</v>
          </cell>
        </row>
        <row r="132">
          <cell r="A132" t="str">
            <v>23046</v>
          </cell>
          <cell r="B132" t="str">
            <v>มหาวิทยาลัยราชภัฏจันทรเกษม</v>
          </cell>
          <cell r="C132">
            <v>364.01232173</v>
          </cell>
          <cell r="D132">
            <v>364.01232173</v>
          </cell>
          <cell r="E132">
            <v>0</v>
          </cell>
          <cell r="G132">
            <v>8.4891910900000003</v>
          </cell>
          <cell r="H132">
            <v>311.12637181000002</v>
          </cell>
          <cell r="I132">
            <v>319.61556289999999</v>
          </cell>
          <cell r="J132">
            <v>85.471384685999993</v>
          </cell>
          <cell r="K132">
            <v>87.803501096000005</v>
          </cell>
          <cell r="L132">
            <v>116.38557827</v>
          </cell>
          <cell r="M132">
            <v>116.38557827</v>
          </cell>
          <cell r="N132">
            <v>0</v>
          </cell>
          <cell r="P132">
            <v>1.893</v>
          </cell>
          <cell r="Q132">
            <v>114.49257821</v>
          </cell>
          <cell r="R132">
            <v>116.38557821000001</v>
          </cell>
          <cell r="S132">
            <v>98.373509769999998</v>
          </cell>
          <cell r="T132">
            <v>99.999999947999996</v>
          </cell>
          <cell r="U132">
            <v>480.39789999999999</v>
          </cell>
          <cell r="V132">
            <v>480.39789999999999</v>
          </cell>
          <cell r="W132">
            <v>0</v>
          </cell>
          <cell r="Y132">
            <v>10.382191089999999</v>
          </cell>
          <cell r="Z132">
            <v>425.61895002</v>
          </cell>
          <cell r="AA132">
            <v>436.00114110999999</v>
          </cell>
          <cell r="AB132">
            <v>88.597171223999993</v>
          </cell>
          <cell r="AC132">
            <v>90.758336185000005</v>
          </cell>
        </row>
        <row r="133">
          <cell r="A133" t="str">
            <v>23043</v>
          </cell>
          <cell r="B133" t="str">
            <v>มหาวิทยาลัยราชภัฏยะลา</v>
          </cell>
          <cell r="C133">
            <v>321.7364</v>
          </cell>
          <cell r="D133">
            <v>321.7364</v>
          </cell>
          <cell r="E133">
            <v>0</v>
          </cell>
          <cell r="G133">
            <v>5.4115829299999998</v>
          </cell>
          <cell r="H133">
            <v>292.45798932000002</v>
          </cell>
          <cell r="I133">
            <v>297.86957224999998</v>
          </cell>
          <cell r="J133">
            <v>90.899876208999999</v>
          </cell>
          <cell r="K133">
            <v>92.581868962000001</v>
          </cell>
          <cell r="L133">
            <v>158.84370000000001</v>
          </cell>
          <cell r="M133">
            <v>158.84370000000001</v>
          </cell>
          <cell r="N133">
            <v>0</v>
          </cell>
          <cell r="P133">
            <v>48.67107</v>
          </cell>
          <cell r="Q133">
            <v>109.86814</v>
          </cell>
          <cell r="R133">
            <v>158.53921</v>
          </cell>
          <cell r="S133">
            <v>69.167452030000007</v>
          </cell>
          <cell r="T133">
            <v>99.808308418999999</v>
          </cell>
          <cell r="U133">
            <v>480.58010000000002</v>
          </cell>
          <cell r="V133">
            <v>480.58010000000002</v>
          </cell>
          <cell r="W133">
            <v>0</v>
          </cell>
          <cell r="Y133">
            <v>54.082652930000002</v>
          </cell>
          <cell r="Z133">
            <v>402.32612932000001</v>
          </cell>
          <cell r="AA133">
            <v>456.40878225</v>
          </cell>
          <cell r="AB133">
            <v>83.716768406</v>
          </cell>
          <cell r="AC133">
            <v>94.970387298999995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316.09899999999999</v>
          </cell>
          <cell r="D134">
            <v>316.09899999999999</v>
          </cell>
          <cell r="E134">
            <v>0</v>
          </cell>
          <cell r="G134">
            <v>3.40737113</v>
          </cell>
          <cell r="H134">
            <v>282.46539554999998</v>
          </cell>
          <cell r="I134">
            <v>285.87276667999998</v>
          </cell>
          <cell r="J134">
            <v>89.359787772000004</v>
          </cell>
          <cell r="K134">
            <v>90.437732065000006</v>
          </cell>
          <cell r="L134">
            <v>167.10849999999999</v>
          </cell>
          <cell r="M134">
            <v>167.10849999999999</v>
          </cell>
          <cell r="N134">
            <v>0</v>
          </cell>
          <cell r="P134">
            <v>124.61351000000001</v>
          </cell>
          <cell r="Q134">
            <v>32.860843000000003</v>
          </cell>
          <cell r="R134">
            <v>157.47435300000001</v>
          </cell>
          <cell r="S134">
            <v>19.664375540000002</v>
          </cell>
          <cell r="T134">
            <v>94.234795358</v>
          </cell>
          <cell r="U134">
            <v>483.20749999999998</v>
          </cell>
          <cell r="V134">
            <v>483.20749999999998</v>
          </cell>
          <cell r="W134">
            <v>0</v>
          </cell>
          <cell r="Y134">
            <v>128.02088112999999</v>
          </cell>
          <cell r="Z134">
            <v>315.32623855000003</v>
          </cell>
          <cell r="AA134">
            <v>443.34711967999999</v>
          </cell>
          <cell r="AB134">
            <v>65.256900720999994</v>
          </cell>
          <cell r="AC134">
            <v>91.750877145000004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225.39789999999999</v>
          </cell>
          <cell r="E135">
            <v>0</v>
          </cell>
          <cell r="G135">
            <v>0</v>
          </cell>
          <cell r="H135">
            <v>225.39789999999999</v>
          </cell>
          <cell r="I135">
            <v>225.39789999999999</v>
          </cell>
          <cell r="J135">
            <v>100</v>
          </cell>
          <cell r="K135">
            <v>100</v>
          </cell>
          <cell r="L135">
            <v>259.48410000000001</v>
          </cell>
          <cell r="M135">
            <v>259.48410000000001</v>
          </cell>
          <cell r="N135">
            <v>0</v>
          </cell>
          <cell r="P135">
            <v>0</v>
          </cell>
          <cell r="Q135">
            <v>259.48410000000001</v>
          </cell>
          <cell r="R135">
            <v>259.48410000000001</v>
          </cell>
          <cell r="S135">
            <v>100</v>
          </cell>
          <cell r="T135">
            <v>100</v>
          </cell>
          <cell r="U135">
            <v>484.88200000000001</v>
          </cell>
          <cell r="V135">
            <v>484.88200000000001</v>
          </cell>
          <cell r="W135">
            <v>0</v>
          </cell>
          <cell r="Y135">
            <v>0</v>
          </cell>
          <cell r="Z135">
            <v>484.88200000000001</v>
          </cell>
          <cell r="AA135">
            <v>484.88200000000001</v>
          </cell>
          <cell r="AB135">
            <v>100</v>
          </cell>
          <cell r="AC135">
            <v>100</v>
          </cell>
        </row>
        <row r="136">
          <cell r="A136" t="str">
            <v>01009</v>
          </cell>
          <cell r="B136" t="str">
            <v>สนง.คณะกรรมการกฤษฎีกา</v>
          </cell>
          <cell r="C136">
            <v>466.89265169999999</v>
          </cell>
          <cell r="D136">
            <v>466.89265169999999</v>
          </cell>
          <cell r="E136">
            <v>0</v>
          </cell>
          <cell r="G136">
            <v>11.42104732</v>
          </cell>
          <cell r="H136">
            <v>364.56165164999999</v>
          </cell>
          <cell r="I136">
            <v>375.98269897</v>
          </cell>
          <cell r="J136">
            <v>78.082542169999996</v>
          </cell>
          <cell r="K136">
            <v>80.528724878999995</v>
          </cell>
          <cell r="L136">
            <v>25.018948300000002</v>
          </cell>
          <cell r="M136">
            <v>25.018948300000002</v>
          </cell>
          <cell r="N136">
            <v>0</v>
          </cell>
          <cell r="P136">
            <v>6.3338999999999999</v>
          </cell>
          <cell r="Q136">
            <v>0.34469100000000003</v>
          </cell>
          <cell r="R136">
            <v>6.6785909999999999</v>
          </cell>
          <cell r="S136">
            <v>1.377719782</v>
          </cell>
          <cell r="T136">
            <v>26.694131663</v>
          </cell>
          <cell r="U136">
            <v>491.91160000000002</v>
          </cell>
          <cell r="V136">
            <v>491.91160000000002</v>
          </cell>
          <cell r="W136">
            <v>0</v>
          </cell>
          <cell r="Y136">
            <v>17.754947319999999</v>
          </cell>
          <cell r="Z136">
            <v>364.90634265</v>
          </cell>
          <cell r="AA136">
            <v>382.66128996999998</v>
          </cell>
          <cell r="AB136">
            <v>74.181284329999997</v>
          </cell>
          <cell r="AC136">
            <v>77.790661975000006</v>
          </cell>
        </row>
        <row r="137">
          <cell r="A137" t="str">
            <v>23029</v>
          </cell>
          <cell r="B137" t="str">
            <v>มหาวิทยาลัยราชภัฏบุรีรัมย์</v>
          </cell>
          <cell r="C137">
            <v>342.527851</v>
          </cell>
          <cell r="D137">
            <v>342.527851</v>
          </cell>
          <cell r="E137">
            <v>0</v>
          </cell>
          <cell r="G137">
            <v>4.7074999999999999E-2</v>
          </cell>
          <cell r="H137">
            <v>319.33102316999998</v>
          </cell>
          <cell r="I137">
            <v>319.37809816999999</v>
          </cell>
          <cell r="J137">
            <v>93.227754250999993</v>
          </cell>
          <cell r="K137">
            <v>93.241497659000004</v>
          </cell>
          <cell r="L137">
            <v>153.632249</v>
          </cell>
          <cell r="M137">
            <v>153.632249</v>
          </cell>
          <cell r="N137">
            <v>0</v>
          </cell>
          <cell r="P137">
            <v>67.953088980000004</v>
          </cell>
          <cell r="Q137">
            <v>57.27470924</v>
          </cell>
          <cell r="R137">
            <v>125.22779822</v>
          </cell>
          <cell r="S137">
            <v>37.280394977</v>
          </cell>
          <cell r="T137">
            <v>81.511400786999999</v>
          </cell>
          <cell r="U137">
            <v>496.1601</v>
          </cell>
          <cell r="V137">
            <v>496.1601</v>
          </cell>
          <cell r="W137">
            <v>0</v>
          </cell>
          <cell r="Y137">
            <v>68.000163979999996</v>
          </cell>
          <cell r="Z137">
            <v>376.60573240999997</v>
          </cell>
          <cell r="AA137">
            <v>444.60589639</v>
          </cell>
          <cell r="AB137">
            <v>75.904074593999994</v>
          </cell>
          <cell r="AC137">
            <v>89.609361250999996</v>
          </cell>
        </row>
        <row r="138">
          <cell r="A138" t="str">
            <v>23011</v>
          </cell>
          <cell r="B138" t="str">
            <v>มหาวิทยาลัยกาฬสินธุ์</v>
          </cell>
          <cell r="C138">
            <v>281.87610849999999</v>
          </cell>
          <cell r="D138">
            <v>281.87610849999999</v>
          </cell>
          <cell r="E138">
            <v>0</v>
          </cell>
          <cell r="G138">
            <v>1.2924597499999999</v>
          </cell>
          <cell r="H138">
            <v>251.30962206000001</v>
          </cell>
          <cell r="I138">
            <v>252.60208180999999</v>
          </cell>
          <cell r="J138">
            <v>89.156056324999994</v>
          </cell>
          <cell r="K138">
            <v>89.614576826999993</v>
          </cell>
          <cell r="L138">
            <v>214.7218915</v>
          </cell>
          <cell r="M138">
            <v>214.7218915</v>
          </cell>
          <cell r="N138">
            <v>0</v>
          </cell>
          <cell r="P138">
            <v>132.04900000000001</v>
          </cell>
          <cell r="Q138">
            <v>82.668605409999998</v>
          </cell>
          <cell r="R138">
            <v>214.71760541</v>
          </cell>
          <cell r="S138">
            <v>38.500315377</v>
          </cell>
          <cell r="T138">
            <v>99.998003888</v>
          </cell>
          <cell r="U138">
            <v>496.59800000000001</v>
          </cell>
          <cell r="V138">
            <v>496.59800000000001</v>
          </cell>
          <cell r="W138">
            <v>0</v>
          </cell>
          <cell r="Y138">
            <v>133.34145975000001</v>
          </cell>
          <cell r="Z138">
            <v>333.97822746999998</v>
          </cell>
          <cell r="AA138">
            <v>467.31968721999999</v>
          </cell>
          <cell r="AB138">
            <v>67.253236514999998</v>
          </cell>
          <cell r="AC138">
            <v>94.104222574000005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346.46782999999999</v>
          </cell>
          <cell r="D139">
            <v>346.46782999999999</v>
          </cell>
          <cell r="E139">
            <v>0</v>
          </cell>
          <cell r="G139">
            <v>5.4125823200000003</v>
          </cell>
          <cell r="H139">
            <v>302.59614385999998</v>
          </cell>
          <cell r="I139">
            <v>308.00872618</v>
          </cell>
          <cell r="J139">
            <v>87.337443092000001</v>
          </cell>
          <cell r="K139">
            <v>88.899660952999994</v>
          </cell>
          <cell r="L139">
            <v>156.91317000000001</v>
          </cell>
          <cell r="M139">
            <v>156.91317000000001</v>
          </cell>
          <cell r="N139">
            <v>0</v>
          </cell>
          <cell r="P139">
            <v>23.846050000000002</v>
          </cell>
          <cell r="Q139">
            <v>115.99607061</v>
          </cell>
          <cell r="R139">
            <v>139.84212060999999</v>
          </cell>
          <cell r="S139">
            <v>73.923731583999995</v>
          </cell>
          <cell r="T139">
            <v>89.120703258999995</v>
          </cell>
          <cell r="U139">
            <v>503.38099999999997</v>
          </cell>
          <cell r="V139">
            <v>503.38099999999997</v>
          </cell>
          <cell r="W139">
            <v>0</v>
          </cell>
          <cell r="Y139">
            <v>29.25863232</v>
          </cell>
          <cell r="Z139">
            <v>418.59221446999999</v>
          </cell>
          <cell r="AA139">
            <v>447.85084678999999</v>
          </cell>
          <cell r="AB139">
            <v>83.156141067999997</v>
          </cell>
          <cell r="AC139">
            <v>88.968563928999998</v>
          </cell>
        </row>
        <row r="140">
          <cell r="A140" t="str">
            <v>23030</v>
          </cell>
          <cell r="B140" t="str">
            <v>มหาวิทยาลัยราชภัฏสุรินทร์</v>
          </cell>
          <cell r="C140">
            <v>354.82731999999999</v>
          </cell>
          <cell r="D140">
            <v>354.82731999999999</v>
          </cell>
          <cell r="E140">
            <v>0</v>
          </cell>
          <cell r="G140">
            <v>2.8208146699999999</v>
          </cell>
          <cell r="H140">
            <v>318.37364572000001</v>
          </cell>
          <cell r="I140">
            <v>321.19446039000002</v>
          </cell>
          <cell r="J140">
            <v>89.726362029000001</v>
          </cell>
          <cell r="K140">
            <v>90.521344408000004</v>
          </cell>
          <cell r="L140">
            <v>148.72728000000001</v>
          </cell>
          <cell r="M140">
            <v>148.72728000000001</v>
          </cell>
          <cell r="N140">
            <v>0</v>
          </cell>
          <cell r="P140">
            <v>132.62558999999999</v>
          </cell>
          <cell r="Q140">
            <v>14.702959999999999</v>
          </cell>
          <cell r="R140">
            <v>147.32855000000001</v>
          </cell>
          <cell r="S140">
            <v>9.885852817</v>
          </cell>
          <cell r="T140">
            <v>99.059533665000004</v>
          </cell>
          <cell r="U140">
            <v>503.55459999999999</v>
          </cell>
          <cell r="V140">
            <v>503.55459999999999</v>
          </cell>
          <cell r="W140">
            <v>0</v>
          </cell>
          <cell r="Y140">
            <v>135.44640466999999</v>
          </cell>
          <cell r="Z140">
            <v>333.07660571999998</v>
          </cell>
          <cell r="AA140">
            <v>468.52301039000002</v>
          </cell>
          <cell r="AB140">
            <v>66.145082522999999</v>
          </cell>
          <cell r="AC140">
            <v>93.043139788999994</v>
          </cell>
        </row>
        <row r="141">
          <cell r="A141" t="str">
            <v>23082</v>
          </cell>
          <cell r="B141" t="str">
            <v>สถาบันบัณฑิตพัฒนบริหารศาสตร์</v>
          </cell>
          <cell r="C141">
            <v>436.34129999999999</v>
          </cell>
          <cell r="D141">
            <v>436.34129999999999</v>
          </cell>
          <cell r="E141">
            <v>0</v>
          </cell>
          <cell r="G141">
            <v>0</v>
          </cell>
          <cell r="H141">
            <v>411.21674383999999</v>
          </cell>
          <cell r="I141">
            <v>411.21674383999999</v>
          </cell>
          <cell r="J141">
            <v>94.241994474999998</v>
          </cell>
          <cell r="K141">
            <v>94.241994474999998</v>
          </cell>
          <cell r="L141">
            <v>68.754099999999994</v>
          </cell>
          <cell r="M141">
            <v>68.754099999999994</v>
          </cell>
          <cell r="N141">
            <v>0</v>
          </cell>
          <cell r="P141">
            <v>0</v>
          </cell>
          <cell r="Q141">
            <v>68.754099999999994</v>
          </cell>
          <cell r="R141">
            <v>68.754099999999994</v>
          </cell>
          <cell r="S141">
            <v>100</v>
          </cell>
          <cell r="T141">
            <v>100</v>
          </cell>
          <cell r="U141">
            <v>505.09539999999998</v>
          </cell>
          <cell r="V141">
            <v>505.09539999999998</v>
          </cell>
          <cell r="W141">
            <v>0</v>
          </cell>
          <cell r="Y141">
            <v>0</v>
          </cell>
          <cell r="Z141">
            <v>479.97084383999999</v>
          </cell>
          <cell r="AA141">
            <v>479.97084383999999</v>
          </cell>
          <cell r="AB141">
            <v>95.025780049000005</v>
          </cell>
          <cell r="AC141">
            <v>95.025780049000005</v>
          </cell>
        </row>
        <row r="142">
          <cell r="A142" t="str">
            <v>23027</v>
          </cell>
          <cell r="B142" t="str">
            <v>มหาวิทยาลัยราชภัฏอุดรธานี</v>
          </cell>
          <cell r="C142">
            <v>472.05119999999999</v>
          </cell>
          <cell r="D142">
            <v>472.05119999999999</v>
          </cell>
          <cell r="E142">
            <v>0</v>
          </cell>
          <cell r="G142">
            <v>0.45852892000000001</v>
          </cell>
          <cell r="H142">
            <v>429.80258821000001</v>
          </cell>
          <cell r="I142">
            <v>430.26111713</v>
          </cell>
          <cell r="J142">
            <v>91.049993774000001</v>
          </cell>
          <cell r="K142">
            <v>91.147129195000005</v>
          </cell>
          <cell r="L142">
            <v>42.428800000000003</v>
          </cell>
          <cell r="M142">
            <v>42.428800000000003</v>
          </cell>
          <cell r="N142">
            <v>0</v>
          </cell>
          <cell r="P142">
            <v>12.4884</v>
          </cell>
          <cell r="Q142">
            <v>19.3093</v>
          </cell>
          <cell r="R142">
            <v>31.797699999999999</v>
          </cell>
          <cell r="S142">
            <v>45.509889508999997</v>
          </cell>
          <cell r="T142">
            <v>74.943670337</v>
          </cell>
          <cell r="U142">
            <v>514.48</v>
          </cell>
          <cell r="V142">
            <v>514.48</v>
          </cell>
          <cell r="W142">
            <v>0</v>
          </cell>
          <cell r="Y142">
            <v>12.94692892</v>
          </cell>
          <cell r="Z142">
            <v>449.11188821000002</v>
          </cell>
          <cell r="AA142">
            <v>462.05881713000002</v>
          </cell>
          <cell r="AB142">
            <v>87.294333737000002</v>
          </cell>
          <cell r="AC142">
            <v>89.810841456999995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445.13729999999998</v>
          </cell>
          <cell r="D143">
            <v>445.13729999999998</v>
          </cell>
          <cell r="E143">
            <v>0</v>
          </cell>
          <cell r="G143">
            <v>46.047383519999997</v>
          </cell>
          <cell r="H143">
            <v>348.45818119</v>
          </cell>
          <cell r="I143">
            <v>394.50556470999999</v>
          </cell>
          <cell r="J143">
            <v>78.281056472000003</v>
          </cell>
          <cell r="K143">
            <v>88.625591409999998</v>
          </cell>
          <cell r="L143">
            <v>72.811800000000005</v>
          </cell>
          <cell r="M143">
            <v>72.811800000000005</v>
          </cell>
          <cell r="N143">
            <v>0</v>
          </cell>
          <cell r="P143">
            <v>38.922490000000003</v>
          </cell>
          <cell r="Q143">
            <v>29.701021709999999</v>
          </cell>
          <cell r="R143">
            <v>68.623511710000002</v>
          </cell>
          <cell r="S143">
            <v>40.791494935999999</v>
          </cell>
          <cell r="T143">
            <v>94.247789108000006</v>
          </cell>
          <cell r="U143">
            <v>517.94910000000004</v>
          </cell>
          <cell r="V143">
            <v>517.94910000000004</v>
          </cell>
          <cell r="W143">
            <v>0</v>
          </cell>
          <cell r="Y143">
            <v>84.969873519999993</v>
          </cell>
          <cell r="Z143">
            <v>378.15920290000003</v>
          </cell>
          <cell r="AA143">
            <v>463.12907641999999</v>
          </cell>
          <cell r="AB143">
            <v>73.010881358999995</v>
          </cell>
          <cell r="AC143">
            <v>89.415943849000001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346.00806338000001</v>
          </cell>
          <cell r="D144">
            <v>346.00806338000001</v>
          </cell>
          <cell r="E144">
            <v>0</v>
          </cell>
          <cell r="G144">
            <v>2.6766285000000001</v>
          </cell>
          <cell r="H144">
            <v>315.00459445000001</v>
          </cell>
          <cell r="I144">
            <v>317.68122295000001</v>
          </cell>
          <cell r="J144">
            <v>91.039668663</v>
          </cell>
          <cell r="K144">
            <v>91.813242688000003</v>
          </cell>
          <cell r="L144">
            <v>176.74833662</v>
          </cell>
          <cell r="M144">
            <v>176.74833662</v>
          </cell>
          <cell r="N144">
            <v>0</v>
          </cell>
          <cell r="P144">
            <v>73.895701619999997</v>
          </cell>
          <cell r="Q144">
            <v>34.804535000000001</v>
          </cell>
          <cell r="R144">
            <v>108.70023662</v>
          </cell>
          <cell r="S144">
            <v>19.691577112000001</v>
          </cell>
          <cell r="T144">
            <v>61.500005430999998</v>
          </cell>
          <cell r="U144">
            <v>522.75639999999999</v>
          </cell>
          <cell r="V144">
            <v>522.75639999999999</v>
          </cell>
          <cell r="W144">
            <v>0</v>
          </cell>
          <cell r="Y144">
            <v>76.572330120000004</v>
          </cell>
          <cell r="Z144">
            <v>349.80912945</v>
          </cell>
          <cell r="AA144">
            <v>426.38145957</v>
          </cell>
          <cell r="AB144">
            <v>66.916278681999998</v>
          </cell>
          <cell r="AC144">
            <v>81.564082155999998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266.65061500000002</v>
          </cell>
          <cell r="D145">
            <v>266.65061500000002</v>
          </cell>
          <cell r="E145">
            <v>0</v>
          </cell>
          <cell r="G145">
            <v>28.696519729999999</v>
          </cell>
          <cell r="H145">
            <v>218.13031325</v>
          </cell>
          <cell r="I145">
            <v>246.82683298000001</v>
          </cell>
          <cell r="J145">
            <v>81.803791545999999</v>
          </cell>
          <cell r="K145">
            <v>92.565634239999994</v>
          </cell>
          <cell r="L145">
            <v>257.16548499999999</v>
          </cell>
          <cell r="M145">
            <v>257.16548499999999</v>
          </cell>
          <cell r="N145">
            <v>0</v>
          </cell>
          <cell r="P145">
            <v>0.18595981</v>
          </cell>
          <cell r="Q145">
            <v>239.42977318999999</v>
          </cell>
          <cell r="R145">
            <v>239.61573300000001</v>
          </cell>
          <cell r="S145">
            <v>93.103385622999994</v>
          </cell>
          <cell r="T145">
            <v>93.175696963999997</v>
          </cell>
          <cell r="U145">
            <v>523.81610000000001</v>
          </cell>
          <cell r="V145">
            <v>523.81610000000001</v>
          </cell>
          <cell r="W145">
            <v>0</v>
          </cell>
          <cell r="Y145">
            <v>28.882479539999999</v>
          </cell>
          <cell r="Z145">
            <v>457.56008644000002</v>
          </cell>
          <cell r="AA145">
            <v>486.44256597999998</v>
          </cell>
          <cell r="AB145">
            <v>87.351283483000003</v>
          </cell>
          <cell r="AC145">
            <v>92.865142171000002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420.18012705000001</v>
          </cell>
          <cell r="D146">
            <v>420.18012705000001</v>
          </cell>
          <cell r="E146">
            <v>0</v>
          </cell>
          <cell r="G146">
            <v>4.6626812500000003</v>
          </cell>
          <cell r="H146">
            <v>361.78863779</v>
          </cell>
          <cell r="I146">
            <v>366.45131903999999</v>
          </cell>
          <cell r="J146">
            <v>86.103224427000001</v>
          </cell>
          <cell r="K146">
            <v>87.212910714000003</v>
          </cell>
          <cell r="L146">
            <v>108.11947295</v>
          </cell>
          <cell r="M146">
            <v>108.11947295</v>
          </cell>
          <cell r="N146">
            <v>0</v>
          </cell>
          <cell r="P146">
            <v>91.085700000000003</v>
          </cell>
          <cell r="Q146">
            <v>17.033772949999999</v>
          </cell>
          <cell r="R146">
            <v>108.11947295</v>
          </cell>
          <cell r="S146">
            <v>15.754583780999999</v>
          </cell>
          <cell r="T146">
            <v>100</v>
          </cell>
          <cell r="U146">
            <v>528.29960000000005</v>
          </cell>
          <cell r="V146">
            <v>528.29960000000005</v>
          </cell>
          <cell r="W146">
            <v>0</v>
          </cell>
          <cell r="Y146">
            <v>95.748381249999994</v>
          </cell>
          <cell r="Z146">
            <v>378.82241074000001</v>
          </cell>
          <cell r="AA146">
            <v>474.57079198999998</v>
          </cell>
          <cell r="AB146">
            <v>71.705980988999997</v>
          </cell>
          <cell r="AC146">
            <v>89.829860175999997</v>
          </cell>
        </row>
        <row r="147">
          <cell r="A147" t="str">
            <v>25017</v>
          </cell>
          <cell r="B147" t="str">
            <v>สำนักงานคณะกรรมการป้องกันและปราบปราม</v>
          </cell>
          <cell r="C147">
            <v>504.96094399999998</v>
          </cell>
          <cell r="D147">
            <v>504.96094399999998</v>
          </cell>
          <cell r="E147">
            <v>0</v>
          </cell>
          <cell r="G147">
            <v>12.90031806</v>
          </cell>
          <cell r="H147">
            <v>438.43038688000001</v>
          </cell>
          <cell r="I147">
            <v>451.33070493999998</v>
          </cell>
          <cell r="J147">
            <v>86.824613287000005</v>
          </cell>
          <cell r="K147">
            <v>89.379329292999998</v>
          </cell>
          <cell r="L147">
            <v>36.457456000000001</v>
          </cell>
          <cell r="M147">
            <v>36.457456000000001</v>
          </cell>
          <cell r="N147">
            <v>0</v>
          </cell>
          <cell r="P147">
            <v>26.555819</v>
          </cell>
          <cell r="Q147">
            <v>9.5498298800000008</v>
          </cell>
          <cell r="R147">
            <v>36.105648879999997</v>
          </cell>
          <cell r="S147">
            <v>26.194449443</v>
          </cell>
          <cell r="T147">
            <v>99.035020106999994</v>
          </cell>
          <cell r="U147">
            <v>541.41840000000002</v>
          </cell>
          <cell r="V147">
            <v>541.41840000000002</v>
          </cell>
          <cell r="W147">
            <v>0</v>
          </cell>
          <cell r="Y147">
            <v>39.456137060000003</v>
          </cell>
          <cell r="Z147">
            <v>447.98021676000002</v>
          </cell>
          <cell r="AA147">
            <v>487.43635382000002</v>
          </cell>
          <cell r="AB147">
            <v>82.741963842000004</v>
          </cell>
          <cell r="AC147">
            <v>90.029513925000003</v>
          </cell>
        </row>
        <row r="148">
          <cell r="A148" t="str">
            <v>23044</v>
          </cell>
          <cell r="B148" t="str">
            <v>มหาวิทยาลัยราชภัฏสงขลา</v>
          </cell>
          <cell r="C148">
            <v>396.64230800000001</v>
          </cell>
          <cell r="D148">
            <v>396.64230800000001</v>
          </cell>
          <cell r="E148">
            <v>0</v>
          </cell>
          <cell r="G148">
            <v>3.675103</v>
          </cell>
          <cell r="H148">
            <v>374.65235378</v>
          </cell>
          <cell r="I148">
            <v>378.32745677999998</v>
          </cell>
          <cell r="J148">
            <v>94.455973611999994</v>
          </cell>
          <cell r="K148">
            <v>95.382527065000005</v>
          </cell>
          <cell r="L148">
            <v>145.03419199999999</v>
          </cell>
          <cell r="M148">
            <v>145.03419199999999</v>
          </cell>
          <cell r="N148">
            <v>0</v>
          </cell>
          <cell r="P148">
            <v>65.023899999999998</v>
          </cell>
          <cell r="Q148">
            <v>80.010292000000007</v>
          </cell>
          <cell r="R148">
            <v>145.03419199999999</v>
          </cell>
          <cell r="S148">
            <v>55.166503081999998</v>
          </cell>
          <cell r="T148">
            <v>100</v>
          </cell>
          <cell r="U148">
            <v>541.67650000000003</v>
          </cell>
          <cell r="V148">
            <v>541.67650000000003</v>
          </cell>
          <cell r="W148">
            <v>0</v>
          </cell>
          <cell r="Y148">
            <v>68.699003000000005</v>
          </cell>
          <cell r="Z148">
            <v>454.66264577999999</v>
          </cell>
          <cell r="AA148">
            <v>523.36164878</v>
          </cell>
          <cell r="AB148">
            <v>83.936195455999993</v>
          </cell>
          <cell r="AC148">
            <v>96.618858079000006</v>
          </cell>
        </row>
        <row r="149">
          <cell r="A149" t="str">
            <v>23031</v>
          </cell>
          <cell r="B149" t="str">
            <v>มหาวิทยาลัยราชภัฏอุบลราชธานี</v>
          </cell>
          <cell r="C149">
            <v>451.92982699999999</v>
          </cell>
          <cell r="D149">
            <v>451.92982699999999</v>
          </cell>
          <cell r="E149">
            <v>0</v>
          </cell>
          <cell r="G149">
            <v>1.5112788500000001</v>
          </cell>
          <cell r="H149">
            <v>405.52576148000003</v>
          </cell>
          <cell r="I149">
            <v>407.03704033000002</v>
          </cell>
          <cell r="J149">
            <v>89.732019718999993</v>
          </cell>
          <cell r="K149">
            <v>90.066425362999993</v>
          </cell>
          <cell r="L149">
            <v>91.457673</v>
          </cell>
          <cell r="M149">
            <v>91.457673</v>
          </cell>
          <cell r="N149">
            <v>0</v>
          </cell>
          <cell r="P149">
            <v>49.7617215</v>
          </cell>
          <cell r="Q149">
            <v>41.6959515</v>
          </cell>
          <cell r="R149">
            <v>91.457673</v>
          </cell>
          <cell r="S149">
            <v>45.590435589000002</v>
          </cell>
          <cell r="T149">
            <v>100</v>
          </cell>
          <cell r="U149">
            <v>543.38750000000005</v>
          </cell>
          <cell r="V149">
            <v>543.38750000000005</v>
          </cell>
          <cell r="W149">
            <v>0</v>
          </cell>
          <cell r="Y149">
            <v>51.273000349999997</v>
          </cell>
          <cell r="Z149">
            <v>447.22171298000001</v>
          </cell>
          <cell r="AA149">
            <v>498.49471333000002</v>
          </cell>
          <cell r="AB149">
            <v>82.302539711999998</v>
          </cell>
          <cell r="AC149">
            <v>91.738347556999997</v>
          </cell>
        </row>
        <row r="150">
          <cell r="A150" t="str">
            <v>23049</v>
          </cell>
          <cell r="B150" t="str">
            <v>มหาวิทยาลัยราชภัฏพระนคร</v>
          </cell>
          <cell r="C150">
            <v>448.95659999999998</v>
          </cell>
          <cell r="D150">
            <v>448.95659999999998</v>
          </cell>
          <cell r="E150">
            <v>0</v>
          </cell>
          <cell r="G150">
            <v>3.25226835</v>
          </cell>
          <cell r="H150">
            <v>382.23214154999999</v>
          </cell>
          <cell r="I150">
            <v>385.4844099</v>
          </cell>
          <cell r="J150">
            <v>85.137882270000006</v>
          </cell>
          <cell r="K150">
            <v>85.862288226000004</v>
          </cell>
          <cell r="L150">
            <v>97.9876</v>
          </cell>
          <cell r="M150">
            <v>97.9876</v>
          </cell>
          <cell r="N150">
            <v>0</v>
          </cell>
          <cell r="P150">
            <v>80.298522910000003</v>
          </cell>
          <cell r="Q150">
            <v>9.9632000000000005</v>
          </cell>
          <cell r="R150">
            <v>90.261722910000003</v>
          </cell>
          <cell r="S150">
            <v>10.167817152</v>
          </cell>
          <cell r="T150">
            <v>92.115454313000001</v>
          </cell>
          <cell r="U150">
            <v>546.94420000000002</v>
          </cell>
          <cell r="V150">
            <v>546.94420000000002</v>
          </cell>
          <cell r="W150">
            <v>0</v>
          </cell>
          <cell r="Y150">
            <v>83.550791259999997</v>
          </cell>
          <cell r="Z150">
            <v>392.19534155000002</v>
          </cell>
          <cell r="AA150">
            <v>475.74613281000001</v>
          </cell>
          <cell r="AB150">
            <v>71.706646043999996</v>
          </cell>
          <cell r="AC150">
            <v>86.982572044999998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424.78188913999998</v>
          </cell>
          <cell r="D151">
            <v>424.78188913999998</v>
          </cell>
          <cell r="E151">
            <v>0</v>
          </cell>
          <cell r="G151">
            <v>0.10437607</v>
          </cell>
          <cell r="H151">
            <v>373.14062740000003</v>
          </cell>
          <cell r="I151">
            <v>373.24500346999997</v>
          </cell>
          <cell r="J151">
            <v>87.842875824000004</v>
          </cell>
          <cell r="K151">
            <v>87.867447510000005</v>
          </cell>
          <cell r="L151">
            <v>122.54031086000001</v>
          </cell>
          <cell r="M151">
            <v>122.54031086000001</v>
          </cell>
          <cell r="N151">
            <v>0</v>
          </cell>
          <cell r="P151">
            <v>55.846741389999998</v>
          </cell>
          <cell r="Q151">
            <v>51.666866939999998</v>
          </cell>
          <cell r="R151">
            <v>107.51360833</v>
          </cell>
          <cell r="S151">
            <v>42.16315968</v>
          </cell>
          <cell r="T151">
            <v>87.737339309000006</v>
          </cell>
          <cell r="U151">
            <v>547.32219999999995</v>
          </cell>
          <cell r="V151">
            <v>547.32219999999995</v>
          </cell>
          <cell r="W151">
            <v>0</v>
          </cell>
          <cell r="Y151">
            <v>55.951117459999999</v>
          </cell>
          <cell r="Z151">
            <v>424.80749434000001</v>
          </cell>
          <cell r="AA151">
            <v>480.75861179999998</v>
          </cell>
          <cell r="AB151">
            <v>77.615615508000005</v>
          </cell>
          <cell r="AC151">
            <v>87.838317502999999</v>
          </cell>
        </row>
        <row r="152">
          <cell r="A152" t="str">
            <v>09008</v>
          </cell>
          <cell r="B152" t="str">
            <v>กรมส่งเสริมคุณภาพสิ่งแวดล้อม</v>
          </cell>
          <cell r="C152">
            <v>509.02820000000003</v>
          </cell>
          <cell r="D152">
            <v>509.02820000000003</v>
          </cell>
          <cell r="E152">
            <v>0</v>
          </cell>
          <cell r="G152">
            <v>80.338571180000002</v>
          </cell>
          <cell r="H152">
            <v>362.65811636000001</v>
          </cell>
          <cell r="I152">
            <v>442.99668753999998</v>
          </cell>
          <cell r="J152">
            <v>71.245191594000005</v>
          </cell>
          <cell r="K152">
            <v>87.027926457000007</v>
          </cell>
          <cell r="L152">
            <v>43.671500000000002</v>
          </cell>
          <cell r="M152">
            <v>43.671500000000002</v>
          </cell>
          <cell r="N152">
            <v>0</v>
          </cell>
          <cell r="P152">
            <v>11.482374999999999</v>
          </cell>
          <cell r="Q152">
            <v>27.767131110000001</v>
          </cell>
          <cell r="R152">
            <v>39.249506109999999</v>
          </cell>
          <cell r="S152">
            <v>63.581812188999997</v>
          </cell>
          <cell r="T152">
            <v>89.874417206000004</v>
          </cell>
          <cell r="U152">
            <v>552.69970000000001</v>
          </cell>
          <cell r="V152">
            <v>552.69970000000001</v>
          </cell>
          <cell r="W152">
            <v>0</v>
          </cell>
          <cell r="Y152">
            <v>91.820946180000007</v>
          </cell>
          <cell r="Z152">
            <v>390.42524746999999</v>
          </cell>
          <cell r="AA152">
            <v>482.24619365000001</v>
          </cell>
          <cell r="AB152">
            <v>70.639670597000006</v>
          </cell>
          <cell r="AC152">
            <v>87.252841579000005</v>
          </cell>
        </row>
        <row r="153">
          <cell r="A153" t="str">
            <v>22006</v>
          </cell>
          <cell r="B153" t="str">
            <v>สนง.คณะกรรมการอ้อยและน้ำตาลทราย</v>
          </cell>
          <cell r="C153">
            <v>507.57199104</v>
          </cell>
          <cell r="D153">
            <v>507.57199104</v>
          </cell>
          <cell r="E153">
            <v>0</v>
          </cell>
          <cell r="G153">
            <v>23.810075210000001</v>
          </cell>
          <cell r="H153">
            <v>471.62596674000002</v>
          </cell>
          <cell r="I153">
            <v>495.43604195</v>
          </cell>
          <cell r="J153">
            <v>92.918044151999993</v>
          </cell>
          <cell r="K153">
            <v>97.609019153000006</v>
          </cell>
          <cell r="L153">
            <v>55.543708959999996</v>
          </cell>
          <cell r="M153">
            <v>55.543708959999996</v>
          </cell>
          <cell r="N153">
            <v>0</v>
          </cell>
          <cell r="P153">
            <v>34.465310000000002</v>
          </cell>
          <cell r="Q153">
            <v>19.841453619999999</v>
          </cell>
          <cell r="R153">
            <v>54.306763619999998</v>
          </cell>
          <cell r="S153">
            <v>35.722233879000001</v>
          </cell>
          <cell r="T153">
            <v>97.773023510000002</v>
          </cell>
          <cell r="U153">
            <v>563.11569999999995</v>
          </cell>
          <cell r="V153">
            <v>563.11569999999995</v>
          </cell>
          <cell r="W153">
            <v>0</v>
          </cell>
          <cell r="Y153">
            <v>58.275385210000003</v>
          </cell>
          <cell r="Z153">
            <v>491.46742036000001</v>
          </cell>
          <cell r="AA153">
            <v>549.74280556999997</v>
          </cell>
          <cell r="AB153">
            <v>87.276454974000004</v>
          </cell>
          <cell r="AC153">
            <v>97.625195954000006</v>
          </cell>
        </row>
        <row r="154">
          <cell r="A154" t="str">
            <v>07020</v>
          </cell>
          <cell r="B154" t="str">
            <v>กรมหม่อนไหม</v>
          </cell>
          <cell r="C154">
            <v>540.39750000000004</v>
          </cell>
          <cell r="D154">
            <v>540.39750000000004</v>
          </cell>
          <cell r="E154">
            <v>0</v>
          </cell>
          <cell r="G154">
            <v>12.04593187</v>
          </cell>
          <cell r="H154">
            <v>455.45954</v>
          </cell>
          <cell r="I154">
            <v>467.50547187000001</v>
          </cell>
          <cell r="J154">
            <v>84.282318107999998</v>
          </cell>
          <cell r="K154">
            <v>86.511405377000003</v>
          </cell>
          <cell r="L154">
            <v>25.440100000000001</v>
          </cell>
          <cell r="M154">
            <v>25.440100000000001</v>
          </cell>
          <cell r="N154">
            <v>0</v>
          </cell>
          <cell r="P154">
            <v>0.95842859999999996</v>
          </cell>
          <cell r="Q154">
            <v>24.257133410000002</v>
          </cell>
          <cell r="R154">
            <v>25.215562009999999</v>
          </cell>
          <cell r="S154">
            <v>95.349992373999996</v>
          </cell>
          <cell r="T154">
            <v>99.117385584000004</v>
          </cell>
          <cell r="U154">
            <v>565.83759999999995</v>
          </cell>
          <cell r="V154">
            <v>565.83759999999995</v>
          </cell>
          <cell r="W154">
            <v>0</v>
          </cell>
          <cell r="Y154">
            <v>13.00436047</v>
          </cell>
          <cell r="Z154">
            <v>479.71667341</v>
          </cell>
          <cell r="AA154">
            <v>492.72103387999999</v>
          </cell>
          <cell r="AB154">
            <v>84.779921555000001</v>
          </cell>
          <cell r="AC154">
            <v>87.078171170999994</v>
          </cell>
        </row>
        <row r="155">
          <cell r="A155" t="str">
            <v>23066</v>
          </cell>
          <cell r="B155" t="str">
            <v>สถาบันวิจัยดาราศาสตร์แห่งชาติ (องค์การมห</v>
          </cell>
          <cell r="C155">
            <v>242.7645</v>
          </cell>
          <cell r="D155">
            <v>242.7645</v>
          </cell>
          <cell r="E155">
            <v>0</v>
          </cell>
          <cell r="G155">
            <v>0</v>
          </cell>
          <cell r="H155">
            <v>242.7645</v>
          </cell>
          <cell r="I155">
            <v>242.7645</v>
          </cell>
          <cell r="J155">
            <v>100</v>
          </cell>
          <cell r="K155">
            <v>100</v>
          </cell>
          <cell r="L155">
            <v>333.40809999999999</v>
          </cell>
          <cell r="M155">
            <v>333.40809999999999</v>
          </cell>
          <cell r="N155">
            <v>0</v>
          </cell>
          <cell r="P155">
            <v>0</v>
          </cell>
          <cell r="Q155">
            <v>333.40809999999999</v>
          </cell>
          <cell r="R155">
            <v>333.40809999999999</v>
          </cell>
          <cell r="S155">
            <v>100</v>
          </cell>
          <cell r="T155">
            <v>100</v>
          </cell>
          <cell r="U155">
            <v>576.17259999999999</v>
          </cell>
          <cell r="V155">
            <v>576.17259999999999</v>
          </cell>
          <cell r="W155">
            <v>0</v>
          </cell>
          <cell r="Y155">
            <v>0</v>
          </cell>
          <cell r="Z155">
            <v>576.17259999999999</v>
          </cell>
          <cell r="AA155">
            <v>576.17259999999999</v>
          </cell>
          <cell r="AB155">
            <v>100</v>
          </cell>
          <cell r="AC155">
            <v>100</v>
          </cell>
        </row>
        <row r="156">
          <cell r="A156" t="str">
            <v>23035</v>
          </cell>
          <cell r="B156" t="str">
            <v>มหาวิทยาลัยราชภัฏวไลยอลงกรณ์ ในพระบรมราช</v>
          </cell>
          <cell r="C156">
            <v>424.06135834999998</v>
          </cell>
          <cell r="D156">
            <v>424.06135834999998</v>
          </cell>
          <cell r="E156">
            <v>0</v>
          </cell>
          <cell r="G156">
            <v>5.8447617200000002</v>
          </cell>
          <cell r="H156">
            <v>365.83778838000001</v>
          </cell>
          <cell r="I156">
            <v>371.68255010000001</v>
          </cell>
          <cell r="J156">
            <v>86.270012859000005</v>
          </cell>
          <cell r="K156">
            <v>87.648294942000007</v>
          </cell>
          <cell r="L156">
            <v>153.86114165000001</v>
          </cell>
          <cell r="M156">
            <v>153.86114165000001</v>
          </cell>
          <cell r="N156">
            <v>0</v>
          </cell>
          <cell r="P156">
            <v>91.301263270000007</v>
          </cell>
          <cell r="Q156">
            <v>62.417878379999998</v>
          </cell>
          <cell r="R156">
            <v>153.71914165000001</v>
          </cell>
          <cell r="S156">
            <v>40.567668814999998</v>
          </cell>
          <cell r="T156">
            <v>99.907708991000007</v>
          </cell>
          <cell r="U156">
            <v>577.92250000000001</v>
          </cell>
          <cell r="V156">
            <v>577.92250000000001</v>
          </cell>
          <cell r="W156">
            <v>0</v>
          </cell>
          <cell r="Y156">
            <v>97.146024990000001</v>
          </cell>
          <cell r="Z156">
            <v>428.25566676</v>
          </cell>
          <cell r="AA156">
            <v>525.40169175000005</v>
          </cell>
          <cell r="AB156">
            <v>74.102611813999999</v>
          </cell>
          <cell r="AC156">
            <v>90.912136446000005</v>
          </cell>
        </row>
        <row r="157">
          <cell r="A157" t="str">
            <v>13008</v>
          </cell>
          <cell r="B157" t="str">
            <v>กรมพัฒนาธุรกิจการค้า</v>
          </cell>
          <cell r="C157">
            <v>394.11346200000003</v>
          </cell>
          <cell r="D157">
            <v>394.11346200000003</v>
          </cell>
          <cell r="E157">
            <v>0</v>
          </cell>
          <cell r="G157">
            <v>53.027096710000002</v>
          </cell>
          <cell r="H157">
            <v>305.15834794</v>
          </cell>
          <cell r="I157">
            <v>358.18544465000002</v>
          </cell>
          <cell r="J157">
            <v>77.429059741000003</v>
          </cell>
          <cell r="K157">
            <v>90.883839093999995</v>
          </cell>
          <cell r="L157">
            <v>184.35003800000001</v>
          </cell>
          <cell r="M157">
            <v>184.35003800000001</v>
          </cell>
          <cell r="N157">
            <v>0</v>
          </cell>
          <cell r="P157">
            <v>49.188000000000002</v>
          </cell>
          <cell r="Q157">
            <v>133.621038</v>
          </cell>
          <cell r="R157">
            <v>182.80903799999999</v>
          </cell>
          <cell r="S157">
            <v>72.482240551999993</v>
          </cell>
          <cell r="T157">
            <v>99.164090217999998</v>
          </cell>
          <cell r="U157">
            <v>578.46349999999995</v>
          </cell>
          <cell r="V157">
            <v>578.46349999999995</v>
          </cell>
          <cell r="W157">
            <v>0</v>
          </cell>
          <cell r="Y157">
            <v>102.21509671</v>
          </cell>
          <cell r="Z157">
            <v>438.77938594</v>
          </cell>
          <cell r="AA157">
            <v>540.99448265000001</v>
          </cell>
          <cell r="AB157">
            <v>75.852562164999995</v>
          </cell>
          <cell r="AC157">
            <v>93.522665242000002</v>
          </cell>
        </row>
        <row r="158">
          <cell r="A158" t="str">
            <v>12002</v>
          </cell>
          <cell r="B158" t="str">
            <v>สนง.ปลัดกระทรวงพลังงาน</v>
          </cell>
          <cell r="C158">
            <v>482.67111670000003</v>
          </cell>
          <cell r="D158">
            <v>482.67111670000003</v>
          </cell>
          <cell r="E158">
            <v>0</v>
          </cell>
          <cell r="G158">
            <v>24.67206663</v>
          </cell>
          <cell r="H158">
            <v>417.19274259999997</v>
          </cell>
          <cell r="I158">
            <v>441.86480922999999</v>
          </cell>
          <cell r="J158">
            <v>86.434163588000004</v>
          </cell>
          <cell r="K158">
            <v>91.545732474999994</v>
          </cell>
          <cell r="L158">
            <v>97.809383299999993</v>
          </cell>
          <cell r="M158">
            <v>97.809383299999993</v>
          </cell>
          <cell r="N158">
            <v>0</v>
          </cell>
          <cell r="P158">
            <v>49.677129999999998</v>
          </cell>
          <cell r="Q158">
            <v>40.203147139999999</v>
          </cell>
          <cell r="R158">
            <v>89.880277140000004</v>
          </cell>
          <cell r="S158">
            <v>41.103568782000004</v>
          </cell>
          <cell r="T158">
            <v>91.893307274999998</v>
          </cell>
          <cell r="U158">
            <v>580.48050000000001</v>
          </cell>
          <cell r="V158">
            <v>580.48050000000001</v>
          </cell>
          <cell r="W158">
            <v>0</v>
          </cell>
          <cell r="Y158">
            <v>74.349196629999994</v>
          </cell>
          <cell r="Z158">
            <v>457.39588973999997</v>
          </cell>
          <cell r="AA158">
            <v>531.74508636999997</v>
          </cell>
          <cell r="AB158">
            <v>78.796081822000005</v>
          </cell>
          <cell r="AC158">
            <v>91.604297883000001</v>
          </cell>
        </row>
        <row r="159">
          <cell r="A159" t="str">
            <v>09005</v>
          </cell>
          <cell r="B159" t="str">
            <v>กรมทรัพยากรธรณี</v>
          </cell>
          <cell r="C159">
            <v>420.47541976999997</v>
          </cell>
          <cell r="D159">
            <v>420.47541976999997</v>
          </cell>
          <cell r="E159">
            <v>0</v>
          </cell>
          <cell r="G159">
            <v>31.759216869999999</v>
          </cell>
          <cell r="H159">
            <v>330.31043636999999</v>
          </cell>
          <cell r="I159">
            <v>362.06965323999998</v>
          </cell>
          <cell r="J159">
            <v>78.556419908999999</v>
          </cell>
          <cell r="K159">
            <v>86.109588388999995</v>
          </cell>
          <cell r="L159">
            <v>161.74348022999999</v>
          </cell>
          <cell r="M159">
            <v>161.74348022999999</v>
          </cell>
          <cell r="N159">
            <v>0</v>
          </cell>
          <cell r="P159">
            <v>110.256299</v>
          </cell>
          <cell r="Q159">
            <v>46.354974300000002</v>
          </cell>
          <cell r="R159">
            <v>156.61127329999999</v>
          </cell>
          <cell r="S159">
            <v>28.659562805</v>
          </cell>
          <cell r="T159">
            <v>96.826946641999996</v>
          </cell>
          <cell r="U159">
            <v>582.21889999999996</v>
          </cell>
          <cell r="V159">
            <v>582.21889999999996</v>
          </cell>
          <cell r="W159">
            <v>0</v>
          </cell>
          <cell r="Y159">
            <v>142.01551587</v>
          </cell>
          <cell r="Z159">
            <v>376.66541067000003</v>
          </cell>
          <cell r="AA159">
            <v>518.68092653999997</v>
          </cell>
          <cell r="AB159">
            <v>64.694809918999994</v>
          </cell>
          <cell r="AC159">
            <v>89.086927020000005</v>
          </cell>
        </row>
        <row r="160">
          <cell r="A160" t="str">
            <v>25020</v>
          </cell>
          <cell r="B160" t="str">
            <v>สนง.คณะกรรมการนโยบายเขตพัฒนาพิเศษภาค ตอ</v>
          </cell>
          <cell r="C160">
            <v>569.90430000000003</v>
          </cell>
          <cell r="D160">
            <v>569.90430000000003</v>
          </cell>
          <cell r="E160">
            <v>0</v>
          </cell>
          <cell r="G160">
            <v>0</v>
          </cell>
          <cell r="H160">
            <v>569.90430000000003</v>
          </cell>
          <cell r="I160">
            <v>569.90430000000003</v>
          </cell>
          <cell r="J160">
            <v>100</v>
          </cell>
          <cell r="K160">
            <v>100</v>
          </cell>
          <cell r="L160">
            <v>14.3</v>
          </cell>
          <cell r="M160">
            <v>14.3</v>
          </cell>
          <cell r="N160">
            <v>0</v>
          </cell>
          <cell r="P160">
            <v>0</v>
          </cell>
          <cell r="Q160">
            <v>14.3</v>
          </cell>
          <cell r="R160">
            <v>14.3</v>
          </cell>
          <cell r="S160">
            <v>100</v>
          </cell>
          <cell r="T160">
            <v>100</v>
          </cell>
          <cell r="U160">
            <v>584.20429999999999</v>
          </cell>
          <cell r="V160">
            <v>584.20429999999999</v>
          </cell>
          <cell r="W160">
            <v>0</v>
          </cell>
          <cell r="Y160">
            <v>0</v>
          </cell>
          <cell r="Z160">
            <v>584.20429999999999</v>
          </cell>
          <cell r="AA160">
            <v>584.20429999999999</v>
          </cell>
          <cell r="AB160">
            <v>100</v>
          </cell>
          <cell r="AC160">
            <v>100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23028</v>
          </cell>
          <cell r="B162" t="str">
            <v>มหาวิทยาลัยราชภัฏนครราชสีมา</v>
          </cell>
          <cell r="C162">
            <v>422.22170699999998</v>
          </cell>
          <cell r="D162">
            <v>422.22170699999998</v>
          </cell>
          <cell r="E162">
            <v>0</v>
          </cell>
          <cell r="G162">
            <v>7.98514283</v>
          </cell>
          <cell r="H162">
            <v>371.70965940999997</v>
          </cell>
          <cell r="I162">
            <v>379.69480224</v>
          </cell>
          <cell r="J162">
            <v>88.036605709</v>
          </cell>
          <cell r="K162">
            <v>89.927826056000001</v>
          </cell>
          <cell r="L162">
            <v>177.239093</v>
          </cell>
          <cell r="M162">
            <v>177.239093</v>
          </cell>
          <cell r="N162">
            <v>0</v>
          </cell>
          <cell r="P162">
            <v>52.055655000000002</v>
          </cell>
          <cell r="Q162">
            <v>118.934938</v>
          </cell>
          <cell r="R162">
            <v>170.99059299999999</v>
          </cell>
          <cell r="S162">
            <v>67.104235294000006</v>
          </cell>
          <cell r="T162">
            <v>96.474536236000006</v>
          </cell>
          <cell r="U162">
            <v>599.46079999999995</v>
          </cell>
          <cell r="V162">
            <v>599.46079999999995</v>
          </cell>
          <cell r="W162">
            <v>0</v>
          </cell>
          <cell r="Y162">
            <v>60.040797830000002</v>
          </cell>
          <cell r="Z162">
            <v>490.64459741000002</v>
          </cell>
          <cell r="AA162">
            <v>550.68539524000005</v>
          </cell>
          <cell r="AB162">
            <v>81.847653326</v>
          </cell>
          <cell r="AC162">
            <v>91.863453831000001</v>
          </cell>
        </row>
        <row r="163">
          <cell r="A163" t="str">
            <v>23016</v>
          </cell>
          <cell r="B163" t="str">
            <v>มหาวิทยาลัยราชภัฏเชียงราย</v>
          </cell>
          <cell r="C163">
            <v>452.60739999999998</v>
          </cell>
          <cell r="D163">
            <v>452.60739999999998</v>
          </cell>
          <cell r="E163">
            <v>0</v>
          </cell>
          <cell r="G163">
            <v>0.51941599999999999</v>
          </cell>
          <cell r="H163">
            <v>406.52202506999998</v>
          </cell>
          <cell r="I163">
            <v>407.04144107000002</v>
          </cell>
          <cell r="J163">
            <v>89.817803479999995</v>
          </cell>
          <cell r="K163">
            <v>89.932564307999996</v>
          </cell>
          <cell r="L163">
            <v>149.66149999999999</v>
          </cell>
          <cell r="M163">
            <v>149.66149999999999</v>
          </cell>
          <cell r="N163">
            <v>0</v>
          </cell>
          <cell r="P163">
            <v>85.612239079999995</v>
          </cell>
          <cell r="Q163">
            <v>59.496509670000002</v>
          </cell>
          <cell r="R163">
            <v>145.10874874999999</v>
          </cell>
          <cell r="S163">
            <v>39.754051423</v>
          </cell>
          <cell r="T163">
            <v>96.957967647000004</v>
          </cell>
          <cell r="U163">
            <v>602.26890000000003</v>
          </cell>
          <cell r="V163">
            <v>602.26890000000003</v>
          </cell>
          <cell r="W163">
            <v>0</v>
          </cell>
          <cell r="Y163">
            <v>86.131655080000002</v>
          </cell>
          <cell r="Z163">
            <v>466.01853474000001</v>
          </cell>
          <cell r="AA163">
            <v>552.15018982000004</v>
          </cell>
          <cell r="AB163">
            <v>77.377154082000004</v>
          </cell>
          <cell r="AC163">
            <v>91.678349956000005</v>
          </cell>
        </row>
        <row r="164">
          <cell r="A164" t="str">
            <v>01012</v>
          </cell>
          <cell r="B164" t="str">
            <v>สนง.สภาพัตนาการเศรษฐกิจและสังคมแห่งชาติ</v>
          </cell>
          <cell r="C164">
            <v>586.1626</v>
          </cell>
          <cell r="D164">
            <v>586.1626</v>
          </cell>
          <cell r="E164">
            <v>0</v>
          </cell>
          <cell r="G164">
            <v>60.958559309999998</v>
          </cell>
          <cell r="H164">
            <v>412.11066406999998</v>
          </cell>
          <cell r="I164">
            <v>473.06922337999998</v>
          </cell>
          <cell r="J164">
            <v>70.306543622999996</v>
          </cell>
          <cell r="K164">
            <v>80.706142524000001</v>
          </cell>
          <cell r="L164">
            <v>21.438700000000001</v>
          </cell>
          <cell r="M164">
            <v>21.438700000000001</v>
          </cell>
          <cell r="N164">
            <v>0</v>
          </cell>
          <cell r="P164">
            <v>7.133</v>
          </cell>
          <cell r="Q164">
            <v>6.1084500000000004</v>
          </cell>
          <cell r="R164">
            <v>13.24145</v>
          </cell>
          <cell r="S164">
            <v>28.492632482000001</v>
          </cell>
          <cell r="T164">
            <v>61.764239435999997</v>
          </cell>
          <cell r="U164">
            <v>607.60130000000004</v>
          </cell>
          <cell r="V164">
            <v>607.60130000000004</v>
          </cell>
          <cell r="W164">
            <v>0</v>
          </cell>
          <cell r="Y164">
            <v>68.091559309999994</v>
          </cell>
          <cell r="Z164">
            <v>418.21911406999999</v>
          </cell>
          <cell r="AA164">
            <v>486.31067338000003</v>
          </cell>
          <cell r="AB164">
            <v>68.831174993999994</v>
          </cell>
          <cell r="AC164">
            <v>80.037793430999997</v>
          </cell>
        </row>
        <row r="165">
          <cell r="A165" t="str">
            <v>23048</v>
          </cell>
          <cell r="B165" t="str">
            <v>มหาวิทยาลัยราชภัฏบ้านสมเด็จเจ้าพระยา</v>
          </cell>
          <cell r="C165">
            <v>496.23999300000003</v>
          </cell>
          <cell r="D165">
            <v>496.23999300000003</v>
          </cell>
          <cell r="E165">
            <v>0</v>
          </cell>
          <cell r="G165">
            <v>4.87142871</v>
          </cell>
          <cell r="H165">
            <v>440.38679058999998</v>
          </cell>
          <cell r="I165">
            <v>445.25821930000001</v>
          </cell>
          <cell r="J165">
            <v>88.744719652000001</v>
          </cell>
          <cell r="K165">
            <v>89.726387551000002</v>
          </cell>
          <cell r="L165">
            <v>120.76740700000001</v>
          </cell>
          <cell r="M165">
            <v>120.76740700000001</v>
          </cell>
          <cell r="N165">
            <v>0</v>
          </cell>
          <cell r="P165">
            <v>30.231085409999999</v>
          </cell>
          <cell r="Q165">
            <v>90.536319610000007</v>
          </cell>
          <cell r="R165">
            <v>120.76740502</v>
          </cell>
          <cell r="S165">
            <v>74.967511400000006</v>
          </cell>
          <cell r="T165">
            <v>99.999998360000006</v>
          </cell>
          <cell r="U165">
            <v>617.00739999999996</v>
          </cell>
          <cell r="V165">
            <v>617.00739999999996</v>
          </cell>
          <cell r="W165">
            <v>0</v>
          </cell>
          <cell r="Y165">
            <v>35.102514120000002</v>
          </cell>
          <cell r="Z165">
            <v>530.9231102</v>
          </cell>
          <cell r="AA165">
            <v>566.02562432000002</v>
          </cell>
          <cell r="AB165">
            <v>86.048094430999996</v>
          </cell>
          <cell r="AC165">
            <v>91.737250528999994</v>
          </cell>
        </row>
        <row r="166">
          <cell r="A166" t="str">
            <v>08002</v>
          </cell>
          <cell r="B166" t="str">
            <v>สนง.ปลัดกระทรวงคมนาคม</v>
          </cell>
          <cell r="C166">
            <v>526.4742</v>
          </cell>
          <cell r="D166">
            <v>526.47270000000003</v>
          </cell>
          <cell r="E166">
            <v>0</v>
          </cell>
          <cell r="G166">
            <v>44.270625899999999</v>
          </cell>
          <cell r="H166">
            <v>364.98620634000002</v>
          </cell>
          <cell r="I166">
            <v>409.25683223999999</v>
          </cell>
          <cell r="J166">
            <v>69.326513310999999</v>
          </cell>
          <cell r="K166">
            <v>77.735401324999998</v>
          </cell>
          <cell r="L166">
            <v>91.720200000000006</v>
          </cell>
          <cell r="M166">
            <v>91.720200000000006</v>
          </cell>
          <cell r="N166">
            <v>0</v>
          </cell>
          <cell r="P166">
            <v>3.81</v>
          </cell>
          <cell r="Q166">
            <v>8.8335086999999994</v>
          </cell>
          <cell r="R166">
            <v>12.6435087</v>
          </cell>
          <cell r="S166">
            <v>9.6309304820000001</v>
          </cell>
          <cell r="T166">
            <v>13.784868219</v>
          </cell>
          <cell r="U166">
            <v>618.19439999999997</v>
          </cell>
          <cell r="V166">
            <v>618.19290000000001</v>
          </cell>
          <cell r="W166">
            <v>0</v>
          </cell>
          <cell r="Y166">
            <v>48.080625900000001</v>
          </cell>
          <cell r="Z166">
            <v>373.81971504000001</v>
          </cell>
          <cell r="AA166">
            <v>421.90034093999998</v>
          </cell>
          <cell r="AB166">
            <v>60.469605522000002</v>
          </cell>
          <cell r="AC166">
            <v>68.247195532999996</v>
          </cell>
        </row>
        <row r="167">
          <cell r="A167" t="str">
            <v>07015</v>
          </cell>
          <cell r="B167" t="str">
            <v>สนง.เศรษฐกิจการเกษตร</v>
          </cell>
          <cell r="C167">
            <v>520.39644999999996</v>
          </cell>
          <cell r="D167">
            <v>520.39644999999996</v>
          </cell>
          <cell r="E167">
            <v>0</v>
          </cell>
          <cell r="G167">
            <v>14.31505329</v>
          </cell>
          <cell r="H167">
            <v>431.43420622000002</v>
          </cell>
          <cell r="I167">
            <v>445.74925951</v>
          </cell>
          <cell r="J167">
            <v>82.904909559000004</v>
          </cell>
          <cell r="K167">
            <v>85.655707203999995</v>
          </cell>
          <cell r="L167">
            <v>103.65555000000001</v>
          </cell>
          <cell r="M167">
            <v>103.65555000000001</v>
          </cell>
          <cell r="N167">
            <v>0</v>
          </cell>
          <cell r="P167">
            <v>26.586919999999999</v>
          </cell>
          <cell r="Q167">
            <v>34.760117999999999</v>
          </cell>
          <cell r="R167">
            <v>61.347037999999998</v>
          </cell>
          <cell r="S167">
            <v>33.534256487</v>
          </cell>
          <cell r="T167">
            <v>59.183553605999997</v>
          </cell>
          <cell r="U167">
            <v>624.05200000000002</v>
          </cell>
          <cell r="V167">
            <v>624.05200000000002</v>
          </cell>
          <cell r="W167">
            <v>0</v>
          </cell>
          <cell r="Y167">
            <v>40.901973290000001</v>
          </cell>
          <cell r="Z167">
            <v>466.19432422</v>
          </cell>
          <cell r="AA167">
            <v>507.09629751</v>
          </cell>
          <cell r="AB167">
            <v>74.704403514000006</v>
          </cell>
          <cell r="AC167">
            <v>81.258660738000003</v>
          </cell>
        </row>
        <row r="168">
          <cell r="A168" t="str">
            <v>06008</v>
          </cell>
          <cell r="B168" t="str">
            <v>กรมกิจการผู้สูงอายุ</v>
          </cell>
          <cell r="C168">
            <v>332.63889999999998</v>
          </cell>
          <cell r="D168">
            <v>332.63889999999998</v>
          </cell>
          <cell r="E168">
            <v>0</v>
          </cell>
          <cell r="G168">
            <v>5.6824892199999999</v>
          </cell>
          <cell r="H168">
            <v>282.49570924</v>
          </cell>
          <cell r="I168">
            <v>288.17819845999998</v>
          </cell>
          <cell r="J168">
            <v>84.925638354</v>
          </cell>
          <cell r="K168">
            <v>86.633944033999995</v>
          </cell>
          <cell r="L168">
            <v>291.8227</v>
          </cell>
          <cell r="M168">
            <v>291.8227</v>
          </cell>
          <cell r="N168">
            <v>0</v>
          </cell>
          <cell r="O168">
            <v>3.714</v>
          </cell>
          <cell r="P168">
            <v>0</v>
          </cell>
          <cell r="Q168">
            <v>198.18768213000001</v>
          </cell>
          <cell r="R168">
            <v>198.18768213000001</v>
          </cell>
          <cell r="S168">
            <v>67.913730538999999</v>
          </cell>
          <cell r="T168">
            <v>67.913730538999999</v>
          </cell>
          <cell r="U168">
            <v>624.46159999999998</v>
          </cell>
          <cell r="V168">
            <v>624.46159999999998</v>
          </cell>
          <cell r="W168">
            <v>0</v>
          </cell>
          <cell r="X168">
            <v>3.714</v>
          </cell>
          <cell r="Y168">
            <v>5.6824892199999999</v>
          </cell>
          <cell r="Z168">
            <v>480.68339136999998</v>
          </cell>
          <cell r="AA168">
            <v>486.36588059000002</v>
          </cell>
          <cell r="AB168">
            <v>76.975652525000001</v>
          </cell>
          <cell r="AC168">
            <v>77.885634695999997</v>
          </cell>
        </row>
        <row r="169">
          <cell r="A169" t="str">
            <v>01006</v>
          </cell>
          <cell r="B169" t="str">
            <v>สำนักข่าวกรองแห่งชาติ</v>
          </cell>
          <cell r="C169">
            <v>514.64457908999998</v>
          </cell>
          <cell r="D169">
            <v>514.64457908999998</v>
          </cell>
          <cell r="E169">
            <v>0</v>
          </cell>
          <cell r="G169">
            <v>6.1439224499999998</v>
          </cell>
          <cell r="H169">
            <v>454.09161172</v>
          </cell>
          <cell r="I169">
            <v>460.23553416999999</v>
          </cell>
          <cell r="J169">
            <v>88.234022112999995</v>
          </cell>
          <cell r="K169">
            <v>89.427840662999998</v>
          </cell>
          <cell r="L169">
            <v>113.53212091</v>
          </cell>
          <cell r="M169">
            <v>113.53212091</v>
          </cell>
          <cell r="N169">
            <v>0</v>
          </cell>
          <cell r="P169">
            <v>50.041131319999998</v>
          </cell>
          <cell r="Q169">
            <v>44.957389589999998</v>
          </cell>
          <cell r="R169">
            <v>94.998520909999996</v>
          </cell>
          <cell r="S169">
            <v>39.598828269999998</v>
          </cell>
          <cell r="T169">
            <v>83.675456909000005</v>
          </cell>
          <cell r="U169">
            <v>628.17669999999998</v>
          </cell>
          <cell r="V169">
            <v>628.17669999999998</v>
          </cell>
          <cell r="W169">
            <v>0</v>
          </cell>
          <cell r="Y169">
            <v>56.185053770000003</v>
          </cell>
          <cell r="Z169">
            <v>499.04900130999999</v>
          </cell>
          <cell r="AA169">
            <v>555.23405507999996</v>
          </cell>
          <cell r="AB169">
            <v>79.444048355999996</v>
          </cell>
          <cell r="AC169">
            <v>88.388196359000005</v>
          </cell>
        </row>
        <row r="170">
          <cell r="A170" t="str">
            <v>23056</v>
          </cell>
          <cell r="B170" t="str">
            <v>มหาวิทยาลัยเทคโนโลยีราชมงคลตะวันออก</v>
          </cell>
          <cell r="C170">
            <v>476.98724886000002</v>
          </cell>
          <cell r="D170">
            <v>476.98724886000002</v>
          </cell>
          <cell r="E170">
            <v>0</v>
          </cell>
          <cell r="G170">
            <v>1.78370257</v>
          </cell>
          <cell r="H170">
            <v>446.97595264</v>
          </cell>
          <cell r="I170">
            <v>448.75965521000001</v>
          </cell>
          <cell r="J170">
            <v>93.708155450000007</v>
          </cell>
          <cell r="K170">
            <v>94.082107285000006</v>
          </cell>
          <cell r="L170">
            <v>154.14195114</v>
          </cell>
          <cell r="M170">
            <v>154.14195114</v>
          </cell>
          <cell r="N170">
            <v>0</v>
          </cell>
          <cell r="P170">
            <v>95.647310289999993</v>
          </cell>
          <cell r="Q170">
            <v>58.288040850000002</v>
          </cell>
          <cell r="R170">
            <v>153.93535113999999</v>
          </cell>
          <cell r="S170">
            <v>37.814521237999998</v>
          </cell>
          <cell r="T170">
            <v>99.865967702000006</v>
          </cell>
          <cell r="U170">
            <v>631.12919999999997</v>
          </cell>
          <cell r="V170">
            <v>631.12919999999997</v>
          </cell>
          <cell r="W170">
            <v>0</v>
          </cell>
          <cell r="Y170">
            <v>97.431012859999996</v>
          </cell>
          <cell r="Z170">
            <v>505.26399349000002</v>
          </cell>
          <cell r="AA170">
            <v>602.69500634999997</v>
          </cell>
          <cell r="AB170">
            <v>80.057140993000004</v>
          </cell>
          <cell r="AC170">
            <v>95.494711123000002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356.312996</v>
          </cell>
          <cell r="D171">
            <v>356.312996</v>
          </cell>
          <cell r="E171">
            <v>0</v>
          </cell>
          <cell r="G171">
            <v>22.425809749999999</v>
          </cell>
          <cell r="H171">
            <v>308.45714443999998</v>
          </cell>
          <cell r="I171">
            <v>330.88295419000002</v>
          </cell>
          <cell r="J171">
            <v>86.569153498000006</v>
          </cell>
          <cell r="K171">
            <v>92.863004691</v>
          </cell>
          <cell r="L171">
            <v>278.00390399999998</v>
          </cell>
          <cell r="M171">
            <v>278.00390399999998</v>
          </cell>
          <cell r="N171">
            <v>0</v>
          </cell>
          <cell r="P171">
            <v>2.5001416500000002</v>
          </cell>
          <cell r="Q171">
            <v>63.69099714</v>
          </cell>
          <cell r="R171">
            <v>66.191138789999997</v>
          </cell>
          <cell r="S171">
            <v>22.910108895</v>
          </cell>
          <cell r="T171">
            <v>23.809427795000001</v>
          </cell>
          <cell r="U171">
            <v>634.31690000000003</v>
          </cell>
          <cell r="V171">
            <v>634.31690000000003</v>
          </cell>
          <cell r="W171">
            <v>0</v>
          </cell>
          <cell r="Y171">
            <v>24.925951399999999</v>
          </cell>
          <cell r="Z171">
            <v>372.14814158000001</v>
          </cell>
          <cell r="AA171">
            <v>397.07409297999999</v>
          </cell>
          <cell r="AB171">
            <v>58.669119737999999</v>
          </cell>
          <cell r="AC171">
            <v>62.598693646999997</v>
          </cell>
        </row>
        <row r="172">
          <cell r="A172" t="str">
            <v>01032</v>
          </cell>
          <cell r="B172" t="str">
            <v>สำนักงานคณะกรรมการส่งเสริมการลงทุน</v>
          </cell>
          <cell r="C172">
            <v>613.91030000000001</v>
          </cell>
          <cell r="D172">
            <v>613.91030000000001</v>
          </cell>
          <cell r="E172">
            <v>0</v>
          </cell>
          <cell r="G172">
            <v>33.706502970000003</v>
          </cell>
          <cell r="H172">
            <v>480.19314816000002</v>
          </cell>
          <cell r="I172">
            <v>513.89965113000005</v>
          </cell>
          <cell r="J172">
            <v>78.218780195999997</v>
          </cell>
          <cell r="K172">
            <v>83.709240769000004</v>
          </cell>
          <cell r="L172">
            <v>23.523900000000001</v>
          </cell>
          <cell r="M172">
            <v>23.523900000000001</v>
          </cell>
          <cell r="N172">
            <v>0</v>
          </cell>
          <cell r="P172">
            <v>11.794893869999999</v>
          </cell>
          <cell r="Q172">
            <v>8.6596340000000005</v>
          </cell>
          <cell r="R172">
            <v>20.45452787</v>
          </cell>
          <cell r="S172">
            <v>36.812067726999999</v>
          </cell>
          <cell r="T172">
            <v>86.952111979999998</v>
          </cell>
          <cell r="U172">
            <v>637.43420000000003</v>
          </cell>
          <cell r="V172">
            <v>637.43420000000003</v>
          </cell>
          <cell r="W172">
            <v>0</v>
          </cell>
          <cell r="Y172">
            <v>45.501396839999998</v>
          </cell>
          <cell r="Z172">
            <v>488.85278216</v>
          </cell>
          <cell r="AA172">
            <v>534.35417900000004</v>
          </cell>
          <cell r="AB172">
            <v>76.690705042000005</v>
          </cell>
          <cell r="AC172">
            <v>83.828915832000007</v>
          </cell>
        </row>
        <row r="173">
          <cell r="A173" t="str">
            <v>06004</v>
          </cell>
          <cell r="B173" t="str">
            <v>กรมกิจการสตรีและสถาบันครอบครัว</v>
          </cell>
          <cell r="C173">
            <v>578.91627989999995</v>
          </cell>
          <cell r="D173">
            <v>578.91627989999995</v>
          </cell>
          <cell r="E173">
            <v>0</v>
          </cell>
          <cell r="G173">
            <v>17.431811360000001</v>
          </cell>
          <cell r="H173">
            <v>438.71649996000002</v>
          </cell>
          <cell r="I173">
            <v>456.14831132</v>
          </cell>
          <cell r="J173">
            <v>75.782373926999995</v>
          </cell>
          <cell r="K173">
            <v>78.793484853999999</v>
          </cell>
          <cell r="L173">
            <v>63.654620100000002</v>
          </cell>
          <cell r="M173">
            <v>63.654620100000002</v>
          </cell>
          <cell r="N173">
            <v>0</v>
          </cell>
          <cell r="P173">
            <v>4.7473000000000001</v>
          </cell>
          <cell r="Q173">
            <v>30.496737299999999</v>
          </cell>
          <cell r="R173">
            <v>35.244037300000002</v>
          </cell>
          <cell r="S173">
            <v>47.909699645000003</v>
          </cell>
          <cell r="T173">
            <v>55.367602924000003</v>
          </cell>
          <cell r="U173">
            <v>642.57090000000005</v>
          </cell>
          <cell r="V173">
            <v>642.57090000000005</v>
          </cell>
          <cell r="W173">
            <v>0</v>
          </cell>
          <cell r="Y173">
            <v>22.17911136</v>
          </cell>
          <cell r="Z173">
            <v>469.21323726000003</v>
          </cell>
          <cell r="AA173">
            <v>491.39234862000001</v>
          </cell>
          <cell r="AB173">
            <v>73.021239719999997</v>
          </cell>
          <cell r="AC173">
            <v>76.472860600999994</v>
          </cell>
        </row>
        <row r="174">
          <cell r="A174" t="str">
            <v>18005</v>
          </cell>
          <cell r="B174" t="str">
            <v>กรมส่งเสริมวัฒนธรรม</v>
          </cell>
          <cell r="C174">
            <v>550.79948200000001</v>
          </cell>
          <cell r="D174">
            <v>550.79948200000001</v>
          </cell>
          <cell r="E174">
            <v>0</v>
          </cell>
          <cell r="G174">
            <v>62.080549959999999</v>
          </cell>
          <cell r="H174">
            <v>422.49970839999997</v>
          </cell>
          <cell r="I174">
            <v>484.58025836000002</v>
          </cell>
          <cell r="J174">
            <v>76.706627767000001</v>
          </cell>
          <cell r="K174">
            <v>87.977616936000004</v>
          </cell>
          <cell r="L174">
            <v>98.217117999999999</v>
          </cell>
          <cell r="M174">
            <v>98.217117999999999</v>
          </cell>
          <cell r="N174">
            <v>0</v>
          </cell>
          <cell r="P174">
            <v>4.8380000000000001</v>
          </cell>
          <cell r="Q174">
            <v>87.483704410000001</v>
          </cell>
          <cell r="R174">
            <v>92.321704409999995</v>
          </cell>
          <cell r="S174">
            <v>89.071748583000002</v>
          </cell>
          <cell r="T174">
            <v>93.997570168999999</v>
          </cell>
          <cell r="U174">
            <v>649.01660000000004</v>
          </cell>
          <cell r="V174">
            <v>649.01660000000004</v>
          </cell>
          <cell r="W174">
            <v>0</v>
          </cell>
          <cell r="Y174">
            <v>66.918549960000007</v>
          </cell>
          <cell r="Z174">
            <v>509.98341281</v>
          </cell>
          <cell r="AA174">
            <v>576.90196276999995</v>
          </cell>
          <cell r="AB174">
            <v>78.577868856999999</v>
          </cell>
          <cell r="AC174">
            <v>88.888629777999995</v>
          </cell>
        </row>
        <row r="175">
          <cell r="A175" t="str">
            <v>23015</v>
          </cell>
          <cell r="B175" t="str">
            <v>สถาบันวิทยาลัยชุมชน</v>
          </cell>
          <cell r="C175">
            <v>589.15385000000003</v>
          </cell>
          <cell r="D175">
            <v>589.15385000000003</v>
          </cell>
          <cell r="E175">
            <v>0</v>
          </cell>
          <cell r="G175">
            <v>11.376254579999999</v>
          </cell>
          <cell r="H175">
            <v>467.19221500999998</v>
          </cell>
          <cell r="I175">
            <v>478.56846959000001</v>
          </cell>
          <cell r="J175">
            <v>79.298847832000007</v>
          </cell>
          <cell r="K175">
            <v>81.229795848999998</v>
          </cell>
          <cell r="L175">
            <v>62.518650000000001</v>
          </cell>
          <cell r="M175">
            <v>62.518650000000001</v>
          </cell>
          <cell r="N175">
            <v>0</v>
          </cell>
          <cell r="P175">
            <v>25.454889999999999</v>
          </cell>
          <cell r="Q175">
            <v>37.045445800000003</v>
          </cell>
          <cell r="R175">
            <v>62.500335800000002</v>
          </cell>
          <cell r="S175">
            <v>59.255031578999997</v>
          </cell>
          <cell r="T175">
            <v>99.970706020999998</v>
          </cell>
          <cell r="U175">
            <v>651.67250000000001</v>
          </cell>
          <cell r="V175">
            <v>651.67250000000001</v>
          </cell>
          <cell r="W175">
            <v>0</v>
          </cell>
          <cell r="Y175">
            <v>36.83114458</v>
          </cell>
          <cell r="Z175">
            <v>504.23766081000002</v>
          </cell>
          <cell r="AA175">
            <v>541.06880538999997</v>
          </cell>
          <cell r="AB175">
            <v>77.375930518999994</v>
          </cell>
          <cell r="AC175">
            <v>83.027717969999998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414.84444500000001</v>
          </cell>
          <cell r="D176">
            <v>414.84444500000001</v>
          </cell>
          <cell r="E176">
            <v>0</v>
          </cell>
          <cell r="G176">
            <v>4.16745476</v>
          </cell>
          <cell r="H176">
            <v>349.2491478</v>
          </cell>
          <cell r="I176">
            <v>353.41660256</v>
          </cell>
          <cell r="J176">
            <v>84.187977447999998</v>
          </cell>
          <cell r="K176">
            <v>85.192559962999994</v>
          </cell>
          <cell r="L176">
            <v>240.53525500000001</v>
          </cell>
          <cell r="M176">
            <v>240.53525500000001</v>
          </cell>
          <cell r="N176">
            <v>0</v>
          </cell>
          <cell r="P176">
            <v>168.38021499999999</v>
          </cell>
          <cell r="Q176">
            <v>72.125039000000001</v>
          </cell>
          <cell r="R176">
            <v>240.50525400000001</v>
          </cell>
          <cell r="S176">
            <v>29.985225659000001</v>
          </cell>
          <cell r="T176">
            <v>99.987527400000005</v>
          </cell>
          <cell r="U176">
            <v>655.37969999999996</v>
          </cell>
          <cell r="V176">
            <v>655.37969999999996</v>
          </cell>
          <cell r="W176">
            <v>0</v>
          </cell>
          <cell r="Y176">
            <v>172.54766975999999</v>
          </cell>
          <cell r="Z176">
            <v>421.37418680000002</v>
          </cell>
          <cell r="AA176">
            <v>593.92185656000004</v>
          </cell>
          <cell r="AB176">
            <v>64.294665641999998</v>
          </cell>
          <cell r="AC176">
            <v>90.622559190999993</v>
          </cell>
        </row>
        <row r="177">
          <cell r="A177" t="str">
            <v>23013</v>
          </cell>
          <cell r="B177" t="str">
            <v>มหาวิทยาลัยนราธิวาสราชนครินทร์</v>
          </cell>
          <cell r="C177">
            <v>373.33460000000002</v>
          </cell>
          <cell r="D177">
            <v>373.33460000000002</v>
          </cell>
          <cell r="E177">
            <v>0</v>
          </cell>
          <cell r="G177">
            <v>1.8971633299999999</v>
          </cell>
          <cell r="H177">
            <v>339.53331802999998</v>
          </cell>
          <cell r="I177">
            <v>341.43048135999999</v>
          </cell>
          <cell r="J177">
            <v>90.946115904999999</v>
          </cell>
          <cell r="K177">
            <v>91.454282930000005</v>
          </cell>
          <cell r="L177">
            <v>288.06040000000002</v>
          </cell>
          <cell r="M177">
            <v>288.06040000000002</v>
          </cell>
          <cell r="N177">
            <v>0</v>
          </cell>
          <cell r="P177">
            <v>108.60711000000001</v>
          </cell>
          <cell r="Q177">
            <v>179.45329000000001</v>
          </cell>
          <cell r="R177">
            <v>288.06040000000002</v>
          </cell>
          <cell r="S177">
            <v>62.297105051999999</v>
          </cell>
          <cell r="T177">
            <v>100</v>
          </cell>
          <cell r="U177">
            <v>661.39499999999998</v>
          </cell>
          <cell r="V177">
            <v>661.39499999999998</v>
          </cell>
          <cell r="W177">
            <v>0</v>
          </cell>
          <cell r="Y177">
            <v>110.50427333</v>
          </cell>
          <cell r="Z177">
            <v>518.98660802999996</v>
          </cell>
          <cell r="AA177">
            <v>629.49088136</v>
          </cell>
          <cell r="AB177">
            <v>78.468480716000002</v>
          </cell>
          <cell r="AC177">
            <v>95.176238307999995</v>
          </cell>
        </row>
        <row r="178">
          <cell r="A178" t="str">
            <v>20311</v>
          </cell>
          <cell r="B178" t="str">
            <v>สถาบันทดสอบทางการศึกษาแห่งชาติิิ (องค์</v>
          </cell>
          <cell r="C178">
            <v>650.54960000000005</v>
          </cell>
          <cell r="D178">
            <v>650.54960000000005</v>
          </cell>
          <cell r="E178">
            <v>0</v>
          </cell>
          <cell r="G178">
            <v>0</v>
          </cell>
          <cell r="H178">
            <v>650.54960000000005</v>
          </cell>
          <cell r="I178">
            <v>650.54960000000005</v>
          </cell>
          <cell r="J178">
            <v>100</v>
          </cell>
          <cell r="K178">
            <v>100</v>
          </cell>
          <cell r="L178">
            <v>17.885000000000002</v>
          </cell>
          <cell r="M178">
            <v>17.885000000000002</v>
          </cell>
          <cell r="N178">
            <v>0</v>
          </cell>
          <cell r="P178">
            <v>0</v>
          </cell>
          <cell r="Q178">
            <v>17.885000000000002</v>
          </cell>
          <cell r="R178">
            <v>17.885000000000002</v>
          </cell>
          <cell r="S178">
            <v>100</v>
          </cell>
          <cell r="T178">
            <v>100</v>
          </cell>
          <cell r="U178">
            <v>668.43460000000005</v>
          </cell>
          <cell r="V178">
            <v>668.43460000000005</v>
          </cell>
          <cell r="W178">
            <v>0</v>
          </cell>
          <cell r="Y178">
            <v>0</v>
          </cell>
          <cell r="Z178">
            <v>668.43460000000005</v>
          </cell>
          <cell r="AA178">
            <v>668.43460000000005</v>
          </cell>
          <cell r="AB178">
            <v>100</v>
          </cell>
          <cell r="AC178">
            <v>100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456.57627729000001</v>
          </cell>
          <cell r="D179">
            <v>456.57627729000001</v>
          </cell>
          <cell r="E179">
            <v>0</v>
          </cell>
          <cell r="G179">
            <v>3.9283543500000002</v>
          </cell>
          <cell r="H179">
            <v>398.88792759</v>
          </cell>
          <cell r="I179">
            <v>402.81628194000001</v>
          </cell>
          <cell r="J179">
            <v>87.365013783999999</v>
          </cell>
          <cell r="K179">
            <v>88.225407665000006</v>
          </cell>
          <cell r="L179">
            <v>220.66572271000001</v>
          </cell>
          <cell r="M179">
            <v>220.66572271000001</v>
          </cell>
          <cell r="N179">
            <v>0</v>
          </cell>
          <cell r="P179">
            <v>174.06257457000001</v>
          </cell>
          <cell r="Q179">
            <v>31.170898139999998</v>
          </cell>
          <cell r="R179">
            <v>205.23347271</v>
          </cell>
          <cell r="S179">
            <v>14.125845082</v>
          </cell>
          <cell r="T179">
            <v>93.006503316000007</v>
          </cell>
          <cell r="U179">
            <v>677.24199999999996</v>
          </cell>
          <cell r="V179">
            <v>677.24199999999996</v>
          </cell>
          <cell r="W179">
            <v>0</v>
          </cell>
          <cell r="Y179">
            <v>177.99092891999999</v>
          </cell>
          <cell r="Z179">
            <v>430.05882573000002</v>
          </cell>
          <cell r="AA179">
            <v>608.04975464999995</v>
          </cell>
          <cell r="AB179">
            <v>63.501499572</v>
          </cell>
          <cell r="AC179">
            <v>89.783231791999995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542.33492999999999</v>
          </cell>
          <cell r="D180">
            <v>542.33492999999999</v>
          </cell>
          <cell r="E180">
            <v>0</v>
          </cell>
          <cell r="G180">
            <v>0.54725557999999996</v>
          </cell>
          <cell r="H180">
            <v>522.81423240000004</v>
          </cell>
          <cell r="I180">
            <v>523.36148797999999</v>
          </cell>
          <cell r="J180">
            <v>96.400619520999996</v>
          </cell>
          <cell r="K180">
            <v>96.501526830000003</v>
          </cell>
          <cell r="L180">
            <v>135.65687</v>
          </cell>
          <cell r="M180">
            <v>135.65687</v>
          </cell>
          <cell r="N180">
            <v>0</v>
          </cell>
          <cell r="P180">
            <v>120.648335</v>
          </cell>
          <cell r="Q180">
            <v>15.00852997</v>
          </cell>
          <cell r="R180">
            <v>135.65686496999999</v>
          </cell>
          <cell r="S180">
            <v>11.063597420000001</v>
          </cell>
          <cell r="T180">
            <v>99.999996292000006</v>
          </cell>
          <cell r="U180">
            <v>677.99180000000001</v>
          </cell>
          <cell r="V180">
            <v>677.99180000000001</v>
          </cell>
          <cell r="W180">
            <v>0</v>
          </cell>
          <cell r="Y180">
            <v>121.19559058</v>
          </cell>
          <cell r="Z180">
            <v>537.82276236999996</v>
          </cell>
          <cell r="AA180">
            <v>659.01835295000001</v>
          </cell>
          <cell r="AB180">
            <v>79.325850603000006</v>
          </cell>
          <cell r="AC180">
            <v>97.201522636000007</v>
          </cell>
        </row>
        <row r="181">
          <cell r="A181" t="str">
            <v>05002</v>
          </cell>
          <cell r="B181" t="str">
            <v>สนง.ปลัดกระทรวงการท่องเที่ยวและกีฬา</v>
          </cell>
          <cell r="C181">
            <v>617.47364600000003</v>
          </cell>
          <cell r="D181">
            <v>617.47364600000003</v>
          </cell>
          <cell r="E181">
            <v>0</v>
          </cell>
          <cell r="G181">
            <v>79.039579889999999</v>
          </cell>
          <cell r="H181">
            <v>425.20707906000001</v>
          </cell>
          <cell r="I181">
            <v>504.24665894999998</v>
          </cell>
          <cell r="J181">
            <v>68.862384947999999</v>
          </cell>
          <cell r="K181">
            <v>81.662863220000006</v>
          </cell>
          <cell r="L181">
            <v>63.084054000000002</v>
          </cell>
          <cell r="M181">
            <v>63.084054000000002</v>
          </cell>
          <cell r="N181">
            <v>0</v>
          </cell>
          <cell r="P181">
            <v>0</v>
          </cell>
          <cell r="Q181">
            <v>12.252742</v>
          </cell>
          <cell r="R181">
            <v>12.252742</v>
          </cell>
          <cell r="S181">
            <v>19.422882999999999</v>
          </cell>
          <cell r="T181">
            <v>19.422882999999999</v>
          </cell>
          <cell r="U181">
            <v>680.55769999999995</v>
          </cell>
          <cell r="V181">
            <v>680.55769999999995</v>
          </cell>
          <cell r="W181">
            <v>0</v>
          </cell>
          <cell r="Y181">
            <v>79.039579889999999</v>
          </cell>
          <cell r="Z181">
            <v>437.45982106000002</v>
          </cell>
          <cell r="AA181">
            <v>516.49940094999999</v>
          </cell>
          <cell r="AB181">
            <v>64.279607894999998</v>
          </cell>
          <cell r="AC181">
            <v>75.893550384999998</v>
          </cell>
        </row>
        <row r="182">
          <cell r="A182" t="str">
            <v>23045</v>
          </cell>
          <cell r="B182" t="str">
            <v>มหาวิทยาลัยราชภัฏสุราษฎร์ธานี</v>
          </cell>
          <cell r="C182">
            <v>445.41205300000001</v>
          </cell>
          <cell r="D182">
            <v>445.41205300000001</v>
          </cell>
          <cell r="E182">
            <v>0</v>
          </cell>
          <cell r="G182">
            <v>3.1852032000000001</v>
          </cell>
          <cell r="H182">
            <v>392.35001800999999</v>
          </cell>
          <cell r="I182">
            <v>395.53522120999997</v>
          </cell>
          <cell r="J182">
            <v>88.086978196000004</v>
          </cell>
          <cell r="K182">
            <v>88.802092028000004</v>
          </cell>
          <cell r="L182">
            <v>252.05774700000001</v>
          </cell>
          <cell r="M182">
            <v>252.05774700000001</v>
          </cell>
          <cell r="N182">
            <v>0</v>
          </cell>
          <cell r="P182">
            <v>49.642910000000001</v>
          </cell>
          <cell r="Q182">
            <v>149.24055300000001</v>
          </cell>
          <cell r="R182">
            <v>198.88346300000001</v>
          </cell>
          <cell r="S182">
            <v>59.208873670999999</v>
          </cell>
          <cell r="T182">
            <v>78.903927916000001</v>
          </cell>
          <cell r="U182">
            <v>697.46979999999996</v>
          </cell>
          <cell r="V182">
            <v>697.46979999999996</v>
          </cell>
          <cell r="W182">
            <v>0</v>
          </cell>
          <cell r="Y182">
            <v>52.828113199999997</v>
          </cell>
          <cell r="Z182">
            <v>541.59057100999996</v>
          </cell>
          <cell r="AA182">
            <v>594.41868421000004</v>
          </cell>
          <cell r="AB182">
            <v>77.650755775999997</v>
          </cell>
          <cell r="AC182">
            <v>85.225006762000007</v>
          </cell>
        </row>
        <row r="183">
          <cell r="A183" t="str">
            <v>23057</v>
          </cell>
          <cell r="B183" t="str">
            <v>มหาวิทยาลัยเทคโนโลยีราชมงคลพระนคร</v>
          </cell>
          <cell r="C183">
            <v>567.93176200000005</v>
          </cell>
          <cell r="D183">
            <v>567.93176200000005</v>
          </cell>
          <cell r="E183">
            <v>0</v>
          </cell>
          <cell r="G183">
            <v>4.7222634100000001</v>
          </cell>
          <cell r="H183">
            <v>473.91504196</v>
          </cell>
          <cell r="I183">
            <v>478.63730536999998</v>
          </cell>
          <cell r="J183">
            <v>83.445771776000001</v>
          </cell>
          <cell r="K183">
            <v>84.277256070999996</v>
          </cell>
          <cell r="L183">
            <v>133.30033800000001</v>
          </cell>
          <cell r="M183">
            <v>133.30033800000001</v>
          </cell>
          <cell r="N183">
            <v>0</v>
          </cell>
          <cell r="P183">
            <v>14.1638</v>
          </cell>
          <cell r="Q183">
            <v>52.836537999999997</v>
          </cell>
          <cell r="R183">
            <v>67.000337999999999</v>
          </cell>
          <cell r="S183">
            <v>39.637212323</v>
          </cell>
          <cell r="T183">
            <v>50.262691756999999</v>
          </cell>
          <cell r="U183">
            <v>701.23209999999995</v>
          </cell>
          <cell r="V183">
            <v>701.23209999999995</v>
          </cell>
          <cell r="W183">
            <v>0</v>
          </cell>
          <cell r="Y183">
            <v>18.886063409999998</v>
          </cell>
          <cell r="Z183">
            <v>526.75157995999996</v>
          </cell>
          <cell r="AA183">
            <v>545.63764336999998</v>
          </cell>
          <cell r="AB183">
            <v>75.118007285000004</v>
          </cell>
          <cell r="AC183">
            <v>77.811275805999998</v>
          </cell>
        </row>
        <row r="184">
          <cell r="A184" t="str">
            <v>11007</v>
          </cell>
          <cell r="B184" t="str">
            <v>สำนักงานพัฒนาธุรกรรมทางอิเล็กทรอนิกส์</v>
          </cell>
          <cell r="C184">
            <v>389.18490000000003</v>
          </cell>
          <cell r="D184">
            <v>389.18490000000003</v>
          </cell>
          <cell r="E184">
            <v>0</v>
          </cell>
          <cell r="G184">
            <v>0</v>
          </cell>
          <cell r="H184">
            <v>389.18490000000003</v>
          </cell>
          <cell r="I184">
            <v>389.18490000000003</v>
          </cell>
          <cell r="J184">
            <v>100</v>
          </cell>
          <cell r="K184">
            <v>100</v>
          </cell>
          <cell r="L184">
            <v>331.47089999999997</v>
          </cell>
          <cell r="M184">
            <v>331.47089999999997</v>
          </cell>
          <cell r="N184">
            <v>0</v>
          </cell>
          <cell r="P184">
            <v>0</v>
          </cell>
          <cell r="Q184">
            <v>331.47089999999997</v>
          </cell>
          <cell r="R184">
            <v>331.47089999999997</v>
          </cell>
          <cell r="S184">
            <v>100</v>
          </cell>
          <cell r="T184">
            <v>100</v>
          </cell>
          <cell r="U184">
            <v>720.6558</v>
          </cell>
          <cell r="V184">
            <v>720.6558</v>
          </cell>
          <cell r="W184">
            <v>0</v>
          </cell>
          <cell r="Y184">
            <v>0</v>
          </cell>
          <cell r="Z184">
            <v>720.6558</v>
          </cell>
          <cell r="AA184">
            <v>720.6558</v>
          </cell>
          <cell r="AB184">
            <v>100</v>
          </cell>
          <cell r="AC184">
            <v>100</v>
          </cell>
        </row>
        <row r="185">
          <cell r="A185" t="str">
            <v>23058</v>
          </cell>
          <cell r="B185" t="str">
            <v>มหาวิทยาลัยเทคโนโลยีราชมงคลรัตนโกสินทร์</v>
          </cell>
          <cell r="C185">
            <v>486.51974799999999</v>
          </cell>
          <cell r="D185">
            <v>486.51974799999999</v>
          </cell>
          <cell r="E185">
            <v>0</v>
          </cell>
          <cell r="G185">
            <v>4.62638075</v>
          </cell>
          <cell r="H185">
            <v>456.32571582999998</v>
          </cell>
          <cell r="I185">
            <v>460.95209657999999</v>
          </cell>
          <cell r="J185">
            <v>93.793873261000002</v>
          </cell>
          <cell r="K185">
            <v>94.744786512000005</v>
          </cell>
          <cell r="L185">
            <v>243.450952</v>
          </cell>
          <cell r="M185">
            <v>243.450952</v>
          </cell>
          <cell r="N185">
            <v>0</v>
          </cell>
          <cell r="P185">
            <v>121.023341</v>
          </cell>
          <cell r="Q185">
            <v>122.0160322</v>
          </cell>
          <cell r="R185">
            <v>243.0393732</v>
          </cell>
          <cell r="S185">
            <v>50.119348967999997</v>
          </cell>
          <cell r="T185">
            <v>99.830939744999995</v>
          </cell>
          <cell r="U185">
            <v>729.97069999999997</v>
          </cell>
          <cell r="V185">
            <v>729.97069999999997</v>
          </cell>
          <cell r="W185">
            <v>0</v>
          </cell>
          <cell r="Y185">
            <v>125.64972175</v>
          </cell>
          <cell r="Z185">
            <v>578.34174802999996</v>
          </cell>
          <cell r="AA185">
            <v>703.99146977999999</v>
          </cell>
          <cell r="AB185">
            <v>79.228076967000007</v>
          </cell>
          <cell r="AC185">
            <v>96.441058494999993</v>
          </cell>
        </row>
        <row r="186">
          <cell r="A186" t="str">
            <v>23014</v>
          </cell>
          <cell r="B186" t="str">
            <v>มหาวิทยาลัยนครพนม</v>
          </cell>
          <cell r="C186">
            <v>462.34513800000002</v>
          </cell>
          <cell r="D186">
            <v>462.34513800000002</v>
          </cell>
          <cell r="E186">
            <v>0</v>
          </cell>
          <cell r="G186">
            <v>3.9634367199999998</v>
          </cell>
          <cell r="H186">
            <v>411.65536881000003</v>
          </cell>
          <cell r="I186">
            <v>415.61880552999997</v>
          </cell>
          <cell r="J186">
            <v>89.036378881999994</v>
          </cell>
          <cell r="K186">
            <v>89.893625209999996</v>
          </cell>
          <cell r="L186">
            <v>273.69606199999998</v>
          </cell>
          <cell r="M186">
            <v>273.69606199999998</v>
          </cell>
          <cell r="N186">
            <v>0</v>
          </cell>
          <cell r="P186">
            <v>18.291039999999999</v>
          </cell>
          <cell r="Q186">
            <v>217.149722</v>
          </cell>
          <cell r="R186">
            <v>235.44076200000001</v>
          </cell>
          <cell r="S186">
            <v>79.339731968999999</v>
          </cell>
          <cell r="T186">
            <v>86.022707187999998</v>
          </cell>
          <cell r="U186">
            <v>736.0412</v>
          </cell>
          <cell r="V186">
            <v>736.0412</v>
          </cell>
          <cell r="W186">
            <v>0</v>
          </cell>
          <cell r="Y186">
            <v>22.25447672</v>
          </cell>
          <cell r="Z186">
            <v>628.80509081000002</v>
          </cell>
          <cell r="AA186">
            <v>651.05956752999998</v>
          </cell>
          <cell r="AB186">
            <v>85.430692033</v>
          </cell>
          <cell r="AC186">
            <v>88.454228857000004</v>
          </cell>
        </row>
        <row r="187">
          <cell r="A187" t="str">
            <v>23050</v>
          </cell>
          <cell r="B187" t="str">
            <v>มหาวิทยาลัยราชภัฏสวนสุนันทา</v>
          </cell>
          <cell r="C187">
            <v>569.60599999999999</v>
          </cell>
          <cell r="D187">
            <v>569.60599999999999</v>
          </cell>
          <cell r="E187">
            <v>0</v>
          </cell>
          <cell r="G187">
            <v>2.325E-2</v>
          </cell>
          <cell r="H187">
            <v>505.11976955</v>
          </cell>
          <cell r="I187">
            <v>505.14301955000002</v>
          </cell>
          <cell r="J187">
            <v>88.678800706000004</v>
          </cell>
          <cell r="K187">
            <v>88.682882475</v>
          </cell>
          <cell r="L187">
            <v>176.93090000000001</v>
          </cell>
          <cell r="M187">
            <v>176.93090000000001</v>
          </cell>
          <cell r="N187">
            <v>0</v>
          </cell>
          <cell r="P187">
            <v>11.4217</v>
          </cell>
          <cell r="Q187">
            <v>163.08546401999999</v>
          </cell>
          <cell r="R187">
            <v>174.50716402</v>
          </cell>
          <cell r="S187">
            <v>92.174664809999996</v>
          </cell>
          <cell r="T187">
            <v>98.630122845000002</v>
          </cell>
          <cell r="U187">
            <v>746.53689999999995</v>
          </cell>
          <cell r="V187">
            <v>746.53689999999995</v>
          </cell>
          <cell r="W187">
            <v>0</v>
          </cell>
          <cell r="Y187">
            <v>11.44495</v>
          </cell>
          <cell r="Z187">
            <v>668.20523357000002</v>
          </cell>
          <cell r="AA187">
            <v>679.65018356999997</v>
          </cell>
          <cell r="AB187">
            <v>89.507328247000004</v>
          </cell>
          <cell r="AC187">
            <v>91.040400491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308.72766999999999</v>
          </cell>
          <cell r="D188">
            <v>308.72766999999999</v>
          </cell>
          <cell r="E188">
            <v>0</v>
          </cell>
          <cell r="G188">
            <v>6.571847</v>
          </cell>
          <cell r="H188">
            <v>260.61328694000002</v>
          </cell>
          <cell r="I188">
            <v>267.18513394000001</v>
          </cell>
          <cell r="J188">
            <v>84.415267001999993</v>
          </cell>
          <cell r="K188">
            <v>86.543954397999997</v>
          </cell>
          <cell r="L188">
            <v>455.48633000000001</v>
          </cell>
          <cell r="M188">
            <v>455.48633000000001</v>
          </cell>
          <cell r="N188">
            <v>0</v>
          </cell>
          <cell r="P188">
            <v>228.2878905</v>
          </cell>
          <cell r="Q188">
            <v>198.48706325000001</v>
          </cell>
          <cell r="R188">
            <v>426.77495375000001</v>
          </cell>
          <cell r="S188">
            <v>43.576952847000001</v>
          </cell>
          <cell r="T188">
            <v>93.696544911000004</v>
          </cell>
          <cell r="U188">
            <v>764.21400000000006</v>
          </cell>
          <cell r="V188">
            <v>764.21400000000006</v>
          </cell>
          <cell r="W188">
            <v>0</v>
          </cell>
          <cell r="Y188">
            <v>234.85973749999999</v>
          </cell>
          <cell r="Z188">
            <v>459.10035018999997</v>
          </cell>
          <cell r="AA188">
            <v>693.96008769000002</v>
          </cell>
          <cell r="AB188">
            <v>60.074841626999998</v>
          </cell>
          <cell r="AC188">
            <v>90.807036732</v>
          </cell>
        </row>
        <row r="189">
          <cell r="A189" t="str">
            <v>21010</v>
          </cell>
          <cell r="B189" t="str">
            <v>สนง.คณะกรรมการอาหารและยา</v>
          </cell>
          <cell r="C189">
            <v>697.32360000000006</v>
          </cell>
          <cell r="D189">
            <v>697.32360000000006</v>
          </cell>
          <cell r="E189">
            <v>0</v>
          </cell>
          <cell r="G189">
            <v>30.097198460000001</v>
          </cell>
          <cell r="H189">
            <v>614.37079812000002</v>
          </cell>
          <cell r="I189">
            <v>644.46799657999998</v>
          </cell>
          <cell r="J189">
            <v>88.104116671</v>
          </cell>
          <cell r="K189">
            <v>92.420218758999994</v>
          </cell>
          <cell r="L189">
            <v>74.069400000000002</v>
          </cell>
          <cell r="M189">
            <v>74.069400000000002</v>
          </cell>
          <cell r="N189">
            <v>0</v>
          </cell>
          <cell r="P189">
            <v>12.099854819999999</v>
          </cell>
          <cell r="Q189">
            <v>61.969545179999997</v>
          </cell>
          <cell r="R189">
            <v>74.069400000000002</v>
          </cell>
          <cell r="S189">
            <v>83.664165202000007</v>
          </cell>
          <cell r="T189">
            <v>100</v>
          </cell>
          <cell r="U189">
            <v>771.39300000000003</v>
          </cell>
          <cell r="V189">
            <v>771.39300000000003</v>
          </cell>
          <cell r="W189">
            <v>0</v>
          </cell>
          <cell r="Y189">
            <v>42.197053279999999</v>
          </cell>
          <cell r="Z189">
            <v>676.34034329999997</v>
          </cell>
          <cell r="AA189">
            <v>718.53739657999995</v>
          </cell>
          <cell r="AB189">
            <v>87.677791126000002</v>
          </cell>
          <cell r="AC189">
            <v>93.148031752999998</v>
          </cell>
        </row>
        <row r="190">
          <cell r="A190" t="str">
            <v>01005</v>
          </cell>
          <cell r="B190" t="str">
            <v>สำนักเลขาธิการคณะรัฐมนตรี</v>
          </cell>
          <cell r="C190">
            <v>754.29177600000003</v>
          </cell>
          <cell r="D190">
            <v>754.29177600000003</v>
          </cell>
          <cell r="E190">
            <v>0</v>
          </cell>
          <cell r="G190">
            <v>210.61620489000001</v>
          </cell>
          <cell r="H190">
            <v>357.69309632</v>
          </cell>
          <cell r="I190">
            <v>568.30930120999994</v>
          </cell>
          <cell r="J190">
            <v>47.421052131000003</v>
          </cell>
          <cell r="K190">
            <v>75.343430658000003</v>
          </cell>
          <cell r="L190">
            <v>20.572223999999999</v>
          </cell>
          <cell r="M190">
            <v>20.572223999999999</v>
          </cell>
          <cell r="N190">
            <v>0</v>
          </cell>
          <cell r="P190">
            <v>10.33671655</v>
          </cell>
          <cell r="Q190">
            <v>9.7105398100000002</v>
          </cell>
          <cell r="R190">
            <v>20.047256359999999</v>
          </cell>
          <cell r="S190">
            <v>47.202187813999998</v>
          </cell>
          <cell r="T190">
            <v>97.448172643000007</v>
          </cell>
          <cell r="U190">
            <v>774.86400000000003</v>
          </cell>
          <cell r="V190">
            <v>774.86400000000003</v>
          </cell>
          <cell r="W190">
            <v>0</v>
          </cell>
          <cell r="Y190">
            <v>220.95292144000001</v>
          </cell>
          <cell r="Z190">
            <v>367.40363613</v>
          </cell>
          <cell r="AA190">
            <v>588.35655756999995</v>
          </cell>
          <cell r="AB190">
            <v>47.415241401000003</v>
          </cell>
          <cell r="AC190">
            <v>75.930299712999997</v>
          </cell>
        </row>
        <row r="191">
          <cell r="A191" t="str">
            <v>16004</v>
          </cell>
          <cell r="B191" t="str">
            <v>กรมคุ้มครองสิทธิและเสรีภาพ</v>
          </cell>
          <cell r="C191">
            <v>755.53204000000005</v>
          </cell>
          <cell r="D191">
            <v>755.53204000000005</v>
          </cell>
          <cell r="E191">
            <v>0</v>
          </cell>
          <cell r="G191">
            <v>5.1172137900000001</v>
          </cell>
          <cell r="H191">
            <v>572.73811477000004</v>
          </cell>
          <cell r="I191">
            <v>577.85532855999998</v>
          </cell>
          <cell r="J191">
            <v>75.805933362000005</v>
          </cell>
          <cell r="K191">
            <v>76.483232737999998</v>
          </cell>
          <cell r="L191">
            <v>20.39556</v>
          </cell>
          <cell r="M191">
            <v>20.39556</v>
          </cell>
          <cell r="N191">
            <v>0</v>
          </cell>
          <cell r="P191">
            <v>5.2889999999999997</v>
          </cell>
          <cell r="Q191">
            <v>15.098097940000001</v>
          </cell>
          <cell r="R191">
            <v>20.38709794</v>
          </cell>
          <cell r="S191">
            <v>74.026395647000001</v>
          </cell>
          <cell r="T191">
            <v>99.958510283999999</v>
          </cell>
          <cell r="U191">
            <v>775.92759999999998</v>
          </cell>
          <cell r="V191">
            <v>775.92759999999998</v>
          </cell>
          <cell r="W191">
            <v>0</v>
          </cell>
          <cell r="Y191">
            <v>10.406213790000001</v>
          </cell>
          <cell r="Z191">
            <v>587.83621271000004</v>
          </cell>
          <cell r="AA191">
            <v>598.24242649999997</v>
          </cell>
          <cell r="AB191">
            <v>75.759157517999995</v>
          </cell>
          <cell r="AC191">
            <v>77.100289575999994</v>
          </cell>
        </row>
        <row r="192">
          <cell r="A192" t="str">
            <v>21007</v>
          </cell>
          <cell r="B192" t="str">
            <v>กรมสนับสนุนบริการสุขภาพ</v>
          </cell>
          <cell r="C192">
            <v>674.41957400000001</v>
          </cell>
          <cell r="D192">
            <v>674.41957400000001</v>
          </cell>
          <cell r="E192">
            <v>0</v>
          </cell>
          <cell r="G192">
            <v>13.51942588</v>
          </cell>
          <cell r="H192">
            <v>556.41784038000003</v>
          </cell>
          <cell r="I192">
            <v>569.93726626</v>
          </cell>
          <cell r="J192">
            <v>82.503216370000004</v>
          </cell>
          <cell r="K192">
            <v>84.507818016000002</v>
          </cell>
          <cell r="L192">
            <v>103.265626</v>
          </cell>
          <cell r="M192">
            <v>103.265626</v>
          </cell>
          <cell r="N192">
            <v>0</v>
          </cell>
          <cell r="P192">
            <v>11.081804399999999</v>
          </cell>
          <cell r="Q192">
            <v>35.273000789999998</v>
          </cell>
          <cell r="R192">
            <v>46.35480519</v>
          </cell>
          <cell r="S192">
            <v>34.157543179000001</v>
          </cell>
          <cell r="T192">
            <v>44.88890155</v>
          </cell>
          <cell r="U192">
            <v>777.68520000000001</v>
          </cell>
          <cell r="V192">
            <v>777.68520000000001</v>
          </cell>
          <cell r="W192">
            <v>0</v>
          </cell>
          <cell r="Y192">
            <v>24.601230279999999</v>
          </cell>
          <cell r="Z192">
            <v>591.69084117</v>
          </cell>
          <cell r="AA192">
            <v>616.29207144999998</v>
          </cell>
          <cell r="AB192">
            <v>76.083592843000005</v>
          </cell>
          <cell r="AC192">
            <v>79.246984698999995</v>
          </cell>
        </row>
        <row r="193">
          <cell r="A193" t="str">
            <v>01024</v>
          </cell>
          <cell r="B193" t="str">
            <v>สนง.ส่งเสริมการจัดประชุมและนิทรรศการ (อง</v>
          </cell>
          <cell r="C193">
            <v>786.5566</v>
          </cell>
          <cell r="D193">
            <v>786.5566</v>
          </cell>
          <cell r="E193">
            <v>0</v>
          </cell>
          <cell r="G193">
            <v>0</v>
          </cell>
          <cell r="H193">
            <v>786.5566</v>
          </cell>
          <cell r="I193">
            <v>786.5566</v>
          </cell>
          <cell r="J193">
            <v>100</v>
          </cell>
          <cell r="K193">
            <v>100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786.5566</v>
          </cell>
          <cell r="V193">
            <v>786.5566</v>
          </cell>
          <cell r="W193">
            <v>0</v>
          </cell>
          <cell r="Y193">
            <v>0</v>
          </cell>
          <cell r="Z193">
            <v>786.5566</v>
          </cell>
          <cell r="AA193">
            <v>786.5566</v>
          </cell>
          <cell r="AB193">
            <v>100</v>
          </cell>
          <cell r="AC193">
            <v>100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761.58975829999997</v>
          </cell>
          <cell r="D194">
            <v>761.58975829999997</v>
          </cell>
          <cell r="E194">
            <v>0</v>
          </cell>
          <cell r="G194">
            <v>48.853574029999997</v>
          </cell>
          <cell r="H194">
            <v>499.18085888000002</v>
          </cell>
          <cell r="I194">
            <v>548.03443290999996</v>
          </cell>
          <cell r="J194">
            <v>65.544586628000005</v>
          </cell>
          <cell r="K194">
            <v>71.959270321000005</v>
          </cell>
          <cell r="L194">
            <v>28.004241700000001</v>
          </cell>
          <cell r="M194">
            <v>28.004241700000001</v>
          </cell>
          <cell r="N194">
            <v>0</v>
          </cell>
          <cell r="P194">
            <v>10.609404</v>
          </cell>
          <cell r="Q194">
            <v>16.241793380000001</v>
          </cell>
          <cell r="R194">
            <v>26.851197379999999</v>
          </cell>
          <cell r="S194">
            <v>57.997618911000004</v>
          </cell>
          <cell r="T194">
            <v>95.882608312000002</v>
          </cell>
          <cell r="U194">
            <v>789.59400000000005</v>
          </cell>
          <cell r="V194">
            <v>789.59400000000005</v>
          </cell>
          <cell r="W194">
            <v>0</v>
          </cell>
          <cell r="Y194">
            <v>59.462978030000002</v>
          </cell>
          <cell r="Z194">
            <v>515.42265225999995</v>
          </cell>
          <cell r="AA194">
            <v>574.88563028999999</v>
          </cell>
          <cell r="AB194">
            <v>65.276921083000005</v>
          </cell>
          <cell r="AC194">
            <v>72.807750601999999</v>
          </cell>
        </row>
        <row r="195">
          <cell r="A195" t="str">
            <v>23009</v>
          </cell>
          <cell r="B195" t="str">
            <v>มหาวิทยาลัยอุบลราชธานี</v>
          </cell>
          <cell r="C195">
            <v>615.56502699999999</v>
          </cell>
          <cell r="D195">
            <v>615.56502699999999</v>
          </cell>
          <cell r="E195">
            <v>0</v>
          </cell>
          <cell r="G195">
            <v>0</v>
          </cell>
          <cell r="H195">
            <v>592.66703167000003</v>
          </cell>
          <cell r="I195">
            <v>592.66703167000003</v>
          </cell>
          <cell r="J195">
            <v>96.280166297999997</v>
          </cell>
          <cell r="K195">
            <v>96.280166297999997</v>
          </cell>
          <cell r="L195">
            <v>174.067173</v>
          </cell>
          <cell r="M195">
            <v>174.067173</v>
          </cell>
          <cell r="N195">
            <v>0</v>
          </cell>
          <cell r="P195">
            <v>40.250966929999997</v>
          </cell>
          <cell r="Q195">
            <v>131.32294899999999</v>
          </cell>
          <cell r="R195">
            <v>171.57391593</v>
          </cell>
          <cell r="S195">
            <v>75.443833972999997</v>
          </cell>
          <cell r="T195">
            <v>98.567646600000003</v>
          </cell>
          <cell r="U195">
            <v>789.63220000000001</v>
          </cell>
          <cell r="V195">
            <v>789.63220000000001</v>
          </cell>
          <cell r="W195">
            <v>0</v>
          </cell>
          <cell r="Y195">
            <v>40.250966929999997</v>
          </cell>
          <cell r="Z195">
            <v>723.98998067000002</v>
          </cell>
          <cell r="AA195">
            <v>764.24094760000003</v>
          </cell>
          <cell r="AB195">
            <v>91.686988026999998</v>
          </cell>
          <cell r="AC195">
            <v>96.784420342000004</v>
          </cell>
        </row>
        <row r="196">
          <cell r="A196" t="str">
            <v>23061</v>
          </cell>
          <cell r="B196" t="str">
            <v>มหาวิทยาลัยเทคโนโลยีราชมงคลสุวรรณภูมิ</v>
          </cell>
          <cell r="C196">
            <v>612.45446819999995</v>
          </cell>
          <cell r="D196">
            <v>612.45446819999995</v>
          </cell>
          <cell r="E196">
            <v>0</v>
          </cell>
          <cell r="G196">
            <v>2.7401437500000001</v>
          </cell>
          <cell r="H196">
            <v>563.91592547000005</v>
          </cell>
          <cell r="I196">
            <v>566.65606921999995</v>
          </cell>
          <cell r="J196">
            <v>92.074750817999998</v>
          </cell>
          <cell r="K196">
            <v>92.522154485000002</v>
          </cell>
          <cell r="L196">
            <v>178.22183179999999</v>
          </cell>
          <cell r="M196">
            <v>178.22183179999999</v>
          </cell>
          <cell r="N196">
            <v>0</v>
          </cell>
          <cell r="P196">
            <v>41.474499999999999</v>
          </cell>
          <cell r="Q196">
            <v>135.7297318</v>
          </cell>
          <cell r="R196">
            <v>177.2042318</v>
          </cell>
          <cell r="S196">
            <v>76.157747021999995</v>
          </cell>
          <cell r="T196">
            <v>99.429026180999998</v>
          </cell>
          <cell r="U196">
            <v>790.67629999999997</v>
          </cell>
          <cell r="V196">
            <v>790.67629999999997</v>
          </cell>
          <cell r="W196">
            <v>0</v>
          </cell>
          <cell r="Y196">
            <v>44.21464375</v>
          </cell>
          <cell r="Z196">
            <v>699.64565727000002</v>
          </cell>
          <cell r="AA196">
            <v>743.86030101999995</v>
          </cell>
          <cell r="AB196">
            <v>88.486989843000003</v>
          </cell>
          <cell r="AC196">
            <v>94.078993010999994</v>
          </cell>
        </row>
        <row r="197">
          <cell r="A197" t="str">
            <v>23007</v>
          </cell>
          <cell r="B197" t="str">
            <v>มหาวิทยาลัยสุโขทัยธรรมาธิราช</v>
          </cell>
          <cell r="C197">
            <v>703.38868613</v>
          </cell>
          <cell r="D197">
            <v>703.38868613</v>
          </cell>
          <cell r="E197">
            <v>0</v>
          </cell>
          <cell r="G197">
            <v>6.7463499999999996</v>
          </cell>
          <cell r="H197">
            <v>662.43157248</v>
          </cell>
          <cell r="I197">
            <v>669.17792248000001</v>
          </cell>
          <cell r="J197">
            <v>94.177171959000006</v>
          </cell>
          <cell r="K197">
            <v>95.136293158000001</v>
          </cell>
          <cell r="L197">
            <v>94.84451387</v>
          </cell>
          <cell r="M197">
            <v>94.84451387</v>
          </cell>
          <cell r="N197">
            <v>0</v>
          </cell>
          <cell r="P197">
            <v>16.450040000000001</v>
          </cell>
          <cell r="Q197">
            <v>26.361821370000001</v>
          </cell>
          <cell r="R197">
            <v>42.811861370000003</v>
          </cell>
          <cell r="S197">
            <v>27.794777256</v>
          </cell>
          <cell r="T197">
            <v>45.138996050999999</v>
          </cell>
          <cell r="U197">
            <v>798.23320000000001</v>
          </cell>
          <cell r="V197">
            <v>798.23320000000001</v>
          </cell>
          <cell r="W197">
            <v>0</v>
          </cell>
          <cell r="Y197">
            <v>23.196390000000001</v>
          </cell>
          <cell r="Z197">
            <v>688.79339385000003</v>
          </cell>
          <cell r="AA197">
            <v>711.98978384999998</v>
          </cell>
          <cell r="AB197">
            <v>86.289745132999997</v>
          </cell>
          <cell r="AC197">
            <v>89.195711711000001</v>
          </cell>
        </row>
        <row r="198">
          <cell r="A198" t="str">
            <v>23089</v>
          </cell>
          <cell r="B198" t="str">
            <v>มหาวิทยาลัยมหามกุฎราชวิทยาลัย</v>
          </cell>
          <cell r="C198">
            <v>571.43550000000005</v>
          </cell>
          <cell r="D198">
            <v>571.43550000000005</v>
          </cell>
          <cell r="E198">
            <v>0</v>
          </cell>
          <cell r="G198">
            <v>0</v>
          </cell>
          <cell r="H198">
            <v>571.43550000000005</v>
          </cell>
          <cell r="I198">
            <v>571.43550000000005</v>
          </cell>
          <cell r="J198">
            <v>100</v>
          </cell>
          <cell r="K198">
            <v>100</v>
          </cell>
          <cell r="L198">
            <v>250.16569999999999</v>
          </cell>
          <cell r="M198">
            <v>250.16569999999999</v>
          </cell>
          <cell r="N198">
            <v>0</v>
          </cell>
          <cell r="P198">
            <v>0</v>
          </cell>
          <cell r="Q198">
            <v>250.16569999999999</v>
          </cell>
          <cell r="R198">
            <v>250.16569999999999</v>
          </cell>
          <cell r="S198">
            <v>100</v>
          </cell>
          <cell r="T198">
            <v>100</v>
          </cell>
          <cell r="U198">
            <v>821.60119999999995</v>
          </cell>
          <cell r="V198">
            <v>821.60119999999995</v>
          </cell>
          <cell r="W198">
            <v>0</v>
          </cell>
          <cell r="Y198">
            <v>0</v>
          </cell>
          <cell r="Z198">
            <v>821.60119999999995</v>
          </cell>
          <cell r="AA198">
            <v>821.60119999999995</v>
          </cell>
          <cell r="AB198">
            <v>100</v>
          </cell>
          <cell r="AC198">
            <v>100</v>
          </cell>
        </row>
        <row r="199">
          <cell r="A199" t="str">
            <v>06007</v>
          </cell>
          <cell r="B199" t="str">
            <v>กรมส่งเสริมและพัฒนาคุณภาพชีวิตคนพิการ</v>
          </cell>
          <cell r="C199">
            <v>672.84825699999999</v>
          </cell>
          <cell r="D199">
            <v>672.84825699999999</v>
          </cell>
          <cell r="E199">
            <v>0</v>
          </cell>
          <cell r="G199">
            <v>19.554395899999999</v>
          </cell>
          <cell r="H199">
            <v>546.00605342999995</v>
          </cell>
          <cell r="I199">
            <v>565.56044932999998</v>
          </cell>
          <cell r="J199">
            <v>81.148468135000002</v>
          </cell>
          <cell r="K199">
            <v>84.054680003000001</v>
          </cell>
          <cell r="L199">
            <v>149.183143</v>
          </cell>
          <cell r="M199">
            <v>149.183143</v>
          </cell>
          <cell r="N199">
            <v>0</v>
          </cell>
          <cell r="P199">
            <v>22.88716891</v>
          </cell>
          <cell r="Q199">
            <v>85.887598139999994</v>
          </cell>
          <cell r="R199">
            <v>108.77476704999999</v>
          </cell>
          <cell r="S199">
            <v>57.571918926999999</v>
          </cell>
          <cell r="T199">
            <v>72.913577810000007</v>
          </cell>
          <cell r="U199">
            <v>822.03139999999996</v>
          </cell>
          <cell r="V199">
            <v>822.03139999999996</v>
          </cell>
          <cell r="W199">
            <v>0</v>
          </cell>
          <cell r="Y199">
            <v>42.441564810000003</v>
          </cell>
          <cell r="Z199">
            <v>631.89365156999997</v>
          </cell>
          <cell r="AA199">
            <v>674.33521638000002</v>
          </cell>
          <cell r="AB199">
            <v>76.869770615999997</v>
          </cell>
          <cell r="AC199">
            <v>82.032780789</v>
          </cell>
        </row>
        <row r="200">
          <cell r="A200" t="str">
            <v>23060</v>
          </cell>
          <cell r="B200" t="str">
            <v>มหาวิทยาลัยเทคโนโลยีราชมงคลศรีวิชัย</v>
          </cell>
          <cell r="C200">
            <v>664.58069999999998</v>
          </cell>
          <cell r="D200">
            <v>664.58069999999998</v>
          </cell>
          <cell r="E200">
            <v>0</v>
          </cell>
          <cell r="G200">
            <v>1.6931658999999999</v>
          </cell>
          <cell r="H200">
            <v>592.05784818999996</v>
          </cell>
          <cell r="I200">
            <v>593.75101409000001</v>
          </cell>
          <cell r="J200">
            <v>89.087427333999997</v>
          </cell>
          <cell r="K200">
            <v>89.342199387999997</v>
          </cell>
          <cell r="L200">
            <v>170.42009999999999</v>
          </cell>
          <cell r="M200">
            <v>170.42009999999999</v>
          </cell>
          <cell r="N200">
            <v>0</v>
          </cell>
          <cell r="P200">
            <v>69.38655</v>
          </cell>
          <cell r="Q200">
            <v>98.141730999999993</v>
          </cell>
          <cell r="R200">
            <v>167.52828099999999</v>
          </cell>
          <cell r="S200">
            <v>57.588119593999998</v>
          </cell>
          <cell r="T200">
            <v>98.303123282000001</v>
          </cell>
          <cell r="U200">
            <v>835.00080000000003</v>
          </cell>
          <cell r="V200">
            <v>835.00080000000003</v>
          </cell>
          <cell r="W200">
            <v>0</v>
          </cell>
          <cell r="Y200">
            <v>71.079715899999997</v>
          </cell>
          <cell r="Z200">
            <v>690.19957919000001</v>
          </cell>
          <cell r="AA200">
            <v>761.27929509000001</v>
          </cell>
          <cell r="AB200">
            <v>82.658553045000005</v>
          </cell>
          <cell r="AC200">
            <v>91.171085715000004</v>
          </cell>
        </row>
        <row r="201">
          <cell r="A201" t="str">
            <v>02009</v>
          </cell>
          <cell r="B201" t="str">
            <v>สถาบันเทคโนโลยีป้องกันประเทศ</v>
          </cell>
          <cell r="C201">
            <v>566.12879999999996</v>
          </cell>
          <cell r="D201">
            <v>566.12879999999996</v>
          </cell>
          <cell r="E201">
            <v>0</v>
          </cell>
          <cell r="G201">
            <v>0</v>
          </cell>
          <cell r="H201">
            <v>566.12879999999996</v>
          </cell>
          <cell r="I201">
            <v>566.12879999999996</v>
          </cell>
          <cell r="J201">
            <v>100</v>
          </cell>
          <cell r="K201">
            <v>100</v>
          </cell>
          <cell r="L201">
            <v>279.88760000000002</v>
          </cell>
          <cell r="M201">
            <v>279.88760000000002</v>
          </cell>
          <cell r="N201">
            <v>0</v>
          </cell>
          <cell r="P201">
            <v>0</v>
          </cell>
          <cell r="Q201">
            <v>279.88760000000002</v>
          </cell>
          <cell r="R201">
            <v>279.88760000000002</v>
          </cell>
          <cell r="S201">
            <v>100</v>
          </cell>
          <cell r="T201">
            <v>100</v>
          </cell>
          <cell r="U201">
            <v>846.01639999999998</v>
          </cell>
          <cell r="V201">
            <v>846.01639999999998</v>
          </cell>
          <cell r="W201">
            <v>0</v>
          </cell>
          <cell r="Y201">
            <v>0</v>
          </cell>
          <cell r="Z201">
            <v>846.01639999999998</v>
          </cell>
          <cell r="AA201">
            <v>846.01639999999998</v>
          </cell>
          <cell r="AB201">
            <v>100</v>
          </cell>
          <cell r="AC201">
            <v>100</v>
          </cell>
        </row>
        <row r="202">
          <cell r="A202" t="str">
            <v>25004</v>
          </cell>
          <cell r="B202" t="str">
            <v>สนง.คกก.พิเศษ โครงการจากพระราชดำริ</v>
          </cell>
          <cell r="C202">
            <v>803.12972980999996</v>
          </cell>
          <cell r="D202">
            <v>803.12972980999996</v>
          </cell>
          <cell r="E202">
            <v>0</v>
          </cell>
          <cell r="G202">
            <v>7.3210781200000001</v>
          </cell>
          <cell r="H202">
            <v>783.80775458999994</v>
          </cell>
          <cell r="I202">
            <v>791.12883270999998</v>
          </cell>
          <cell r="J202">
            <v>97.594165114000006</v>
          </cell>
          <cell r="K202">
            <v>98.505733675000002</v>
          </cell>
          <cell r="L202">
            <v>163.11077019000001</v>
          </cell>
          <cell r="M202">
            <v>163.11077019000001</v>
          </cell>
          <cell r="N202">
            <v>0</v>
          </cell>
          <cell r="P202">
            <v>0.63014119000000002</v>
          </cell>
          <cell r="Q202">
            <v>159.672685</v>
          </cell>
          <cell r="R202">
            <v>160.30282618999999</v>
          </cell>
          <cell r="S202">
            <v>97.892177699000001</v>
          </cell>
          <cell r="T202">
            <v>98.278504849000001</v>
          </cell>
          <cell r="U202">
            <v>966.2405</v>
          </cell>
          <cell r="V202">
            <v>966.2405</v>
          </cell>
          <cell r="W202">
            <v>0</v>
          </cell>
          <cell r="Y202">
            <v>7.9512193099999999</v>
          </cell>
          <cell r="Z202">
            <v>943.48043958999995</v>
          </cell>
          <cell r="AA202">
            <v>951.4316589</v>
          </cell>
          <cell r="AB202">
            <v>97.644472528999998</v>
          </cell>
          <cell r="AC202">
            <v>98.467375244999999</v>
          </cell>
        </row>
        <row r="203">
          <cell r="A203" t="str">
            <v>16002</v>
          </cell>
          <cell r="B203" t="str">
            <v>สนง.ปลัดกระทรวงยุติธรรม</v>
          </cell>
          <cell r="C203">
            <v>620.10933470999998</v>
          </cell>
          <cell r="D203">
            <v>620.10933470999998</v>
          </cell>
          <cell r="E203">
            <v>0</v>
          </cell>
          <cell r="G203">
            <v>26.5032459</v>
          </cell>
          <cell r="H203">
            <v>522.26050178000003</v>
          </cell>
          <cell r="I203">
            <v>548.76374768000005</v>
          </cell>
          <cell r="J203">
            <v>84.220712792</v>
          </cell>
          <cell r="K203">
            <v>88.494676174999995</v>
          </cell>
          <cell r="L203">
            <v>360.48436529000003</v>
          </cell>
          <cell r="M203">
            <v>360.48436529000003</v>
          </cell>
          <cell r="N203">
            <v>0</v>
          </cell>
          <cell r="P203">
            <v>167.29765777</v>
          </cell>
          <cell r="Q203">
            <v>190.70693876000001</v>
          </cell>
          <cell r="R203">
            <v>358.00459653000001</v>
          </cell>
          <cell r="S203">
            <v>52.902970869999997</v>
          </cell>
          <cell r="T203">
            <v>99.312100885000007</v>
          </cell>
          <cell r="U203">
            <v>980.59370000000001</v>
          </cell>
          <cell r="V203">
            <v>980.59370000000001</v>
          </cell>
          <cell r="W203">
            <v>0</v>
          </cell>
          <cell r="Y203">
            <v>193.80090367</v>
          </cell>
          <cell r="Z203">
            <v>712.96744053999998</v>
          </cell>
          <cell r="AA203">
            <v>906.76834421000001</v>
          </cell>
          <cell r="AB203">
            <v>72.707732116000003</v>
          </cell>
          <cell r="AC203">
            <v>92.471361401999999</v>
          </cell>
        </row>
        <row r="204">
          <cell r="A204" t="str">
            <v>22002</v>
          </cell>
          <cell r="B204" t="str">
            <v>สนง.ปลัดกระทรวงอุตสาหกรรม</v>
          </cell>
          <cell r="C204">
            <v>950.18571933999999</v>
          </cell>
          <cell r="D204">
            <v>950.18571933999999</v>
          </cell>
          <cell r="E204">
            <v>0</v>
          </cell>
          <cell r="G204">
            <v>42.635368700000001</v>
          </cell>
          <cell r="H204">
            <v>826.36290337000003</v>
          </cell>
          <cell r="I204">
            <v>868.99827206999998</v>
          </cell>
          <cell r="J204">
            <v>86.968566938999999</v>
          </cell>
          <cell r="K204">
            <v>91.455623294000006</v>
          </cell>
          <cell r="L204">
            <v>37.94138066</v>
          </cell>
          <cell r="M204">
            <v>37.94138066</v>
          </cell>
          <cell r="N204">
            <v>0</v>
          </cell>
          <cell r="P204">
            <v>11.984735000000001</v>
          </cell>
          <cell r="Q204">
            <v>20.622475850000001</v>
          </cell>
          <cell r="R204">
            <v>32.607210850000001</v>
          </cell>
          <cell r="S204">
            <v>54.353519802000001</v>
          </cell>
          <cell r="T204">
            <v>85.941023448999999</v>
          </cell>
          <cell r="U204">
            <v>988.12710000000004</v>
          </cell>
          <cell r="V204">
            <v>988.12710000000004</v>
          </cell>
          <cell r="W204">
            <v>0</v>
          </cell>
          <cell r="Y204">
            <v>54.620103700000001</v>
          </cell>
          <cell r="Z204">
            <v>846.98537922000003</v>
          </cell>
          <cell r="AA204">
            <v>901.60548291999999</v>
          </cell>
          <cell r="AB204">
            <v>85.716238247000007</v>
          </cell>
          <cell r="AC204">
            <v>91.243877728000001</v>
          </cell>
        </row>
        <row r="205">
          <cell r="A205" t="str">
            <v>03011</v>
          </cell>
          <cell r="B205" t="str">
            <v>สนง.เศรษฐกิจการคลัง</v>
          </cell>
          <cell r="C205">
            <v>202.34568274</v>
          </cell>
          <cell r="D205">
            <v>202.34568274</v>
          </cell>
          <cell r="E205">
            <v>0</v>
          </cell>
          <cell r="G205">
            <v>3.7647946399999999</v>
          </cell>
          <cell r="H205">
            <v>176.36312244000001</v>
          </cell>
          <cell r="I205">
            <v>180.12791708</v>
          </cell>
          <cell r="J205">
            <v>87.159320649999998</v>
          </cell>
          <cell r="K205">
            <v>89.019896368000005</v>
          </cell>
          <cell r="L205">
            <v>799.74111726000001</v>
          </cell>
          <cell r="M205">
            <v>799.74111726000001</v>
          </cell>
          <cell r="N205">
            <v>0</v>
          </cell>
          <cell r="P205">
            <v>25.955500000000001</v>
          </cell>
          <cell r="Q205">
            <v>666.40714676000005</v>
          </cell>
          <cell r="R205">
            <v>692.36264675999996</v>
          </cell>
          <cell r="S205">
            <v>83.327858524999996</v>
          </cell>
          <cell r="T205">
            <v>86.573346275999995</v>
          </cell>
          <cell r="U205">
            <v>1002.0868</v>
          </cell>
          <cell r="V205">
            <v>1002.0868</v>
          </cell>
          <cell r="W205">
            <v>0</v>
          </cell>
          <cell r="Y205">
            <v>29.720294639999999</v>
          </cell>
          <cell r="Z205">
            <v>842.77026920000003</v>
          </cell>
          <cell r="AA205">
            <v>872.49056384000005</v>
          </cell>
          <cell r="AB205">
            <v>84.10152386</v>
          </cell>
          <cell r="AC205">
            <v>87.067364208000001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702.94060000000002</v>
          </cell>
          <cell r="E206">
            <v>0</v>
          </cell>
          <cell r="G206">
            <v>0</v>
          </cell>
          <cell r="H206">
            <v>700.99511296000003</v>
          </cell>
          <cell r="I206">
            <v>700.99511296000003</v>
          </cell>
          <cell r="J206">
            <v>99.723235926000001</v>
          </cell>
          <cell r="K206">
            <v>99.723235926000001</v>
          </cell>
          <cell r="L206">
            <v>316.70049999999998</v>
          </cell>
          <cell r="M206">
            <v>316.70049999999998</v>
          </cell>
          <cell r="N206">
            <v>0</v>
          </cell>
          <cell r="P206">
            <v>0</v>
          </cell>
          <cell r="Q206">
            <v>316.70049999999998</v>
          </cell>
          <cell r="R206">
            <v>316.70049999999998</v>
          </cell>
          <cell r="S206">
            <v>100</v>
          </cell>
          <cell r="T206">
            <v>100</v>
          </cell>
          <cell r="U206">
            <v>1019.6411000000001</v>
          </cell>
          <cell r="V206">
            <v>1019.6411000000001</v>
          </cell>
          <cell r="W206">
            <v>0</v>
          </cell>
          <cell r="Y206">
            <v>0</v>
          </cell>
          <cell r="Z206">
            <v>1017.6956129599999</v>
          </cell>
          <cell r="AA206">
            <v>1017.6956129599999</v>
          </cell>
          <cell r="AB206">
            <v>99.809198840999997</v>
          </cell>
          <cell r="AC206">
            <v>99.809198840999997</v>
          </cell>
        </row>
        <row r="207">
          <cell r="A207" t="str">
            <v>13004</v>
          </cell>
          <cell r="B207" t="str">
            <v>กรมการค้าภายใน</v>
          </cell>
          <cell r="C207">
            <v>896.60990000000004</v>
          </cell>
          <cell r="D207">
            <v>896.60990000000004</v>
          </cell>
          <cell r="E207">
            <v>0</v>
          </cell>
          <cell r="G207">
            <v>163.17574694000001</v>
          </cell>
          <cell r="H207">
            <v>486.01415711999999</v>
          </cell>
          <cell r="I207">
            <v>649.18990406</v>
          </cell>
          <cell r="J207">
            <v>54.205754042999999</v>
          </cell>
          <cell r="K207">
            <v>72.404944900000004</v>
          </cell>
          <cell r="L207">
            <v>124.6195</v>
          </cell>
          <cell r="M207">
            <v>124.6195</v>
          </cell>
          <cell r="N207">
            <v>0</v>
          </cell>
          <cell r="P207">
            <v>49.492318580000003</v>
          </cell>
          <cell r="Q207">
            <v>42.898385589999997</v>
          </cell>
          <cell r="R207">
            <v>92.390704170000006</v>
          </cell>
          <cell r="S207">
            <v>34.423493585999999</v>
          </cell>
          <cell r="T207">
            <v>74.138240139000004</v>
          </cell>
          <cell r="U207">
            <v>1021.2294000000001</v>
          </cell>
          <cell r="V207">
            <v>1021.2294000000001</v>
          </cell>
          <cell r="W207">
            <v>0</v>
          </cell>
          <cell r="Y207">
            <v>212.66806552</v>
          </cell>
          <cell r="Z207">
            <v>528.91254271000003</v>
          </cell>
          <cell r="AA207">
            <v>741.58060823000005</v>
          </cell>
          <cell r="AB207">
            <v>51.791746566</v>
          </cell>
          <cell r="AC207">
            <v>72.616457010999994</v>
          </cell>
        </row>
        <row r="208">
          <cell r="A208" t="str">
            <v>16005</v>
          </cell>
          <cell r="B208" t="str">
            <v>กรมบังคับคดี</v>
          </cell>
          <cell r="C208">
            <v>1005.96421672</v>
          </cell>
          <cell r="D208">
            <v>1005.96421672</v>
          </cell>
          <cell r="E208">
            <v>0</v>
          </cell>
          <cell r="G208">
            <v>11.457598859999999</v>
          </cell>
          <cell r="H208">
            <v>889.24223547999998</v>
          </cell>
          <cell r="I208">
            <v>900.69983434000005</v>
          </cell>
          <cell r="J208">
            <v>88.397004655000003</v>
          </cell>
          <cell r="K208">
            <v>89.535971496000002</v>
          </cell>
          <cell r="L208">
            <v>32.799883280000003</v>
          </cell>
          <cell r="M208">
            <v>32.799883280000003</v>
          </cell>
          <cell r="N208">
            <v>0</v>
          </cell>
          <cell r="P208">
            <v>20.269627969999998</v>
          </cell>
          <cell r="Q208">
            <v>10.812149310000001</v>
          </cell>
          <cell r="R208">
            <v>31.081777280000001</v>
          </cell>
          <cell r="S208">
            <v>32.963987150999998</v>
          </cell>
          <cell r="T208">
            <v>94.761853310999996</v>
          </cell>
          <cell r="U208">
            <v>1038.7641000000001</v>
          </cell>
          <cell r="V208">
            <v>1038.7641000000001</v>
          </cell>
          <cell r="W208">
            <v>0</v>
          </cell>
          <cell r="Y208">
            <v>31.727226829999999</v>
          </cell>
          <cell r="Z208">
            <v>900.05438478999997</v>
          </cell>
          <cell r="AA208">
            <v>931.78161162000004</v>
          </cell>
          <cell r="AB208">
            <v>86.646658735000003</v>
          </cell>
          <cell r="AC208">
            <v>89.700983276000002</v>
          </cell>
        </row>
        <row r="209">
          <cell r="A209" t="str">
            <v>01007</v>
          </cell>
          <cell r="B209" t="str">
            <v>สำนักงบประมาณ</v>
          </cell>
          <cell r="C209">
            <v>680.60679000000005</v>
          </cell>
          <cell r="D209">
            <v>680.60679000000005</v>
          </cell>
          <cell r="E209">
            <v>0</v>
          </cell>
          <cell r="G209">
            <v>27.396927290000001</v>
          </cell>
          <cell r="H209">
            <v>512.73567701000002</v>
          </cell>
          <cell r="I209">
            <v>540.13260430000003</v>
          </cell>
          <cell r="J209">
            <v>75.335081068999997</v>
          </cell>
          <cell r="K209">
            <v>79.360448974999997</v>
          </cell>
          <cell r="L209">
            <v>365.61971</v>
          </cell>
          <cell r="M209">
            <v>365.61971</v>
          </cell>
          <cell r="N209">
            <v>0</v>
          </cell>
          <cell r="P209">
            <v>48.086288000000003</v>
          </cell>
          <cell r="Q209">
            <v>1.3901606799999999</v>
          </cell>
          <cell r="R209">
            <v>49.476448679999997</v>
          </cell>
          <cell r="S209">
            <v>0.38022038800000002</v>
          </cell>
          <cell r="T209">
            <v>13.532215941</v>
          </cell>
          <cell r="U209">
            <v>1046.2265</v>
          </cell>
          <cell r="V209">
            <v>1046.2265</v>
          </cell>
          <cell r="W209">
            <v>0</v>
          </cell>
          <cell r="Y209">
            <v>75.483215290000004</v>
          </cell>
          <cell r="Z209">
            <v>514.12583769000003</v>
          </cell>
          <cell r="AA209">
            <v>589.60905298</v>
          </cell>
          <cell r="AB209">
            <v>49.140968776000001</v>
          </cell>
          <cell r="AC209">
            <v>56.355775061999999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994.79010000000005</v>
          </cell>
          <cell r="E210">
            <v>0</v>
          </cell>
          <cell r="G210">
            <v>0</v>
          </cell>
          <cell r="H210">
            <v>994.79010000000005</v>
          </cell>
          <cell r="I210">
            <v>994.79010000000005</v>
          </cell>
          <cell r="J210">
            <v>100</v>
          </cell>
          <cell r="K210">
            <v>100</v>
          </cell>
          <cell r="L210">
            <v>81.073700000000002</v>
          </cell>
          <cell r="M210">
            <v>81.073700000000002</v>
          </cell>
          <cell r="N210">
            <v>0</v>
          </cell>
          <cell r="P210">
            <v>0</v>
          </cell>
          <cell r="Q210">
            <v>81.073700000000002</v>
          </cell>
          <cell r="R210">
            <v>81.073700000000002</v>
          </cell>
          <cell r="S210">
            <v>100</v>
          </cell>
          <cell r="T210">
            <v>100</v>
          </cell>
          <cell r="U210">
            <v>1075.8638000000001</v>
          </cell>
          <cell r="V210">
            <v>1075.8638000000001</v>
          </cell>
          <cell r="W210">
            <v>0</v>
          </cell>
          <cell r="Y210">
            <v>0</v>
          </cell>
          <cell r="Z210">
            <v>1075.8638000000001</v>
          </cell>
          <cell r="AA210">
            <v>1075.8638000000001</v>
          </cell>
          <cell r="AB210">
            <v>100</v>
          </cell>
          <cell r="AC210">
            <v>100</v>
          </cell>
        </row>
        <row r="211">
          <cell r="A211" t="str">
            <v>17005</v>
          </cell>
          <cell r="B211" t="str">
            <v>กรมสวัสดิการและคุ้มครองแรงงาน</v>
          </cell>
          <cell r="C211">
            <v>1030.37784201</v>
          </cell>
          <cell r="D211">
            <v>1030.37784201</v>
          </cell>
          <cell r="E211">
            <v>0</v>
          </cell>
          <cell r="G211">
            <v>11.62744809</v>
          </cell>
          <cell r="H211">
            <v>944.48800838</v>
          </cell>
          <cell r="I211">
            <v>956.11545647000003</v>
          </cell>
          <cell r="J211">
            <v>91.664239065999993</v>
          </cell>
          <cell r="K211">
            <v>92.792703559000003</v>
          </cell>
          <cell r="L211">
            <v>55.171557989999997</v>
          </cell>
          <cell r="M211">
            <v>55.171557989999997</v>
          </cell>
          <cell r="N211">
            <v>0</v>
          </cell>
          <cell r="P211">
            <v>22.586054990000001</v>
          </cell>
          <cell r="Q211">
            <v>25.30191928</v>
          </cell>
          <cell r="R211">
            <v>47.887974270000001</v>
          </cell>
          <cell r="S211">
            <v>45.860440056000002</v>
          </cell>
          <cell r="T211">
            <v>86.798299729999997</v>
          </cell>
          <cell r="U211">
            <v>1085.5494000000001</v>
          </cell>
          <cell r="V211">
            <v>1085.5494000000001</v>
          </cell>
          <cell r="W211">
            <v>0</v>
          </cell>
          <cell r="Y211">
            <v>34.213503080000002</v>
          </cell>
          <cell r="Z211">
            <v>969.78992765999999</v>
          </cell>
          <cell r="AA211">
            <v>1004.00343074</v>
          </cell>
          <cell r="AB211">
            <v>89.336323860999997</v>
          </cell>
          <cell r="AC211">
            <v>92.488046213000004</v>
          </cell>
        </row>
        <row r="212">
          <cell r="A212" t="str">
            <v>23010</v>
          </cell>
          <cell r="B212" t="str">
            <v>มหาวิทยาลัยมหาสารคาม</v>
          </cell>
          <cell r="C212">
            <v>915.70047799999998</v>
          </cell>
          <cell r="D212">
            <v>915.70047799999998</v>
          </cell>
          <cell r="E212">
            <v>0</v>
          </cell>
          <cell r="G212">
            <v>0.79783599999999999</v>
          </cell>
          <cell r="H212">
            <v>850.41017899999997</v>
          </cell>
          <cell r="I212">
            <v>851.20801500000005</v>
          </cell>
          <cell r="J212">
            <v>92.869906638000003</v>
          </cell>
          <cell r="K212">
            <v>92.957035128000001</v>
          </cell>
          <cell r="L212">
            <v>173.63582199999999</v>
          </cell>
          <cell r="M212">
            <v>173.63582199999999</v>
          </cell>
          <cell r="N212">
            <v>0</v>
          </cell>
          <cell r="P212">
            <v>60.775272000000001</v>
          </cell>
          <cell r="Q212">
            <v>112.86055</v>
          </cell>
          <cell r="R212">
            <v>173.63582199999999</v>
          </cell>
          <cell r="S212">
            <v>64.998425267000002</v>
          </cell>
          <cell r="T212">
            <v>100</v>
          </cell>
          <cell r="U212">
            <v>1089.3362999999999</v>
          </cell>
          <cell r="V212">
            <v>1089.3362999999999</v>
          </cell>
          <cell r="W212">
            <v>0</v>
          </cell>
          <cell r="Y212">
            <v>61.573107999999998</v>
          </cell>
          <cell r="Z212">
            <v>963.27072899999996</v>
          </cell>
          <cell r="AA212">
            <v>1024.8438369999999</v>
          </cell>
          <cell r="AB212">
            <v>88.427304680999995</v>
          </cell>
          <cell r="AC212">
            <v>94.079655383000002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524.23815000000002</v>
          </cell>
          <cell r="D213">
            <v>517.95174999999995</v>
          </cell>
          <cell r="E213">
            <v>0</v>
          </cell>
          <cell r="G213">
            <v>32.907007479999997</v>
          </cell>
          <cell r="H213">
            <v>428.77882617</v>
          </cell>
          <cell r="I213">
            <v>461.68583365000001</v>
          </cell>
          <cell r="J213">
            <v>81.790847569999997</v>
          </cell>
          <cell r="K213">
            <v>88.067957978999999</v>
          </cell>
          <cell r="L213">
            <v>595.47974999999997</v>
          </cell>
          <cell r="M213">
            <v>595.47974999999997</v>
          </cell>
          <cell r="N213">
            <v>0</v>
          </cell>
          <cell r="P213">
            <v>260.54402299999998</v>
          </cell>
          <cell r="Q213">
            <v>293.85992248999997</v>
          </cell>
          <cell r="R213">
            <v>554.40394548999996</v>
          </cell>
          <cell r="S213">
            <v>49.348432502000001</v>
          </cell>
          <cell r="T213">
            <v>93.102065265999997</v>
          </cell>
          <cell r="U213">
            <v>1119.7179000000001</v>
          </cell>
          <cell r="V213">
            <v>1113.4314999999999</v>
          </cell>
          <cell r="W213">
            <v>0</v>
          </cell>
          <cell r="Y213">
            <v>293.45103047999999</v>
          </cell>
          <cell r="Z213">
            <v>722.63874866000003</v>
          </cell>
          <cell r="AA213">
            <v>1016.08977914</v>
          </cell>
          <cell r="AB213">
            <v>64.537572245999996</v>
          </cell>
          <cell r="AC213">
            <v>90.745158145999994</v>
          </cell>
        </row>
        <row r="214">
          <cell r="A214" t="str">
            <v>23059</v>
          </cell>
          <cell r="B214" t="str">
            <v>มหาวิทยาลัยเทคโนโลยีราชมงคลล้านนา</v>
          </cell>
          <cell r="C214">
            <v>902.82551023999997</v>
          </cell>
          <cell r="D214">
            <v>902.82551023999997</v>
          </cell>
          <cell r="E214">
            <v>0</v>
          </cell>
          <cell r="G214">
            <v>5.8653869500000004</v>
          </cell>
          <cell r="H214">
            <v>774.30755982999995</v>
          </cell>
          <cell r="I214">
            <v>780.17294677999996</v>
          </cell>
          <cell r="J214">
            <v>85.764918143000003</v>
          </cell>
          <cell r="K214">
            <v>86.414588194000004</v>
          </cell>
          <cell r="L214">
            <v>217.14138976000001</v>
          </cell>
          <cell r="M214">
            <v>217.14138976000001</v>
          </cell>
          <cell r="N214">
            <v>0</v>
          </cell>
          <cell r="P214">
            <v>145.80829083</v>
          </cell>
          <cell r="Q214">
            <v>46.978398929999997</v>
          </cell>
          <cell r="R214">
            <v>192.78668976</v>
          </cell>
          <cell r="S214">
            <v>21.634935183</v>
          </cell>
          <cell r="T214">
            <v>88.783943941999993</v>
          </cell>
          <cell r="U214">
            <v>1119.9668999999999</v>
          </cell>
          <cell r="V214">
            <v>1119.9668999999999</v>
          </cell>
          <cell r="W214">
            <v>0</v>
          </cell>
          <cell r="Y214">
            <v>151.67367777999999</v>
          </cell>
          <cell r="Z214">
            <v>821.28595875999997</v>
          </cell>
          <cell r="AA214">
            <v>972.95963654000002</v>
          </cell>
          <cell r="AB214">
            <v>73.331270661999994</v>
          </cell>
          <cell r="AC214">
            <v>86.873963556000007</v>
          </cell>
        </row>
        <row r="215">
          <cell r="A215" t="str">
            <v>01036</v>
          </cell>
          <cell r="B215" t="str">
            <v>สำนักงานพัฒนารัฐบาลดิจิทัล(องค์การมหาชน)</v>
          </cell>
          <cell r="C215">
            <v>938.33280000000002</v>
          </cell>
          <cell r="D215">
            <v>938.33280000000002</v>
          </cell>
          <cell r="E215">
            <v>0</v>
          </cell>
          <cell r="G215">
            <v>0</v>
          </cell>
          <cell r="H215">
            <v>938.33280000000002</v>
          </cell>
          <cell r="I215">
            <v>938.33280000000002</v>
          </cell>
          <cell r="J215">
            <v>100</v>
          </cell>
          <cell r="K215">
            <v>100</v>
          </cell>
          <cell r="L215">
            <v>197.3229</v>
          </cell>
          <cell r="M215">
            <v>197.3229</v>
          </cell>
          <cell r="N215">
            <v>0</v>
          </cell>
          <cell r="P215">
            <v>0</v>
          </cell>
          <cell r="Q215">
            <v>197.3229</v>
          </cell>
          <cell r="R215">
            <v>197.3229</v>
          </cell>
          <cell r="S215">
            <v>100</v>
          </cell>
          <cell r="T215">
            <v>100</v>
          </cell>
          <cell r="U215">
            <v>1135.6557</v>
          </cell>
          <cell r="V215">
            <v>1135.6557</v>
          </cell>
          <cell r="W215">
            <v>0</v>
          </cell>
          <cell r="Y215">
            <v>0</v>
          </cell>
          <cell r="Z215">
            <v>1135.6557</v>
          </cell>
          <cell r="AA215">
            <v>1135.6557</v>
          </cell>
          <cell r="AB215">
            <v>100</v>
          </cell>
          <cell r="AC215">
            <v>100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1051.8111383400001</v>
          </cell>
          <cell r="D216">
            <v>1051.8111383400001</v>
          </cell>
          <cell r="E216">
            <v>0</v>
          </cell>
          <cell r="G216">
            <v>150.89432188999999</v>
          </cell>
          <cell r="H216">
            <v>783.21661739000001</v>
          </cell>
          <cell r="I216">
            <v>934.11093928000003</v>
          </cell>
          <cell r="J216">
            <v>74.463616978000005</v>
          </cell>
          <cell r="K216">
            <v>88.809759208000003</v>
          </cell>
          <cell r="L216">
            <v>88.079561659999996</v>
          </cell>
          <cell r="M216">
            <v>88.079561659999996</v>
          </cell>
          <cell r="N216">
            <v>0</v>
          </cell>
          <cell r="P216">
            <v>13.636357800000001</v>
          </cell>
          <cell r="Q216">
            <v>38.150619210000002</v>
          </cell>
          <cell r="R216">
            <v>51.786977010000001</v>
          </cell>
          <cell r="S216">
            <v>43.313815931000001</v>
          </cell>
          <cell r="T216">
            <v>58.795679763000003</v>
          </cell>
          <cell r="U216">
            <v>1139.8906999999999</v>
          </cell>
          <cell r="V216">
            <v>1139.8906999999999</v>
          </cell>
          <cell r="W216">
            <v>0</v>
          </cell>
          <cell r="Y216">
            <v>164.53067969</v>
          </cell>
          <cell r="Z216">
            <v>821.36723659999996</v>
          </cell>
          <cell r="AA216">
            <v>985.89791629000001</v>
          </cell>
          <cell r="AB216">
            <v>72.056666187000005</v>
          </cell>
          <cell r="AC216">
            <v>86.490565830999998</v>
          </cell>
        </row>
        <row r="217">
          <cell r="A217" t="str">
            <v>17002</v>
          </cell>
          <cell r="B217" t="str">
            <v>สนง.ปลัดกระทรวงแรงงาน</v>
          </cell>
          <cell r="C217">
            <v>1075.62085303</v>
          </cell>
          <cell r="D217">
            <v>1075.62085303</v>
          </cell>
          <cell r="E217">
            <v>0</v>
          </cell>
          <cell r="G217">
            <v>23.438333610000001</v>
          </cell>
          <cell r="H217">
            <v>942.15172255000004</v>
          </cell>
          <cell r="I217">
            <v>965.59005616000002</v>
          </cell>
          <cell r="J217">
            <v>87.591433347000006</v>
          </cell>
          <cell r="K217">
            <v>89.770484965999998</v>
          </cell>
          <cell r="L217">
            <v>64.406246969999998</v>
          </cell>
          <cell r="M217">
            <v>64.406246969999998</v>
          </cell>
          <cell r="N217">
            <v>0</v>
          </cell>
          <cell r="P217">
            <v>46.448349999999998</v>
          </cell>
          <cell r="Q217">
            <v>12.38033547</v>
          </cell>
          <cell r="R217">
            <v>58.828685470000003</v>
          </cell>
          <cell r="S217">
            <v>19.222258791000002</v>
          </cell>
          <cell r="T217">
            <v>91.340030256999995</v>
          </cell>
          <cell r="U217">
            <v>1140.0271</v>
          </cell>
          <cell r="V217">
            <v>1140.0271</v>
          </cell>
          <cell r="W217">
            <v>0</v>
          </cell>
          <cell r="Y217">
            <v>69.886683610000006</v>
          </cell>
          <cell r="Z217">
            <v>954.53205802000002</v>
          </cell>
          <cell r="AA217">
            <v>1024.4187416300001</v>
          </cell>
          <cell r="AB217">
            <v>83.728891884999996</v>
          </cell>
          <cell r="AC217">
            <v>89.859156999999996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427.94470631000002</v>
          </cell>
          <cell r="D218">
            <v>427.94470631000002</v>
          </cell>
          <cell r="E218">
            <v>0</v>
          </cell>
          <cell r="G218">
            <v>32.66074682</v>
          </cell>
          <cell r="H218">
            <v>373.64817762000001</v>
          </cell>
          <cell r="I218">
            <v>406.30892444</v>
          </cell>
          <cell r="J218">
            <v>87.312256024999996</v>
          </cell>
          <cell r="K218">
            <v>94.944257621999995</v>
          </cell>
          <cell r="L218">
            <v>743.07089369000005</v>
          </cell>
          <cell r="M218">
            <v>743.07089369000005</v>
          </cell>
          <cell r="N218">
            <v>0</v>
          </cell>
          <cell r="P218">
            <v>144.71013708000001</v>
          </cell>
          <cell r="Q218">
            <v>177.12985660999999</v>
          </cell>
          <cell r="R218">
            <v>321.83999368999997</v>
          </cell>
          <cell r="S218">
            <v>23.837544723000001</v>
          </cell>
          <cell r="T218">
            <v>43.312151831000001</v>
          </cell>
          <cell r="U218">
            <v>1171.0155999999999</v>
          </cell>
          <cell r="V218">
            <v>1171.0155999999999</v>
          </cell>
          <cell r="W218">
            <v>0</v>
          </cell>
          <cell r="Y218">
            <v>177.3708839</v>
          </cell>
          <cell r="Z218">
            <v>550.77803423</v>
          </cell>
          <cell r="AA218">
            <v>728.14891812999997</v>
          </cell>
          <cell r="AB218">
            <v>47.034218351</v>
          </cell>
          <cell r="AC218">
            <v>62.180975054999998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590.85299999999995</v>
          </cell>
          <cell r="D219">
            <v>590.85299999999995</v>
          </cell>
          <cell r="E219">
            <v>0</v>
          </cell>
          <cell r="G219">
            <v>29.784004939999999</v>
          </cell>
          <cell r="H219">
            <v>375.16658848999998</v>
          </cell>
          <cell r="I219">
            <v>404.95059343000003</v>
          </cell>
          <cell r="J219">
            <v>63.495757572999999</v>
          </cell>
          <cell r="K219">
            <v>68.536606132000003</v>
          </cell>
          <cell r="L219">
            <v>581.73249999999996</v>
          </cell>
          <cell r="M219">
            <v>581.73249999999996</v>
          </cell>
          <cell r="N219">
            <v>0</v>
          </cell>
          <cell r="P219">
            <v>256.15117235000002</v>
          </cell>
          <cell r="Q219">
            <v>175.92649560000001</v>
          </cell>
          <cell r="R219">
            <v>432.07766794999998</v>
          </cell>
          <cell r="S219">
            <v>30.241820012000002</v>
          </cell>
          <cell r="T219">
            <v>74.274287228000006</v>
          </cell>
          <cell r="U219">
            <v>1172.5854999999999</v>
          </cell>
          <cell r="V219">
            <v>1172.5854999999999</v>
          </cell>
          <cell r="W219">
            <v>0</v>
          </cell>
          <cell r="Y219">
            <v>285.93517729000001</v>
          </cell>
          <cell r="Z219">
            <v>551.09308409000005</v>
          </cell>
          <cell r="AA219">
            <v>837.02826138</v>
          </cell>
          <cell r="AB219">
            <v>46.998115198000001</v>
          </cell>
          <cell r="AC219">
            <v>71.383132520000004</v>
          </cell>
        </row>
        <row r="220">
          <cell r="A220" t="str">
            <v>23006</v>
          </cell>
          <cell r="B220" t="str">
            <v>มหาวิทยาลัยรามคำแหง</v>
          </cell>
          <cell r="C220">
            <v>1061.317</v>
          </cell>
          <cell r="D220">
            <v>1061.317</v>
          </cell>
          <cell r="E220">
            <v>0</v>
          </cell>
          <cell r="G220">
            <v>0</v>
          </cell>
          <cell r="H220">
            <v>994.31531030999997</v>
          </cell>
          <cell r="I220">
            <v>994.31531030999997</v>
          </cell>
          <cell r="J220">
            <v>93.686929570999993</v>
          </cell>
          <cell r="K220">
            <v>93.686929570999993</v>
          </cell>
          <cell r="L220">
            <v>125.79049999999999</v>
          </cell>
          <cell r="M220">
            <v>125.79049999999999</v>
          </cell>
          <cell r="N220">
            <v>0</v>
          </cell>
          <cell r="P220">
            <v>99.982500000000002</v>
          </cell>
          <cell r="Q220">
            <v>16.056027780000001</v>
          </cell>
          <cell r="R220">
            <v>116.03852778</v>
          </cell>
          <cell r="S220">
            <v>12.764102042999999</v>
          </cell>
          <cell r="T220">
            <v>92.247449353999997</v>
          </cell>
          <cell r="U220">
            <v>1187.1075000000001</v>
          </cell>
          <cell r="V220">
            <v>1187.1075000000001</v>
          </cell>
          <cell r="W220">
            <v>0</v>
          </cell>
          <cell r="Y220">
            <v>99.982500000000002</v>
          </cell>
          <cell r="Z220">
            <v>1010.37133809</v>
          </cell>
          <cell r="AA220">
            <v>1110.35383809</v>
          </cell>
          <cell r="AB220">
            <v>85.112033921999995</v>
          </cell>
          <cell r="AC220">
            <v>93.534396681999993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572.26384900000005</v>
          </cell>
          <cell r="D221">
            <v>572.26384900000005</v>
          </cell>
          <cell r="E221">
            <v>0</v>
          </cell>
          <cell r="G221">
            <v>9.9091418499999993</v>
          </cell>
          <cell r="H221">
            <v>376.46503862999998</v>
          </cell>
          <cell r="I221">
            <v>386.37418048000001</v>
          </cell>
          <cell r="J221">
            <v>65.785221151000002</v>
          </cell>
          <cell r="K221">
            <v>67.516789879000001</v>
          </cell>
          <cell r="L221">
            <v>641.35695099999998</v>
          </cell>
          <cell r="M221">
            <v>641.35695099999998</v>
          </cell>
          <cell r="N221">
            <v>0</v>
          </cell>
          <cell r="P221">
            <v>491.95627237000002</v>
          </cell>
          <cell r="Q221">
            <v>84.503393900000006</v>
          </cell>
          <cell r="R221">
            <v>576.45966626999996</v>
          </cell>
          <cell r="S221">
            <v>13.175719663000001</v>
          </cell>
          <cell r="T221">
            <v>89.881253391000001</v>
          </cell>
          <cell r="U221">
            <v>1213.6207999999999</v>
          </cell>
          <cell r="V221">
            <v>1213.6207999999999</v>
          </cell>
          <cell r="W221">
            <v>0</v>
          </cell>
          <cell r="Y221">
            <v>501.86541421999999</v>
          </cell>
          <cell r="Z221">
            <v>460.96843252999997</v>
          </cell>
          <cell r="AA221">
            <v>962.83384675000002</v>
          </cell>
          <cell r="AB221">
            <v>37.982904753</v>
          </cell>
          <cell r="AC221">
            <v>79.335641475000003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1131.3878999999999</v>
          </cell>
          <cell r="D222">
            <v>1131.3878999999999</v>
          </cell>
          <cell r="E222">
            <v>0</v>
          </cell>
          <cell r="G222">
            <v>24.574187590000001</v>
          </cell>
          <cell r="H222">
            <v>984.38085663000004</v>
          </cell>
          <cell r="I222">
            <v>1008.95504422</v>
          </cell>
          <cell r="J222">
            <v>87.006486159999994</v>
          </cell>
          <cell r="K222">
            <v>89.178525262999997</v>
          </cell>
          <cell r="L222">
            <v>82.296400000000006</v>
          </cell>
          <cell r="M222">
            <v>82.296400000000006</v>
          </cell>
          <cell r="N222">
            <v>0</v>
          </cell>
          <cell r="P222">
            <v>41.349432399999998</v>
          </cell>
          <cell r="Q222">
            <v>35.522272999999998</v>
          </cell>
          <cell r="R222">
            <v>76.871705399999996</v>
          </cell>
          <cell r="S222">
            <v>43.163823690999997</v>
          </cell>
          <cell r="T222">
            <v>93.408345201000003</v>
          </cell>
          <cell r="U222">
            <v>1213.6842999999999</v>
          </cell>
          <cell r="V222">
            <v>1213.6842999999999</v>
          </cell>
          <cell r="W222">
            <v>0</v>
          </cell>
          <cell r="Y222">
            <v>65.923619990000006</v>
          </cell>
          <cell r="Z222">
            <v>1019.90312963</v>
          </cell>
          <cell r="AA222">
            <v>1085.8267496200001</v>
          </cell>
          <cell r="AB222">
            <v>84.033642819999997</v>
          </cell>
          <cell r="AC222">
            <v>89.465337042000002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1165.6259259999999</v>
          </cell>
          <cell r="D223">
            <v>1165.6259259999999</v>
          </cell>
          <cell r="E223">
            <v>0</v>
          </cell>
          <cell r="G223">
            <v>13.60274764</v>
          </cell>
          <cell r="H223">
            <v>1051.83052858</v>
          </cell>
          <cell r="I223">
            <v>1065.4332762199999</v>
          </cell>
          <cell r="J223">
            <v>90.237399933999995</v>
          </cell>
          <cell r="K223">
            <v>91.404390762000006</v>
          </cell>
          <cell r="L223">
            <v>53.107174000000001</v>
          </cell>
          <cell r="M223">
            <v>53.107174000000001</v>
          </cell>
          <cell r="N223">
            <v>0</v>
          </cell>
          <cell r="P223">
            <v>4.2376079999999998</v>
          </cell>
          <cell r="Q223">
            <v>37.621311149999997</v>
          </cell>
          <cell r="R223">
            <v>41.858919149999998</v>
          </cell>
          <cell r="S223">
            <v>70.840356051000001</v>
          </cell>
          <cell r="T223">
            <v>78.819707390000005</v>
          </cell>
          <cell r="U223">
            <v>1218.7330999999999</v>
          </cell>
          <cell r="V223">
            <v>1218.7330999999999</v>
          </cell>
          <cell r="W223">
            <v>0</v>
          </cell>
          <cell r="Y223">
            <v>17.840355639999999</v>
          </cell>
          <cell r="Z223">
            <v>1089.4518397300001</v>
          </cell>
          <cell r="AA223">
            <v>1107.2921953699999</v>
          </cell>
          <cell r="AB223">
            <v>89.392159754000005</v>
          </cell>
          <cell r="AC223">
            <v>90.856004104999997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803.4248</v>
          </cell>
          <cell r="E224">
            <v>0</v>
          </cell>
          <cell r="G224">
            <v>0</v>
          </cell>
          <cell r="H224">
            <v>803.4248</v>
          </cell>
          <cell r="I224">
            <v>803.4248</v>
          </cell>
          <cell r="J224">
            <v>100</v>
          </cell>
          <cell r="K224">
            <v>100</v>
          </cell>
          <cell r="L224">
            <v>435.52289999999999</v>
          </cell>
          <cell r="M224">
            <v>435.52289999999999</v>
          </cell>
          <cell r="N224">
            <v>0</v>
          </cell>
          <cell r="P224">
            <v>0</v>
          </cell>
          <cell r="Q224">
            <v>435.52289999999999</v>
          </cell>
          <cell r="R224">
            <v>435.52289999999999</v>
          </cell>
          <cell r="S224">
            <v>100</v>
          </cell>
          <cell r="T224">
            <v>100</v>
          </cell>
          <cell r="U224">
            <v>1238.9476999999999</v>
          </cell>
          <cell r="V224">
            <v>1238.9476999999999</v>
          </cell>
          <cell r="W224">
            <v>0</v>
          </cell>
          <cell r="Y224">
            <v>0</v>
          </cell>
          <cell r="Z224">
            <v>1238.9476999999999</v>
          </cell>
          <cell r="AA224">
            <v>1238.9476999999999</v>
          </cell>
          <cell r="AB224">
            <v>100</v>
          </cell>
          <cell r="AC224">
            <v>100</v>
          </cell>
        </row>
        <row r="225">
          <cell r="A225" t="str">
            <v>23054</v>
          </cell>
          <cell r="B225" t="str">
            <v>มหาวิทยาลัยเทคโนโลยีราชมงคลธัญบุรี</v>
          </cell>
          <cell r="C225">
            <v>958.65433032999999</v>
          </cell>
          <cell r="D225">
            <v>958.65433032999999</v>
          </cell>
          <cell r="E225">
            <v>0</v>
          </cell>
          <cell r="G225">
            <v>21.557533429999999</v>
          </cell>
          <cell r="H225">
            <v>888.61513064999997</v>
          </cell>
          <cell r="I225">
            <v>910.17266408</v>
          </cell>
          <cell r="J225">
            <v>92.694008939</v>
          </cell>
          <cell r="K225">
            <v>94.942737468999994</v>
          </cell>
          <cell r="L225">
            <v>289.04696967000001</v>
          </cell>
          <cell r="M225">
            <v>289.04696967000001</v>
          </cell>
          <cell r="N225">
            <v>0</v>
          </cell>
          <cell r="P225">
            <v>219.236278</v>
          </cell>
          <cell r="Q225">
            <v>41.105891669999998</v>
          </cell>
          <cell r="R225">
            <v>260.34216966999998</v>
          </cell>
          <cell r="S225">
            <v>14.221180632999999</v>
          </cell>
          <cell r="T225">
            <v>90.069157261000001</v>
          </cell>
          <cell r="U225">
            <v>1247.7012999999999</v>
          </cell>
          <cell r="V225">
            <v>1247.7012999999999</v>
          </cell>
          <cell r="W225">
            <v>0</v>
          </cell>
          <cell r="Y225">
            <v>240.79381143000001</v>
          </cell>
          <cell r="Z225">
            <v>929.72102231999997</v>
          </cell>
          <cell r="AA225">
            <v>1170.51483375</v>
          </cell>
          <cell r="AB225">
            <v>74.514711359000003</v>
          </cell>
          <cell r="AC225">
            <v>93.813706353000001</v>
          </cell>
        </row>
        <row r="226">
          <cell r="A226" t="str">
            <v>16008</v>
          </cell>
          <cell r="B226" t="str">
            <v>กรมสอบสวนคดีพิเศษ</v>
          </cell>
          <cell r="C226">
            <v>1070.0077819999999</v>
          </cell>
          <cell r="D226">
            <v>1070.0077819999999</v>
          </cell>
          <cell r="E226">
            <v>0</v>
          </cell>
          <cell r="G226">
            <v>23.493113999999998</v>
          </cell>
          <cell r="H226">
            <v>932.03237489000003</v>
          </cell>
          <cell r="I226">
            <v>955.52548889000002</v>
          </cell>
          <cell r="J226">
            <v>87.105195921999993</v>
          </cell>
          <cell r="K226">
            <v>89.300798083999993</v>
          </cell>
          <cell r="L226">
            <v>189.32911799999999</v>
          </cell>
          <cell r="M226">
            <v>189.32911799999999</v>
          </cell>
          <cell r="N226">
            <v>0</v>
          </cell>
          <cell r="P226">
            <v>63.148784450000001</v>
          </cell>
          <cell r="Q226">
            <v>119.406933</v>
          </cell>
          <cell r="R226">
            <v>182.55571745</v>
          </cell>
          <cell r="S226">
            <v>63.068446238999996</v>
          </cell>
          <cell r="T226">
            <v>96.422420058</v>
          </cell>
          <cell r="U226">
            <v>1259.3369</v>
          </cell>
          <cell r="V226">
            <v>1259.3369</v>
          </cell>
          <cell r="W226">
            <v>0</v>
          </cell>
          <cell r="Y226">
            <v>86.641898449999999</v>
          </cell>
          <cell r="Z226">
            <v>1051.43930789</v>
          </cell>
          <cell r="AA226">
            <v>1138.0812063400001</v>
          </cell>
          <cell r="AB226">
            <v>83.491503178000002</v>
          </cell>
          <cell r="AC226">
            <v>90.371465041999997</v>
          </cell>
        </row>
        <row r="227">
          <cell r="A227" t="str">
            <v>11005</v>
          </cell>
          <cell r="B227" t="str">
            <v>สนง.สถิติแห่งชาติ</v>
          </cell>
          <cell r="C227">
            <v>1233.42183226</v>
          </cell>
          <cell r="D227">
            <v>1233.42183226</v>
          </cell>
          <cell r="E227">
            <v>0</v>
          </cell>
          <cell r="G227">
            <v>29.838866209999999</v>
          </cell>
          <cell r="H227">
            <v>978.79983919999995</v>
          </cell>
          <cell r="I227">
            <v>1008.6387054099999</v>
          </cell>
          <cell r="J227">
            <v>79.356454831999997</v>
          </cell>
          <cell r="K227">
            <v>81.775648770999993</v>
          </cell>
          <cell r="L227">
            <v>29.993067740000001</v>
          </cell>
          <cell r="M227">
            <v>29.993067740000001</v>
          </cell>
          <cell r="N227">
            <v>0</v>
          </cell>
          <cell r="P227">
            <v>1.0353068700000001</v>
          </cell>
          <cell r="Q227">
            <v>16.458170549999998</v>
          </cell>
          <cell r="R227">
            <v>17.493477420000001</v>
          </cell>
          <cell r="S227">
            <v>54.873248353999998</v>
          </cell>
          <cell r="T227">
            <v>58.325068885</v>
          </cell>
          <cell r="U227">
            <v>1263.4149</v>
          </cell>
          <cell r="V227">
            <v>1263.4149</v>
          </cell>
          <cell r="W227">
            <v>0</v>
          </cell>
          <cell r="Y227">
            <v>30.874173079999998</v>
          </cell>
          <cell r="Z227">
            <v>995.25800975000004</v>
          </cell>
          <cell r="AA227">
            <v>1026.1321828299999</v>
          </cell>
          <cell r="AB227">
            <v>78.775231300000002</v>
          </cell>
          <cell r="AC227">
            <v>81.218939465999995</v>
          </cell>
        </row>
        <row r="228">
          <cell r="A228" t="str">
            <v>23092</v>
          </cell>
          <cell r="B228" t="str">
            <v>มหาวิทยาลัยทักษิณ</v>
          </cell>
          <cell r="C228">
            <v>791.78200000000004</v>
          </cell>
          <cell r="D228">
            <v>791.78200000000004</v>
          </cell>
          <cell r="E228">
            <v>0</v>
          </cell>
          <cell r="G228">
            <v>0</v>
          </cell>
          <cell r="H228">
            <v>790.73371999999995</v>
          </cell>
          <cell r="I228">
            <v>790.73371999999995</v>
          </cell>
          <cell r="J228">
            <v>99.867604971999995</v>
          </cell>
          <cell r="K228">
            <v>99.867604971999995</v>
          </cell>
          <cell r="L228">
            <v>488.95729999999998</v>
          </cell>
          <cell r="M228">
            <v>488.95729999999998</v>
          </cell>
          <cell r="N228">
            <v>0</v>
          </cell>
          <cell r="P228">
            <v>0</v>
          </cell>
          <cell r="Q228">
            <v>488.95729999999998</v>
          </cell>
          <cell r="R228">
            <v>488.95729999999998</v>
          </cell>
          <cell r="S228">
            <v>100</v>
          </cell>
          <cell r="T228">
            <v>100</v>
          </cell>
          <cell r="U228">
            <v>1280.7393</v>
          </cell>
          <cell r="V228">
            <v>1280.7393</v>
          </cell>
          <cell r="W228">
            <v>0</v>
          </cell>
          <cell r="Y228">
            <v>0</v>
          </cell>
          <cell r="Z228">
            <v>1279.69102</v>
          </cell>
          <cell r="AA228">
            <v>1279.69102</v>
          </cell>
          <cell r="AB228">
            <v>99.918150400000002</v>
          </cell>
          <cell r="AC228">
            <v>99.918150400000002</v>
          </cell>
        </row>
        <row r="229">
          <cell r="A229" t="str">
            <v>07004</v>
          </cell>
          <cell r="B229" t="str">
            <v>กรมตรวจบัญชีสหกรณ์</v>
          </cell>
          <cell r="C229">
            <v>1248.65139385</v>
          </cell>
          <cell r="D229">
            <v>1248.65139385</v>
          </cell>
          <cell r="E229">
            <v>0</v>
          </cell>
          <cell r="G229">
            <v>12.786738209999999</v>
          </cell>
          <cell r="H229">
            <v>1088.9467708499999</v>
          </cell>
          <cell r="I229">
            <v>1101.73350906</v>
          </cell>
          <cell r="J229">
            <v>87.209831039999997</v>
          </cell>
          <cell r="K229">
            <v>88.233874921999998</v>
          </cell>
          <cell r="L229">
            <v>52.502806149999998</v>
          </cell>
          <cell r="M229">
            <v>52.502806149999998</v>
          </cell>
          <cell r="N229">
            <v>0</v>
          </cell>
          <cell r="P229">
            <v>12.62681995</v>
          </cell>
          <cell r="Q229">
            <v>39.520573900000002</v>
          </cell>
          <cell r="R229">
            <v>52.14739385</v>
          </cell>
          <cell r="S229">
            <v>75.273260226999994</v>
          </cell>
          <cell r="T229">
            <v>99.323060373000004</v>
          </cell>
          <cell r="U229">
            <v>1301.1541999999999</v>
          </cell>
          <cell r="V229">
            <v>1301.1541999999999</v>
          </cell>
          <cell r="W229">
            <v>0</v>
          </cell>
          <cell r="Y229">
            <v>25.413558160000001</v>
          </cell>
          <cell r="Z229">
            <v>1128.4673447499999</v>
          </cell>
          <cell r="AA229">
            <v>1153.88090291</v>
          </cell>
          <cell r="AB229">
            <v>86.728179084999994</v>
          </cell>
          <cell r="AC229">
            <v>88.681334073000002</v>
          </cell>
        </row>
        <row r="230">
          <cell r="A230" t="str">
            <v>18008</v>
          </cell>
          <cell r="B230" t="str">
            <v>สถาบันบัณฑิตพัฒนศิลป์</v>
          </cell>
          <cell r="C230">
            <v>828.03036199999997</v>
          </cell>
          <cell r="D230">
            <v>828.03036199999997</v>
          </cell>
          <cell r="E230">
            <v>0</v>
          </cell>
          <cell r="G230">
            <v>10.18839397</v>
          </cell>
          <cell r="H230">
            <v>707.95475038999996</v>
          </cell>
          <cell r="I230">
            <v>718.14314435999995</v>
          </cell>
          <cell r="J230">
            <v>85.498646291</v>
          </cell>
          <cell r="K230">
            <v>86.729083536000005</v>
          </cell>
          <cell r="L230">
            <v>475.499638</v>
          </cell>
          <cell r="M230">
            <v>475.499638</v>
          </cell>
          <cell r="N230">
            <v>0</v>
          </cell>
          <cell r="P230">
            <v>213.77863808999999</v>
          </cell>
          <cell r="Q230">
            <v>248.93541642</v>
          </cell>
          <cell r="R230">
            <v>462.71405450999998</v>
          </cell>
          <cell r="S230">
            <v>52.352388208999997</v>
          </cell>
          <cell r="T230">
            <v>97.311126556999994</v>
          </cell>
          <cell r="U230">
            <v>1303.53</v>
          </cell>
          <cell r="V230">
            <v>1303.53</v>
          </cell>
          <cell r="W230">
            <v>0</v>
          </cell>
          <cell r="Y230">
            <v>223.96703206000001</v>
          </cell>
          <cell r="Z230">
            <v>956.89016680999998</v>
          </cell>
          <cell r="AA230">
            <v>1180.85719887</v>
          </cell>
          <cell r="AB230">
            <v>73.407606024000003</v>
          </cell>
          <cell r="AC230">
            <v>90.589184665000005</v>
          </cell>
        </row>
        <row r="231">
          <cell r="A231" t="str">
            <v>01035</v>
          </cell>
          <cell r="B231" t="str">
            <v>สำนักงานทรัพยากรน้ำแห่งชาติ</v>
          </cell>
          <cell r="C231">
            <v>449.15533420000003</v>
          </cell>
          <cell r="D231">
            <v>449.15443420000003</v>
          </cell>
          <cell r="E231">
            <v>0</v>
          </cell>
          <cell r="G231">
            <v>90.104023179999999</v>
          </cell>
          <cell r="H231">
            <v>269.12905516000001</v>
          </cell>
          <cell r="I231">
            <v>359.23307834000002</v>
          </cell>
          <cell r="J231">
            <v>59.918926630999998</v>
          </cell>
          <cell r="K231">
            <v>79.979697665000003</v>
          </cell>
          <cell r="L231">
            <v>898.16946580000001</v>
          </cell>
          <cell r="M231">
            <v>898.16946580000001</v>
          </cell>
          <cell r="N231">
            <v>0</v>
          </cell>
          <cell r="P231">
            <v>671.91050923</v>
          </cell>
          <cell r="Q231">
            <v>185.31309357000001</v>
          </cell>
          <cell r="R231">
            <v>857.22360279999998</v>
          </cell>
          <cell r="S231">
            <v>20.632308337000001</v>
          </cell>
          <cell r="T231">
            <v>95.441187374999998</v>
          </cell>
          <cell r="U231">
            <v>1347.3248000000001</v>
          </cell>
          <cell r="V231">
            <v>1347.3239000000001</v>
          </cell>
          <cell r="W231">
            <v>0</v>
          </cell>
          <cell r="Y231">
            <v>762.01453241000002</v>
          </cell>
          <cell r="Z231">
            <v>454.44214872999999</v>
          </cell>
          <cell r="AA231">
            <v>1216.45668114</v>
          </cell>
          <cell r="AB231">
            <v>33.729220210000001</v>
          </cell>
          <cell r="AC231">
            <v>90.286817338999995</v>
          </cell>
        </row>
        <row r="232">
          <cell r="A232" t="str">
            <v>23062</v>
          </cell>
          <cell r="B232" t="str">
            <v>มหาวิทยาลัยเทคโนโลยีราชมงคลอีสาน</v>
          </cell>
          <cell r="C232">
            <v>962.10223976999998</v>
          </cell>
          <cell r="D232">
            <v>962.10223976999998</v>
          </cell>
          <cell r="E232">
            <v>0</v>
          </cell>
          <cell r="G232">
            <v>6.5251613099999997</v>
          </cell>
          <cell r="H232">
            <v>881.95313308000004</v>
          </cell>
          <cell r="I232">
            <v>888.47829438999997</v>
          </cell>
          <cell r="J232">
            <v>91.669377393000005</v>
          </cell>
          <cell r="K232">
            <v>92.347596508999999</v>
          </cell>
          <cell r="L232">
            <v>414.44246022999999</v>
          </cell>
          <cell r="M232">
            <v>414.44246022999999</v>
          </cell>
          <cell r="N232">
            <v>0</v>
          </cell>
          <cell r="P232">
            <v>190.57798188000001</v>
          </cell>
          <cell r="Q232">
            <v>134.16447835</v>
          </cell>
          <cell r="R232">
            <v>324.74246023000001</v>
          </cell>
          <cell r="S232">
            <v>32.372281131000001</v>
          </cell>
          <cell r="T232">
            <v>78.356464743000004</v>
          </cell>
          <cell r="U232">
            <v>1376.5446999999999</v>
          </cell>
          <cell r="V232">
            <v>1376.5446999999999</v>
          </cell>
          <cell r="W232">
            <v>0</v>
          </cell>
          <cell r="Y232">
            <v>197.10314319</v>
          </cell>
          <cell r="Z232">
            <v>1016.11761143</v>
          </cell>
          <cell r="AA232">
            <v>1213.22075462</v>
          </cell>
          <cell r="AB232">
            <v>73.816535810999994</v>
          </cell>
          <cell r="AC232">
            <v>88.135223987000003</v>
          </cell>
        </row>
        <row r="233">
          <cell r="A233" t="str">
            <v>21013</v>
          </cell>
          <cell r="B233" t="str">
            <v>สำนักงานหลักประกันสุขภาพแห่งชาติ</v>
          </cell>
          <cell r="C233">
            <v>1306.5164</v>
          </cell>
          <cell r="D233">
            <v>1306.5164</v>
          </cell>
          <cell r="E233">
            <v>0</v>
          </cell>
          <cell r="G233">
            <v>0</v>
          </cell>
          <cell r="H233">
            <v>1306.5164</v>
          </cell>
          <cell r="I233">
            <v>1306.5164</v>
          </cell>
          <cell r="J233">
            <v>100</v>
          </cell>
          <cell r="K233">
            <v>100</v>
          </cell>
          <cell r="L233">
            <v>71.170699999999997</v>
          </cell>
          <cell r="M233">
            <v>71.170699999999997</v>
          </cell>
          <cell r="N233">
            <v>0</v>
          </cell>
          <cell r="P233">
            <v>0</v>
          </cell>
          <cell r="Q233">
            <v>71.170699999999997</v>
          </cell>
          <cell r="R233">
            <v>71.170699999999997</v>
          </cell>
          <cell r="S233">
            <v>100</v>
          </cell>
          <cell r="T233">
            <v>100</v>
          </cell>
          <cell r="U233">
            <v>1377.6871000000001</v>
          </cell>
          <cell r="V233">
            <v>1377.6871000000001</v>
          </cell>
          <cell r="W233">
            <v>0</v>
          </cell>
          <cell r="Y233">
            <v>0</v>
          </cell>
          <cell r="Z233">
            <v>1377.6871000000001</v>
          </cell>
          <cell r="AA233">
            <v>1377.6871000000001</v>
          </cell>
          <cell r="AB233">
            <v>100</v>
          </cell>
          <cell r="AC233">
            <v>100</v>
          </cell>
        </row>
        <row r="234">
          <cell r="A234" t="str">
            <v>21006</v>
          </cell>
          <cell r="B234" t="str">
            <v>กรมวิทยาศาสตร์การแพทย์</v>
          </cell>
          <cell r="C234">
            <v>965.91916550999997</v>
          </cell>
          <cell r="D234">
            <v>965.91916550999997</v>
          </cell>
          <cell r="E234">
            <v>0</v>
          </cell>
          <cell r="G234">
            <v>27.904814729999998</v>
          </cell>
          <cell r="H234">
            <v>838.69360516999996</v>
          </cell>
          <cell r="I234">
            <v>866.59841989999995</v>
          </cell>
          <cell r="J234">
            <v>86.828549957000007</v>
          </cell>
          <cell r="K234">
            <v>89.717488879000001</v>
          </cell>
          <cell r="L234">
            <v>446.18453448999998</v>
          </cell>
          <cell r="M234">
            <v>446.18453448999998</v>
          </cell>
          <cell r="N234">
            <v>0</v>
          </cell>
          <cell r="P234">
            <v>194.67627999000001</v>
          </cell>
          <cell r="Q234">
            <v>251.44969538999999</v>
          </cell>
          <cell r="R234">
            <v>446.12597538</v>
          </cell>
          <cell r="S234">
            <v>56.355538113000001</v>
          </cell>
          <cell r="T234">
            <v>99.986875585000007</v>
          </cell>
          <cell r="U234">
            <v>1412.1036999999999</v>
          </cell>
          <cell r="V234">
            <v>1412.1036999999999</v>
          </cell>
          <cell r="W234">
            <v>0</v>
          </cell>
          <cell r="Y234">
            <v>222.58109472000001</v>
          </cell>
          <cell r="Z234">
            <v>1090.1433005599999</v>
          </cell>
          <cell r="AA234">
            <v>1312.72439528</v>
          </cell>
          <cell r="AB234">
            <v>77.199946474000001</v>
          </cell>
          <cell r="AC234">
            <v>92.962322474999993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1120.4376999999999</v>
          </cell>
          <cell r="E235">
            <v>0</v>
          </cell>
          <cell r="G235">
            <v>0</v>
          </cell>
          <cell r="H235">
            <v>1116.0705722</v>
          </cell>
          <cell r="I235">
            <v>1116.0705722</v>
          </cell>
          <cell r="J235">
            <v>99.610230197999996</v>
          </cell>
          <cell r="K235">
            <v>99.610230197999996</v>
          </cell>
          <cell r="L235">
            <v>317.1207</v>
          </cell>
          <cell r="M235">
            <v>317.1207</v>
          </cell>
          <cell r="N235">
            <v>0</v>
          </cell>
          <cell r="P235">
            <v>0</v>
          </cell>
          <cell r="Q235">
            <v>317.1207</v>
          </cell>
          <cell r="R235">
            <v>317.1207</v>
          </cell>
          <cell r="S235">
            <v>100</v>
          </cell>
          <cell r="T235">
            <v>100</v>
          </cell>
          <cell r="U235">
            <v>1437.5583999999999</v>
          </cell>
          <cell r="V235">
            <v>1437.5583999999999</v>
          </cell>
          <cell r="W235">
            <v>0</v>
          </cell>
          <cell r="Y235">
            <v>0</v>
          </cell>
          <cell r="Z235">
            <v>1433.1912722</v>
          </cell>
          <cell r="AA235">
            <v>1433.1912722</v>
          </cell>
          <cell r="AB235">
            <v>99.696212146999997</v>
          </cell>
          <cell r="AC235">
            <v>99.696212146999997</v>
          </cell>
        </row>
        <row r="236">
          <cell r="A236" t="str">
            <v>07013</v>
          </cell>
          <cell r="B236" t="str">
            <v>สนง.การปฏิรูปที่ดินเพื่อเกษตรกรรม</v>
          </cell>
          <cell r="C236">
            <v>1290.2085969899999</v>
          </cell>
          <cell r="D236">
            <v>1290.2085969899999</v>
          </cell>
          <cell r="E236">
            <v>0</v>
          </cell>
          <cell r="G236">
            <v>19.625850719999999</v>
          </cell>
          <cell r="H236">
            <v>1116.8563636900001</v>
          </cell>
          <cell r="I236">
            <v>1136.4822144100001</v>
          </cell>
          <cell r="J236">
            <v>86.564015019999999</v>
          </cell>
          <cell r="K236">
            <v>88.085152824000005</v>
          </cell>
          <cell r="L236">
            <v>159.68870301000001</v>
          </cell>
          <cell r="M236">
            <v>159.68870301000001</v>
          </cell>
          <cell r="N236">
            <v>0</v>
          </cell>
          <cell r="P236">
            <v>26.65111881</v>
          </cell>
          <cell r="Q236">
            <v>122.69749040000001</v>
          </cell>
          <cell r="R236">
            <v>149.34860921000001</v>
          </cell>
          <cell r="S236">
            <v>76.835422973999997</v>
          </cell>
          <cell r="T236">
            <v>93.524843270000005</v>
          </cell>
          <cell r="U236">
            <v>1449.8973000000001</v>
          </cell>
          <cell r="V236">
            <v>1449.8973000000001</v>
          </cell>
          <cell r="W236">
            <v>0</v>
          </cell>
          <cell r="Y236">
            <v>46.276969530000002</v>
          </cell>
          <cell r="Z236">
            <v>1239.55385409</v>
          </cell>
          <cell r="AA236">
            <v>1285.83082362</v>
          </cell>
          <cell r="AB236">
            <v>85.492527925000005</v>
          </cell>
          <cell r="AC236">
            <v>88.684269129</v>
          </cell>
        </row>
        <row r="237">
          <cell r="A237" t="str">
            <v>09004</v>
          </cell>
          <cell r="B237" t="str">
            <v>กรมทรัพยากรทางทะเลและชายฝั่ง</v>
          </cell>
          <cell r="C237">
            <v>881.02756799999997</v>
          </cell>
          <cell r="D237">
            <v>881.02756799999997</v>
          </cell>
          <cell r="E237">
            <v>0</v>
          </cell>
          <cell r="G237">
            <v>49.414619170000002</v>
          </cell>
          <cell r="H237">
            <v>759.80017235000003</v>
          </cell>
          <cell r="I237">
            <v>809.21479151999995</v>
          </cell>
          <cell r="J237">
            <v>86.240226746999994</v>
          </cell>
          <cell r="K237">
            <v>91.848975096000004</v>
          </cell>
          <cell r="L237">
            <v>573.99593200000004</v>
          </cell>
          <cell r="M237">
            <v>573.99593200000004</v>
          </cell>
          <cell r="N237">
            <v>0</v>
          </cell>
          <cell r="P237">
            <v>96.040743590000005</v>
          </cell>
          <cell r="Q237">
            <v>346.05569903999998</v>
          </cell>
          <cell r="R237">
            <v>442.09644263000001</v>
          </cell>
          <cell r="S237">
            <v>60.288876584</v>
          </cell>
          <cell r="T237">
            <v>77.020832026999997</v>
          </cell>
          <cell r="U237">
            <v>1455.0235</v>
          </cell>
          <cell r="V237">
            <v>1455.0235</v>
          </cell>
          <cell r="W237">
            <v>0</v>
          </cell>
          <cell r="Y237">
            <v>145.45536276000001</v>
          </cell>
          <cell r="Z237">
            <v>1105.8558713899999</v>
          </cell>
          <cell r="AA237">
            <v>1251.31123415</v>
          </cell>
          <cell r="AB237">
            <v>76.002612424000006</v>
          </cell>
          <cell r="AC237">
            <v>85.999383112999993</v>
          </cell>
        </row>
        <row r="238">
          <cell r="A238" t="str">
            <v>23086</v>
          </cell>
          <cell r="B238" t="str">
            <v>มหาวิทยาลัยเทคโนโลยีพระจอมเกล้าธนบุรี</v>
          </cell>
          <cell r="C238">
            <v>1148.8154999999999</v>
          </cell>
          <cell r="D238">
            <v>1148.8154999999999</v>
          </cell>
          <cell r="E238">
            <v>0</v>
          </cell>
          <cell r="G238">
            <v>0</v>
          </cell>
          <cell r="H238">
            <v>1148.8154999999999</v>
          </cell>
          <cell r="I238">
            <v>1148.8154999999999</v>
          </cell>
          <cell r="J238">
            <v>100</v>
          </cell>
          <cell r="K238">
            <v>100</v>
          </cell>
          <cell r="L238">
            <v>352.84589999999997</v>
          </cell>
          <cell r="M238">
            <v>352.84589999999997</v>
          </cell>
          <cell r="N238">
            <v>0</v>
          </cell>
          <cell r="P238">
            <v>0</v>
          </cell>
          <cell r="Q238">
            <v>352.84589999999997</v>
          </cell>
          <cell r="R238">
            <v>352.84589999999997</v>
          </cell>
          <cell r="S238">
            <v>100</v>
          </cell>
          <cell r="T238">
            <v>100</v>
          </cell>
          <cell r="U238">
            <v>1501.6614</v>
          </cell>
          <cell r="V238">
            <v>1501.6614</v>
          </cell>
          <cell r="W238">
            <v>0</v>
          </cell>
          <cell r="Y238">
            <v>0</v>
          </cell>
          <cell r="Z238">
            <v>1501.6614</v>
          </cell>
          <cell r="AA238">
            <v>1501.6614</v>
          </cell>
          <cell r="AB238">
            <v>100</v>
          </cell>
          <cell r="AC238">
            <v>100</v>
          </cell>
        </row>
        <row r="239">
          <cell r="A239" t="str">
            <v>11009</v>
          </cell>
          <cell r="B239" t="str">
            <v>สำนักงานคณะกรรมการดิจิทัลเพื่อเศรษฐกิจแล</v>
          </cell>
          <cell r="C239">
            <v>1517.1801</v>
          </cell>
          <cell r="D239">
            <v>1517.1801</v>
          </cell>
          <cell r="E239">
            <v>0</v>
          </cell>
          <cell r="G239">
            <v>854.13507804000005</v>
          </cell>
          <cell r="H239">
            <v>646.96495594999999</v>
          </cell>
          <cell r="I239">
            <v>1501.1000339899999</v>
          </cell>
          <cell r="J239">
            <v>42.642594373000001</v>
          </cell>
          <cell r="K239">
            <v>98.940134661000002</v>
          </cell>
          <cell r="L239">
            <v>3.5</v>
          </cell>
          <cell r="M239">
            <v>3.5</v>
          </cell>
          <cell r="N239">
            <v>0</v>
          </cell>
          <cell r="P239">
            <v>2.8</v>
          </cell>
          <cell r="Q239">
            <v>0.7</v>
          </cell>
          <cell r="R239">
            <v>3.5</v>
          </cell>
          <cell r="S239">
            <v>20</v>
          </cell>
          <cell r="T239">
            <v>100</v>
          </cell>
          <cell r="U239">
            <v>1520.6801</v>
          </cell>
          <cell r="V239">
            <v>1520.6801</v>
          </cell>
          <cell r="W239">
            <v>0</v>
          </cell>
          <cell r="Y239">
            <v>856.93507804000001</v>
          </cell>
          <cell r="Z239">
            <v>647.66495595000004</v>
          </cell>
          <cell r="AA239">
            <v>1504.6000339899999</v>
          </cell>
          <cell r="AB239">
            <v>42.590480137999997</v>
          </cell>
          <cell r="AC239">
            <v>98.942574049000001</v>
          </cell>
        </row>
        <row r="240">
          <cell r="A240" t="str">
            <v>25016</v>
          </cell>
          <cell r="B240" t="str">
            <v>ศูนย์อำนวยการบริหารจังหวัดชายแดนภาคใต้</v>
          </cell>
          <cell r="C240">
            <v>1468.2320199999999</v>
          </cell>
          <cell r="D240">
            <v>1468.2320199999999</v>
          </cell>
          <cell r="E240">
            <v>0</v>
          </cell>
          <cell r="G240">
            <v>13.590917689999999</v>
          </cell>
          <cell r="H240">
            <v>1015.61477755</v>
          </cell>
          <cell r="I240">
            <v>1029.2056952400001</v>
          </cell>
          <cell r="J240">
            <v>69.172635095999993</v>
          </cell>
          <cell r="K240">
            <v>70.098300624000004</v>
          </cell>
          <cell r="L240">
            <v>68.939980000000006</v>
          </cell>
          <cell r="M240">
            <v>68.939980000000006</v>
          </cell>
          <cell r="N240">
            <v>0</v>
          </cell>
          <cell r="P240">
            <v>43.797683650000003</v>
          </cell>
          <cell r="Q240">
            <v>19.287306350000001</v>
          </cell>
          <cell r="R240">
            <v>63.084989999999998</v>
          </cell>
          <cell r="S240">
            <v>27.976953794</v>
          </cell>
          <cell r="T240">
            <v>91.507119670999998</v>
          </cell>
          <cell r="U240">
            <v>1537.172</v>
          </cell>
          <cell r="V240">
            <v>1537.172</v>
          </cell>
          <cell r="W240">
            <v>0</v>
          </cell>
          <cell r="Y240">
            <v>57.388601340000001</v>
          </cell>
          <cell r="Z240">
            <v>1034.9020839</v>
          </cell>
          <cell r="AA240">
            <v>1092.2906852399999</v>
          </cell>
          <cell r="AB240">
            <v>67.325067325000006</v>
          </cell>
          <cell r="AC240">
            <v>71.058455738000006</v>
          </cell>
        </row>
        <row r="241">
          <cell r="A241" t="str">
            <v>03002</v>
          </cell>
          <cell r="B241" t="str">
            <v>สนง.ปลัดกระทรวงการคลัง</v>
          </cell>
          <cell r="C241">
            <v>726.60789999999997</v>
          </cell>
          <cell r="D241">
            <v>726.60789999999997</v>
          </cell>
          <cell r="E241">
            <v>0</v>
          </cell>
          <cell r="G241">
            <v>176.75603588999999</v>
          </cell>
          <cell r="H241">
            <v>510.14103845</v>
          </cell>
          <cell r="I241">
            <v>686.89707434000002</v>
          </cell>
          <cell r="J241">
            <v>70.208573075999993</v>
          </cell>
          <cell r="K241">
            <v>94.534765496000006</v>
          </cell>
          <cell r="L241">
            <v>821.16150000000005</v>
          </cell>
          <cell r="M241">
            <v>821.16150000000005</v>
          </cell>
          <cell r="N241">
            <v>0</v>
          </cell>
          <cell r="P241">
            <v>62.628</v>
          </cell>
          <cell r="Q241">
            <v>362.28109781000001</v>
          </cell>
          <cell r="R241">
            <v>424.90909780999999</v>
          </cell>
          <cell r="S241">
            <v>44.118129967000002</v>
          </cell>
          <cell r="T241">
            <v>51.744887919</v>
          </cell>
          <cell r="U241">
            <v>1547.7693999999999</v>
          </cell>
          <cell r="V241">
            <v>1547.7693999999999</v>
          </cell>
          <cell r="W241">
            <v>0</v>
          </cell>
          <cell r="Y241">
            <v>239.38403589000001</v>
          </cell>
          <cell r="Z241">
            <v>872.42213626</v>
          </cell>
          <cell r="AA241">
            <v>1111.8061721500001</v>
          </cell>
          <cell r="AB241">
            <v>56.366415840999998</v>
          </cell>
          <cell r="AC241">
            <v>71.832804819000003</v>
          </cell>
        </row>
        <row r="242">
          <cell r="A242" t="str">
            <v>03004</v>
          </cell>
          <cell r="B242" t="str">
            <v>กรมบัญชีกลาง</v>
          </cell>
          <cell r="C242">
            <v>1435.7144000000001</v>
          </cell>
          <cell r="D242">
            <v>1435.7144000000001</v>
          </cell>
          <cell r="E242">
            <v>0</v>
          </cell>
          <cell r="G242">
            <v>218.18633245000001</v>
          </cell>
          <cell r="H242">
            <v>1099.2194787400001</v>
          </cell>
          <cell r="I242">
            <v>1317.4058111899999</v>
          </cell>
          <cell r="J242">
            <v>76.562544662999997</v>
          </cell>
          <cell r="K242">
            <v>91.759601434999993</v>
          </cell>
          <cell r="L242">
            <v>164.80279999999999</v>
          </cell>
          <cell r="M242">
            <v>164.80279999999999</v>
          </cell>
          <cell r="N242">
            <v>0</v>
          </cell>
          <cell r="P242">
            <v>95.657139999999998</v>
          </cell>
          <cell r="Q242">
            <v>54.444810199999999</v>
          </cell>
          <cell r="R242">
            <v>150.1019502</v>
          </cell>
          <cell r="S242">
            <v>33.036338096000001</v>
          </cell>
          <cell r="T242">
            <v>91.079732989999997</v>
          </cell>
          <cell r="U242">
            <v>1600.5172</v>
          </cell>
          <cell r="V242">
            <v>1600.5172</v>
          </cell>
          <cell r="W242">
            <v>0</v>
          </cell>
          <cell r="Y242">
            <v>313.84347244999998</v>
          </cell>
          <cell r="Z242">
            <v>1153.66428894</v>
          </cell>
          <cell r="AA242">
            <v>1467.50776139</v>
          </cell>
          <cell r="AB242">
            <v>72.080717966999998</v>
          </cell>
          <cell r="AC242">
            <v>91.689596425000005</v>
          </cell>
        </row>
        <row r="243">
          <cell r="A243" t="str">
            <v>13002</v>
          </cell>
          <cell r="B243" t="str">
            <v>สนง.ปลัดกระทรวงพาณิชย์</v>
          </cell>
          <cell r="C243">
            <v>1333.03838034</v>
          </cell>
          <cell r="D243">
            <v>1333.03838034</v>
          </cell>
          <cell r="E243">
            <v>0</v>
          </cell>
          <cell r="G243">
            <v>79.738173520000004</v>
          </cell>
          <cell r="H243">
            <v>1070.09743067</v>
          </cell>
          <cell r="I243">
            <v>1149.8356041899999</v>
          </cell>
          <cell r="J243">
            <v>80.275065327999997</v>
          </cell>
          <cell r="K243">
            <v>86.25675158</v>
          </cell>
          <cell r="L243">
            <v>274.82371965999999</v>
          </cell>
          <cell r="M243">
            <v>274.82371965999999</v>
          </cell>
          <cell r="N243">
            <v>0</v>
          </cell>
          <cell r="P243">
            <v>59.331376570000003</v>
          </cell>
          <cell r="Q243">
            <v>207.11047579000001</v>
          </cell>
          <cell r="R243">
            <v>266.44185235999998</v>
          </cell>
          <cell r="S243">
            <v>75.361208285000004</v>
          </cell>
          <cell r="T243">
            <v>96.950093205000002</v>
          </cell>
          <cell r="U243">
            <v>1607.8621000000001</v>
          </cell>
          <cell r="V243">
            <v>1607.8621000000001</v>
          </cell>
          <cell r="W243">
            <v>0</v>
          </cell>
          <cell r="Y243">
            <v>139.06955009000001</v>
          </cell>
          <cell r="Z243">
            <v>1277.20790646</v>
          </cell>
          <cell r="AA243">
            <v>1416.2774565499999</v>
          </cell>
          <cell r="AB243">
            <v>79.435164649000001</v>
          </cell>
          <cell r="AC243">
            <v>88.084510266999999</v>
          </cell>
        </row>
        <row r="244">
          <cell r="A244" t="str">
            <v>23090</v>
          </cell>
          <cell r="B244" t="str">
            <v>มหาวิทยาลัยมหาจุฬาลงกรณราชวิทยาลัย</v>
          </cell>
          <cell r="C244">
            <v>1141.9335000000001</v>
          </cell>
          <cell r="D244">
            <v>1141.9335000000001</v>
          </cell>
          <cell r="E244">
            <v>0</v>
          </cell>
          <cell r="G244">
            <v>0</v>
          </cell>
          <cell r="H244">
            <v>1141.9335000000001</v>
          </cell>
          <cell r="I244">
            <v>1141.9335000000001</v>
          </cell>
          <cell r="J244">
            <v>100</v>
          </cell>
          <cell r="K244">
            <v>100</v>
          </cell>
          <cell r="L244">
            <v>495.21870000000001</v>
          </cell>
          <cell r="M244">
            <v>495.21870000000001</v>
          </cell>
          <cell r="N244">
            <v>0</v>
          </cell>
          <cell r="P244">
            <v>0</v>
          </cell>
          <cell r="Q244">
            <v>495.21870000000001</v>
          </cell>
          <cell r="R244">
            <v>495.21870000000001</v>
          </cell>
          <cell r="S244">
            <v>100</v>
          </cell>
          <cell r="T244">
            <v>100</v>
          </cell>
          <cell r="U244">
            <v>1637.1522</v>
          </cell>
          <cell r="V244">
            <v>1637.1522</v>
          </cell>
          <cell r="W244">
            <v>0</v>
          </cell>
          <cell r="Y244">
            <v>0</v>
          </cell>
          <cell r="Z244">
            <v>1637.1522</v>
          </cell>
          <cell r="AA244">
            <v>1637.1522</v>
          </cell>
          <cell r="AB244">
            <v>100</v>
          </cell>
          <cell r="AC244">
            <v>100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1610.1106</v>
          </cell>
          <cell r="E245">
            <v>0</v>
          </cell>
          <cell r="G245">
            <v>0</v>
          </cell>
          <cell r="H245">
            <v>1610.1106</v>
          </cell>
          <cell r="I245">
            <v>1610.1106</v>
          </cell>
          <cell r="J245">
            <v>100</v>
          </cell>
          <cell r="K245">
            <v>100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1641.8729000000001</v>
          </cell>
          <cell r="W245">
            <v>0</v>
          </cell>
          <cell r="Y245">
            <v>0</v>
          </cell>
          <cell r="Z245">
            <v>1641.8729000000001</v>
          </cell>
          <cell r="AA245">
            <v>1641.8729000000001</v>
          </cell>
          <cell r="AB245">
            <v>100</v>
          </cell>
          <cell r="AC245">
            <v>100</v>
          </cell>
        </row>
        <row r="246">
          <cell r="A246" t="str">
            <v>09002</v>
          </cell>
          <cell r="B246" t="str">
            <v>สนง.ปลัดกท.ทรัพยากรธรรมชาติและสวล.</v>
          </cell>
          <cell r="C246">
            <v>1286.42685891</v>
          </cell>
          <cell r="D246">
            <v>1286.42685891</v>
          </cell>
          <cell r="E246">
            <v>0</v>
          </cell>
          <cell r="G246">
            <v>22.971710309999999</v>
          </cell>
          <cell r="H246">
            <v>1130.68515336</v>
          </cell>
          <cell r="I246">
            <v>1153.6568636699999</v>
          </cell>
          <cell r="J246">
            <v>87.893465961999993</v>
          </cell>
          <cell r="K246">
            <v>89.679164865000004</v>
          </cell>
          <cell r="L246">
            <v>383.68334109</v>
          </cell>
          <cell r="M246">
            <v>383.68334109</v>
          </cell>
          <cell r="N246">
            <v>0</v>
          </cell>
          <cell r="P246">
            <v>103.33573199999999</v>
          </cell>
          <cell r="Q246">
            <v>70.437926619999999</v>
          </cell>
          <cell r="R246">
            <v>173.77365861999999</v>
          </cell>
          <cell r="S246">
            <v>18.35834895</v>
          </cell>
          <cell r="T246">
            <v>45.290905287999998</v>
          </cell>
          <cell r="U246">
            <v>1670.1102000000001</v>
          </cell>
          <cell r="V246">
            <v>1670.1102000000001</v>
          </cell>
          <cell r="W246">
            <v>0</v>
          </cell>
          <cell r="Y246">
            <v>126.30744231</v>
          </cell>
          <cell r="Z246">
            <v>1201.1230799800001</v>
          </cell>
          <cell r="AA246">
            <v>1327.43052229</v>
          </cell>
          <cell r="AB246">
            <v>71.918791944000006</v>
          </cell>
          <cell r="AC246">
            <v>79.481612788000007</v>
          </cell>
        </row>
        <row r="247">
          <cell r="A247" t="str">
            <v>23096</v>
          </cell>
          <cell r="B247" t="str">
            <v>มหาวิทยาลัยศิลปากร</v>
          </cell>
          <cell r="C247">
            <v>1435.4821999999999</v>
          </cell>
          <cell r="D247">
            <v>1435.4821999999999</v>
          </cell>
          <cell r="E247">
            <v>0</v>
          </cell>
          <cell r="G247">
            <v>0</v>
          </cell>
          <cell r="H247">
            <v>1428.98532473</v>
          </cell>
          <cell r="I247">
            <v>1428.98532473</v>
          </cell>
          <cell r="J247">
            <v>99.547408161999996</v>
          </cell>
          <cell r="K247">
            <v>99.547408161999996</v>
          </cell>
          <cell r="L247">
            <v>242.5487</v>
          </cell>
          <cell r="M247">
            <v>242.5487</v>
          </cell>
          <cell r="N247">
            <v>0</v>
          </cell>
          <cell r="P247">
            <v>0</v>
          </cell>
          <cell r="Q247">
            <v>242.5487</v>
          </cell>
          <cell r="R247">
            <v>242.5487</v>
          </cell>
          <cell r="S247">
            <v>100</v>
          </cell>
          <cell r="T247">
            <v>100</v>
          </cell>
          <cell r="U247">
            <v>1678.0309</v>
          </cell>
          <cell r="V247">
            <v>1678.0309</v>
          </cell>
          <cell r="W247">
            <v>0</v>
          </cell>
          <cell r="Y247">
            <v>0</v>
          </cell>
          <cell r="Z247">
            <v>1671.5340247300001</v>
          </cell>
          <cell r="AA247">
            <v>1671.5340247300001</v>
          </cell>
          <cell r="AB247">
            <v>99.612827435</v>
          </cell>
          <cell r="AC247">
            <v>99.612827435</v>
          </cell>
        </row>
        <row r="248">
          <cell r="A248" t="str">
            <v>06002</v>
          </cell>
          <cell r="B248" t="str">
            <v>สนง.ปลัดกท.การพัฒนาสังคมและความมั่นคงฯ</v>
          </cell>
          <cell r="C248">
            <v>1538.1172690000001</v>
          </cell>
          <cell r="D248">
            <v>1538.1172690000001</v>
          </cell>
          <cell r="E248">
            <v>0</v>
          </cell>
          <cell r="G248">
            <v>26.17169994</v>
          </cell>
          <cell r="H248">
            <v>1274.9875921</v>
          </cell>
          <cell r="I248">
            <v>1301.1592920400001</v>
          </cell>
          <cell r="J248">
            <v>82.892742822000002</v>
          </cell>
          <cell r="K248">
            <v>84.594284080999998</v>
          </cell>
          <cell r="L248">
            <v>155.40323100000001</v>
          </cell>
          <cell r="M248">
            <v>155.40323100000001</v>
          </cell>
          <cell r="N248">
            <v>0</v>
          </cell>
          <cell r="O248">
            <v>0</v>
          </cell>
          <cell r="P248">
            <v>27.29802626</v>
          </cell>
          <cell r="Q248">
            <v>123.22505484</v>
          </cell>
          <cell r="R248">
            <v>150.52308110000001</v>
          </cell>
          <cell r="S248">
            <v>79.293753448000004</v>
          </cell>
          <cell r="T248">
            <v>96.859685690999996</v>
          </cell>
          <cell r="U248">
            <v>1693.5205000000001</v>
          </cell>
          <cell r="V248">
            <v>1693.5205000000001</v>
          </cell>
          <cell r="W248">
            <v>0</v>
          </cell>
          <cell r="X248">
            <v>0</v>
          </cell>
          <cell r="Y248">
            <v>53.469726199999997</v>
          </cell>
          <cell r="Z248">
            <v>1398.21264694</v>
          </cell>
          <cell r="AA248">
            <v>1451.68237314</v>
          </cell>
          <cell r="AB248">
            <v>82.562487253</v>
          </cell>
          <cell r="AC248">
            <v>85.719799266999999</v>
          </cell>
        </row>
        <row r="249">
          <cell r="A249" t="str">
            <v>05004</v>
          </cell>
          <cell r="B249" t="str">
            <v>กรมการท่องเที่ยว</v>
          </cell>
          <cell r="C249">
            <v>1569.51682547</v>
          </cell>
          <cell r="D249">
            <v>1569.51682547</v>
          </cell>
          <cell r="E249">
            <v>0</v>
          </cell>
          <cell r="G249">
            <v>155.50091065999999</v>
          </cell>
          <cell r="H249">
            <v>1296.91816513</v>
          </cell>
          <cell r="I249">
            <v>1452.4190757900001</v>
          </cell>
          <cell r="J249">
            <v>82.631682826000002</v>
          </cell>
          <cell r="K249">
            <v>92.539248526999998</v>
          </cell>
          <cell r="L249">
            <v>145.31857453000001</v>
          </cell>
          <cell r="M249">
            <v>145.31857453000001</v>
          </cell>
          <cell r="N249">
            <v>0</v>
          </cell>
          <cell r="P249">
            <v>42.478042530000003</v>
          </cell>
          <cell r="Q249">
            <v>102.764532</v>
          </cell>
          <cell r="R249">
            <v>145.24257453000001</v>
          </cell>
          <cell r="S249">
            <v>70.716721749000001</v>
          </cell>
          <cell r="T249">
            <v>99.947701111000001</v>
          </cell>
          <cell r="U249">
            <v>1714.8353999999999</v>
          </cell>
          <cell r="V249">
            <v>1714.8353999999999</v>
          </cell>
          <cell r="W249">
            <v>0</v>
          </cell>
          <cell r="Y249">
            <v>197.97895319</v>
          </cell>
          <cell r="Z249">
            <v>1399.68269713</v>
          </cell>
          <cell r="AA249">
            <v>1597.66165032</v>
          </cell>
          <cell r="AB249">
            <v>81.621985242999997</v>
          </cell>
          <cell r="AC249">
            <v>93.167055586000004</v>
          </cell>
        </row>
        <row r="250">
          <cell r="A250" t="str">
            <v>17004</v>
          </cell>
          <cell r="B250" t="str">
            <v>กรมพัฒนาฝีมือแรงงาน</v>
          </cell>
          <cell r="C250">
            <v>1543.9475097899999</v>
          </cell>
          <cell r="D250">
            <v>1543.9475097899999</v>
          </cell>
          <cell r="E250">
            <v>0</v>
          </cell>
          <cell r="G250">
            <v>21.247423359999999</v>
          </cell>
          <cell r="H250">
            <v>1281.3523505999999</v>
          </cell>
          <cell r="I250">
            <v>1302.59977396</v>
          </cell>
          <cell r="J250">
            <v>82.991963294000001</v>
          </cell>
          <cell r="K250">
            <v>84.368138535</v>
          </cell>
          <cell r="L250">
            <v>198.13949020999999</v>
          </cell>
          <cell r="M250">
            <v>198.13949020999999</v>
          </cell>
          <cell r="N250">
            <v>0</v>
          </cell>
          <cell r="P250">
            <v>64.882561999999993</v>
          </cell>
          <cell r="Q250">
            <v>120.03678776</v>
          </cell>
          <cell r="R250">
            <v>184.91934975999999</v>
          </cell>
          <cell r="S250">
            <v>60.581960533</v>
          </cell>
          <cell r="T250">
            <v>93.327861884000001</v>
          </cell>
          <cell r="U250">
            <v>1742.087</v>
          </cell>
          <cell r="V250">
            <v>1742.087</v>
          </cell>
          <cell r="W250">
            <v>0</v>
          </cell>
          <cell r="Y250">
            <v>86.129985360000006</v>
          </cell>
          <cell r="Z250">
            <v>1401.3891383600001</v>
          </cell>
          <cell r="AA250">
            <v>1487.5191237199999</v>
          </cell>
          <cell r="AB250">
            <v>80.443120140000005</v>
          </cell>
          <cell r="AC250">
            <v>85.387189257000003</v>
          </cell>
        </row>
        <row r="251">
          <cell r="A251" t="str">
            <v>06006</v>
          </cell>
          <cell r="B251" t="str">
            <v>สถาบันพัฒนาองค์กรชุมชน</v>
          </cell>
          <cell r="C251">
            <v>856.90120000000002</v>
          </cell>
          <cell r="D251">
            <v>856.90120000000002</v>
          </cell>
          <cell r="E251">
            <v>0</v>
          </cell>
          <cell r="G251">
            <v>0</v>
          </cell>
          <cell r="H251">
            <v>856.90120000000002</v>
          </cell>
          <cell r="I251">
            <v>856.90120000000002</v>
          </cell>
          <cell r="J251">
            <v>100</v>
          </cell>
          <cell r="K251">
            <v>100</v>
          </cell>
          <cell r="L251">
            <v>894.26</v>
          </cell>
          <cell r="M251">
            <v>894.26</v>
          </cell>
          <cell r="N251">
            <v>0</v>
          </cell>
          <cell r="P251">
            <v>0</v>
          </cell>
          <cell r="Q251">
            <v>894.26</v>
          </cell>
          <cell r="R251">
            <v>894.26</v>
          </cell>
          <cell r="S251">
            <v>100</v>
          </cell>
          <cell r="T251">
            <v>100</v>
          </cell>
          <cell r="U251">
            <v>1751.1612</v>
          </cell>
          <cell r="V251">
            <v>1751.1612</v>
          </cell>
          <cell r="W251">
            <v>0</v>
          </cell>
          <cell r="Y251">
            <v>0</v>
          </cell>
          <cell r="Z251">
            <v>1751.1612</v>
          </cell>
          <cell r="AA251">
            <v>1751.1612</v>
          </cell>
          <cell r="AB251">
            <v>100</v>
          </cell>
          <cell r="AC251">
            <v>100</v>
          </cell>
        </row>
        <row r="252">
          <cell r="A252" t="str">
            <v>23085</v>
          </cell>
          <cell r="B252" t="str">
            <v>มหาวิทยาลัยวลัยลักษณ์</v>
          </cell>
          <cell r="C252">
            <v>824.89859999999999</v>
          </cell>
          <cell r="D252">
            <v>824.89859999999999</v>
          </cell>
          <cell r="E252">
            <v>0</v>
          </cell>
          <cell r="G252">
            <v>0</v>
          </cell>
          <cell r="H252">
            <v>824.89859999999999</v>
          </cell>
          <cell r="I252">
            <v>824.89859999999999</v>
          </cell>
          <cell r="J252">
            <v>100</v>
          </cell>
          <cell r="K252">
            <v>100</v>
          </cell>
          <cell r="L252">
            <v>940.2346</v>
          </cell>
          <cell r="M252">
            <v>940.2346</v>
          </cell>
          <cell r="N252">
            <v>0</v>
          </cell>
          <cell r="P252">
            <v>0</v>
          </cell>
          <cell r="Q252">
            <v>940.2346</v>
          </cell>
          <cell r="R252">
            <v>940.2346</v>
          </cell>
          <cell r="S252">
            <v>100</v>
          </cell>
          <cell r="T252">
            <v>100</v>
          </cell>
          <cell r="U252">
            <v>1765.1332</v>
          </cell>
          <cell r="V252">
            <v>1765.1332</v>
          </cell>
          <cell r="W252">
            <v>0</v>
          </cell>
          <cell r="Y252">
            <v>0</v>
          </cell>
          <cell r="Z252">
            <v>1765.1332</v>
          </cell>
          <cell r="AA252">
            <v>1765.1332</v>
          </cell>
          <cell r="AB252">
            <v>100</v>
          </cell>
          <cell r="AC252">
            <v>100</v>
          </cell>
        </row>
        <row r="253">
          <cell r="A253" t="str">
            <v>29001</v>
          </cell>
          <cell r="B253" t="str">
            <v>สำนักงานคณะกรรมการการเลือกตั้ง</v>
          </cell>
          <cell r="C253">
            <v>1641.1396</v>
          </cell>
          <cell r="D253">
            <v>1641.1396</v>
          </cell>
          <cell r="E253">
            <v>0</v>
          </cell>
          <cell r="G253">
            <v>0</v>
          </cell>
          <cell r="H253">
            <v>1641.1396</v>
          </cell>
          <cell r="I253">
            <v>1641.1396</v>
          </cell>
          <cell r="J253">
            <v>100</v>
          </cell>
          <cell r="K253">
            <v>100</v>
          </cell>
          <cell r="L253">
            <v>124.8867</v>
          </cell>
          <cell r="M253">
            <v>124.8867</v>
          </cell>
          <cell r="N253">
            <v>0</v>
          </cell>
          <cell r="P253">
            <v>0</v>
          </cell>
          <cell r="Q253">
            <v>124.8867</v>
          </cell>
          <cell r="R253">
            <v>124.8867</v>
          </cell>
          <cell r="S253">
            <v>100</v>
          </cell>
          <cell r="T253">
            <v>100</v>
          </cell>
          <cell r="U253">
            <v>1766.0263</v>
          </cell>
          <cell r="V253">
            <v>1766.0263</v>
          </cell>
          <cell r="W253">
            <v>0</v>
          </cell>
          <cell r="Y253">
            <v>0</v>
          </cell>
          <cell r="Z253">
            <v>1766.0263</v>
          </cell>
          <cell r="AA253">
            <v>1766.0263</v>
          </cell>
          <cell r="AB253">
            <v>100</v>
          </cell>
          <cell r="AC253">
            <v>100</v>
          </cell>
        </row>
        <row r="254">
          <cell r="A254" t="str">
            <v>11004</v>
          </cell>
          <cell r="B254" t="str">
            <v>กรมอุตุนิยมวิทยา</v>
          </cell>
          <cell r="C254">
            <v>661.34185941999999</v>
          </cell>
          <cell r="D254">
            <v>661.34185941999999</v>
          </cell>
          <cell r="E254">
            <v>0</v>
          </cell>
          <cell r="G254">
            <v>23.53712028</v>
          </cell>
          <cell r="H254">
            <v>577.10799421000002</v>
          </cell>
          <cell r="I254">
            <v>600.64511448999997</v>
          </cell>
          <cell r="J254">
            <v>87.263188619999994</v>
          </cell>
          <cell r="K254">
            <v>90.822183101999997</v>
          </cell>
          <cell r="L254">
            <v>1177.4349405800001</v>
          </cell>
          <cell r="M254">
            <v>952.26104057999999</v>
          </cell>
          <cell r="N254">
            <v>0</v>
          </cell>
          <cell r="P254">
            <v>324.34231460000001</v>
          </cell>
          <cell r="Q254">
            <v>616.70531286999994</v>
          </cell>
          <cell r="R254">
            <v>941.04762746999995</v>
          </cell>
          <cell r="S254">
            <v>52.377018178999997</v>
          </cell>
          <cell r="T254">
            <v>79.923535053999998</v>
          </cell>
          <cell r="U254">
            <v>1838.7768000000001</v>
          </cell>
          <cell r="V254">
            <v>1613.6029000000001</v>
          </cell>
          <cell r="W254">
            <v>0</v>
          </cell>
          <cell r="Y254">
            <v>347.87943488000002</v>
          </cell>
          <cell r="Z254">
            <v>1193.81330708</v>
          </cell>
          <cell r="AA254">
            <v>1541.6927419599999</v>
          </cell>
          <cell r="AB254">
            <v>64.924318550999999</v>
          </cell>
          <cell r="AC254">
            <v>83.843386644999995</v>
          </cell>
        </row>
        <row r="255">
          <cell r="A255" t="str">
            <v>01001</v>
          </cell>
          <cell r="B255" t="str">
            <v>สนง.ปลัดสำนักนายกรัฐมนตรี</v>
          </cell>
          <cell r="C255">
            <v>1073.7052358999999</v>
          </cell>
          <cell r="D255">
            <v>1073.7052358999999</v>
          </cell>
          <cell r="E255">
            <v>0</v>
          </cell>
          <cell r="G255">
            <v>18.768151289999999</v>
          </cell>
          <cell r="H255">
            <v>727.24495851999995</v>
          </cell>
          <cell r="I255">
            <v>746.01310980999995</v>
          </cell>
          <cell r="J255">
            <v>67.732272714000004</v>
          </cell>
          <cell r="K255">
            <v>69.480252574999994</v>
          </cell>
          <cell r="L255">
            <v>770.3688641</v>
          </cell>
          <cell r="M255">
            <v>770.3688641</v>
          </cell>
          <cell r="N255">
            <v>0</v>
          </cell>
          <cell r="P255">
            <v>343.20211999999998</v>
          </cell>
          <cell r="Q255">
            <v>331.33794210000002</v>
          </cell>
          <cell r="R255">
            <v>674.5400621</v>
          </cell>
          <cell r="S255">
            <v>43.010297733999998</v>
          </cell>
          <cell r="T255">
            <v>87.560660033999994</v>
          </cell>
          <cell r="U255">
            <v>1844.0741</v>
          </cell>
          <cell r="V255">
            <v>1844.0741</v>
          </cell>
          <cell r="W255">
            <v>0</v>
          </cell>
          <cell r="Y255">
            <v>361.97027129000003</v>
          </cell>
          <cell r="Z255">
            <v>1058.5829006199999</v>
          </cell>
          <cell r="AA255">
            <v>1420.5531719099999</v>
          </cell>
          <cell r="AB255">
            <v>57.404575045000001</v>
          </cell>
          <cell r="AC255">
            <v>77.033410528999994</v>
          </cell>
        </row>
        <row r="256">
          <cell r="A256" t="str">
            <v>23091</v>
          </cell>
          <cell r="B256" t="str">
            <v>มหาวิทยาลัยบูรพา</v>
          </cell>
          <cell r="C256">
            <v>1396.2583999999999</v>
          </cell>
          <cell r="D256">
            <v>1396.2583999999999</v>
          </cell>
          <cell r="E256">
            <v>0</v>
          </cell>
          <cell r="G256">
            <v>0</v>
          </cell>
          <cell r="H256">
            <v>1384.8877960100001</v>
          </cell>
          <cell r="I256">
            <v>1384.8877960100001</v>
          </cell>
          <cell r="J256">
            <v>99.185637559</v>
          </cell>
          <cell r="K256">
            <v>99.185637559</v>
          </cell>
          <cell r="L256">
            <v>450.85039999999998</v>
          </cell>
          <cell r="M256">
            <v>450.85039999999998</v>
          </cell>
          <cell r="N256">
            <v>0</v>
          </cell>
          <cell r="P256">
            <v>0</v>
          </cell>
          <cell r="Q256">
            <v>450.85039999999998</v>
          </cell>
          <cell r="R256">
            <v>450.85039999999998</v>
          </cell>
          <cell r="S256">
            <v>100</v>
          </cell>
          <cell r="T256">
            <v>100</v>
          </cell>
          <cell r="U256">
            <v>1847.1088</v>
          </cell>
          <cell r="V256">
            <v>1847.1088</v>
          </cell>
          <cell r="W256">
            <v>0</v>
          </cell>
          <cell r="Y256">
            <v>0</v>
          </cell>
          <cell r="Z256">
            <v>1835.7381960099999</v>
          </cell>
          <cell r="AA256">
            <v>1835.7381960099999</v>
          </cell>
          <cell r="AB256">
            <v>99.384410708000004</v>
          </cell>
          <cell r="AC256">
            <v>99.384410708000004</v>
          </cell>
        </row>
        <row r="257">
          <cell r="A257" t="str">
            <v>21009</v>
          </cell>
          <cell r="B257" t="str">
            <v>กรมอนามัย</v>
          </cell>
          <cell r="C257">
            <v>1678.85304946</v>
          </cell>
          <cell r="D257">
            <v>1678.85304946</v>
          </cell>
          <cell r="E257">
            <v>0</v>
          </cell>
          <cell r="G257">
            <v>36.875242059999998</v>
          </cell>
          <cell r="H257">
            <v>1472.4728943800001</v>
          </cell>
          <cell r="I257">
            <v>1509.34813644</v>
          </cell>
          <cell r="J257">
            <v>87.707074473000006</v>
          </cell>
          <cell r="K257">
            <v>89.903528895999997</v>
          </cell>
          <cell r="L257">
            <v>181.58175054</v>
          </cell>
          <cell r="M257">
            <v>181.58175054</v>
          </cell>
          <cell r="N257">
            <v>0</v>
          </cell>
          <cell r="P257">
            <v>49.203090000000003</v>
          </cell>
          <cell r="Q257">
            <v>130.54494392999999</v>
          </cell>
          <cell r="R257">
            <v>179.74803392999999</v>
          </cell>
          <cell r="S257">
            <v>71.893207077</v>
          </cell>
          <cell r="T257">
            <v>98.990142673999998</v>
          </cell>
          <cell r="U257">
            <v>1860.4348</v>
          </cell>
          <cell r="V257">
            <v>1860.4348</v>
          </cell>
          <cell r="W257">
            <v>0</v>
          </cell>
          <cell r="Y257">
            <v>86.078332059999994</v>
          </cell>
          <cell r="Z257">
            <v>1603.0178383099999</v>
          </cell>
          <cell r="AA257">
            <v>1689.09617037</v>
          </cell>
          <cell r="AB257">
            <v>86.163612845000003</v>
          </cell>
          <cell r="AC257">
            <v>90.790398586999999</v>
          </cell>
        </row>
        <row r="258">
          <cell r="A258" t="str">
            <v>11002</v>
          </cell>
          <cell r="B258" t="str">
            <v>สป.กระทรวงดิจิทัลเพื่อเศรษฐกิจและสังคม</v>
          </cell>
          <cell r="C258">
            <v>807.10575041000004</v>
          </cell>
          <cell r="D258">
            <v>807.10575041000004</v>
          </cell>
          <cell r="E258">
            <v>0</v>
          </cell>
          <cell r="G258">
            <v>107.88478897</v>
          </cell>
          <cell r="H258">
            <v>644.06420783999999</v>
          </cell>
          <cell r="I258">
            <v>751.94899681000004</v>
          </cell>
          <cell r="J258">
            <v>79.799234178999995</v>
          </cell>
          <cell r="K258">
            <v>93.166105733999999</v>
          </cell>
          <cell r="L258">
            <v>1075.2157495900001</v>
          </cell>
          <cell r="M258">
            <v>1075.2157495900001</v>
          </cell>
          <cell r="N258">
            <v>0</v>
          </cell>
          <cell r="P258">
            <v>13.568076599999999</v>
          </cell>
          <cell r="Q258">
            <v>1061.3962729899999</v>
          </cell>
          <cell r="R258">
            <v>1074.96434959</v>
          </cell>
          <cell r="S258">
            <v>98.714725243999993</v>
          </cell>
          <cell r="T258">
            <v>99.976618646000006</v>
          </cell>
          <cell r="U258">
            <v>1882.3215</v>
          </cell>
          <cell r="V258">
            <v>1882.3215</v>
          </cell>
          <cell r="W258">
            <v>0</v>
          </cell>
          <cell r="Y258">
            <v>121.45286557</v>
          </cell>
          <cell r="Z258">
            <v>1705.4604808300001</v>
          </cell>
          <cell r="AA258">
            <v>1826.9133463999999</v>
          </cell>
          <cell r="AB258">
            <v>90.604101416000006</v>
          </cell>
          <cell r="AC258">
            <v>97.056392673000005</v>
          </cell>
        </row>
        <row r="259">
          <cell r="A259" t="str">
            <v>01011</v>
          </cell>
          <cell r="B259" t="str">
            <v>สนง.คณะกรรมการข้าราชการพลเรือน</v>
          </cell>
          <cell r="C259">
            <v>1871.569215</v>
          </cell>
          <cell r="D259">
            <v>1871.569215</v>
          </cell>
          <cell r="E259">
            <v>0</v>
          </cell>
          <cell r="G259">
            <v>136.18483573</v>
          </cell>
          <cell r="H259">
            <v>1554.99473124</v>
          </cell>
          <cell r="I259">
            <v>1691.17956697</v>
          </cell>
          <cell r="J259">
            <v>83.085077419000001</v>
          </cell>
          <cell r="K259">
            <v>90.361582858999995</v>
          </cell>
          <cell r="L259">
            <v>36.500284999999998</v>
          </cell>
          <cell r="M259">
            <v>36.500284999999998</v>
          </cell>
          <cell r="N259">
            <v>0</v>
          </cell>
          <cell r="P259">
            <v>3.6939793999999999</v>
          </cell>
          <cell r="Q259">
            <v>20.636589279999999</v>
          </cell>
          <cell r="R259">
            <v>24.330568679999999</v>
          </cell>
          <cell r="S259">
            <v>56.538159305000001</v>
          </cell>
          <cell r="T259">
            <v>66.658571789000007</v>
          </cell>
          <cell r="U259">
            <v>1908.0695000000001</v>
          </cell>
          <cell r="V259">
            <v>1908.0695000000001</v>
          </cell>
          <cell r="W259">
            <v>0</v>
          </cell>
          <cell r="Y259">
            <v>139.87881512999999</v>
          </cell>
          <cell r="Z259">
            <v>1575.6313205199999</v>
          </cell>
          <cell r="AA259">
            <v>1715.5101356499999</v>
          </cell>
          <cell r="AB259">
            <v>82.577249964999993</v>
          </cell>
          <cell r="AC259">
            <v>89.908157729999999</v>
          </cell>
        </row>
        <row r="260">
          <cell r="A260" t="str">
            <v>27001</v>
          </cell>
          <cell r="B260" t="str">
            <v>สำนักงานเลขาธิการวุฒิสภา</v>
          </cell>
          <cell r="C260">
            <v>1888.69523</v>
          </cell>
          <cell r="D260">
            <v>1888.69523</v>
          </cell>
          <cell r="E260">
            <v>0</v>
          </cell>
          <cell r="G260">
            <v>18.09219354</v>
          </cell>
          <cell r="H260">
            <v>1508.3994884199999</v>
          </cell>
          <cell r="I260">
            <v>1526.4916819600001</v>
          </cell>
          <cell r="J260">
            <v>79.864631649000003</v>
          </cell>
          <cell r="K260">
            <v>80.822551871000002</v>
          </cell>
          <cell r="L260">
            <v>22.364570000000001</v>
          </cell>
          <cell r="M260">
            <v>22.364570000000001</v>
          </cell>
          <cell r="N260">
            <v>0</v>
          </cell>
          <cell r="P260">
            <v>14.71166</v>
          </cell>
          <cell r="Q260">
            <v>5.7762924800000004</v>
          </cell>
          <cell r="R260">
            <v>20.487952480000001</v>
          </cell>
          <cell r="S260">
            <v>25.827871853000001</v>
          </cell>
          <cell r="T260">
            <v>91.608971154000002</v>
          </cell>
          <cell r="U260">
            <v>1911.0598</v>
          </cell>
          <cell r="V260">
            <v>1911.0598</v>
          </cell>
          <cell r="W260">
            <v>0</v>
          </cell>
          <cell r="Y260">
            <v>32.803853539999999</v>
          </cell>
          <cell r="Z260">
            <v>1514.1757809000001</v>
          </cell>
          <cell r="AA260">
            <v>1546.9796344399999</v>
          </cell>
          <cell r="AB260">
            <v>79.232255363999997</v>
          </cell>
          <cell r="AC260">
            <v>80.948782159999993</v>
          </cell>
        </row>
        <row r="261">
          <cell r="A261" t="str">
            <v>23087</v>
          </cell>
          <cell r="B261" t="str">
            <v>มหาวิทยาลัยแม่ฟ้าหลวง</v>
          </cell>
          <cell r="C261">
            <v>1205.9920999999999</v>
          </cell>
          <cell r="D261">
            <v>1205.9920999999999</v>
          </cell>
          <cell r="E261">
            <v>0</v>
          </cell>
          <cell r="G261">
            <v>0</v>
          </cell>
          <cell r="H261">
            <v>1205.9920999999999</v>
          </cell>
          <cell r="I261">
            <v>1205.9920999999999</v>
          </cell>
          <cell r="J261">
            <v>100</v>
          </cell>
          <cell r="K261">
            <v>100</v>
          </cell>
          <cell r="L261">
            <v>726.22540000000004</v>
          </cell>
          <cell r="M261">
            <v>726.22540000000004</v>
          </cell>
          <cell r="N261">
            <v>0</v>
          </cell>
          <cell r="P261">
            <v>0</v>
          </cell>
          <cell r="Q261">
            <v>726.22540000000004</v>
          </cell>
          <cell r="R261">
            <v>726.22540000000004</v>
          </cell>
          <cell r="S261">
            <v>100</v>
          </cell>
          <cell r="T261">
            <v>100</v>
          </cell>
          <cell r="U261">
            <v>1932.2175</v>
          </cell>
          <cell r="V261">
            <v>1932.2175</v>
          </cell>
          <cell r="W261">
            <v>0</v>
          </cell>
          <cell r="Y261">
            <v>0</v>
          </cell>
          <cell r="Z261">
            <v>1932.2175</v>
          </cell>
          <cell r="AA261">
            <v>1932.2175</v>
          </cell>
          <cell r="AB261">
            <v>100</v>
          </cell>
          <cell r="AC261">
            <v>100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1876.0114000000001</v>
          </cell>
          <cell r="D262">
            <v>1876.0114000000001</v>
          </cell>
          <cell r="E262">
            <v>0</v>
          </cell>
          <cell r="G262">
            <v>18.573914739999999</v>
          </cell>
          <cell r="H262">
            <v>1512.6568357799999</v>
          </cell>
          <cell r="I262">
            <v>1531.2307505199999</v>
          </cell>
          <cell r="J262">
            <v>80.631537515000005</v>
          </cell>
          <cell r="K262">
            <v>81.621612241999998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17.608736</v>
          </cell>
          <cell r="Q262">
            <v>57.258760989999999</v>
          </cell>
          <cell r="R262">
            <v>74.867496990000006</v>
          </cell>
          <cell r="S262">
            <v>75.813310634999993</v>
          </cell>
          <cell r="T262">
            <v>99.128110836000005</v>
          </cell>
          <cell r="U262">
            <v>1951.5373999999999</v>
          </cell>
          <cell r="V262">
            <v>1951.5373999999999</v>
          </cell>
          <cell r="W262">
            <v>0</v>
          </cell>
          <cell r="Y262">
            <v>36.18265074</v>
          </cell>
          <cell r="Z262">
            <v>1569.9155967700001</v>
          </cell>
          <cell r="AA262">
            <v>1606.09824751</v>
          </cell>
          <cell r="AB262">
            <v>80.445068425000002</v>
          </cell>
          <cell r="AC262">
            <v>82.299127217000006</v>
          </cell>
        </row>
        <row r="263">
          <cell r="A263" t="str">
            <v>07021</v>
          </cell>
          <cell r="B263" t="str">
            <v>กรมฝนหลวงและการบินเกษตร</v>
          </cell>
          <cell r="C263">
            <v>793.42575886999998</v>
          </cell>
          <cell r="D263">
            <v>793.42575886999998</v>
          </cell>
          <cell r="E263">
            <v>0</v>
          </cell>
          <cell r="G263">
            <v>66.167434080000007</v>
          </cell>
          <cell r="H263">
            <v>679.75256458000001</v>
          </cell>
          <cell r="I263">
            <v>745.91999866000003</v>
          </cell>
          <cell r="J263">
            <v>85.67311522</v>
          </cell>
          <cell r="K263">
            <v>94.012576516999999</v>
          </cell>
          <cell r="L263">
            <v>1165.83434113</v>
          </cell>
          <cell r="M263">
            <v>1165.83434113</v>
          </cell>
          <cell r="N263">
            <v>0</v>
          </cell>
          <cell r="P263">
            <v>509.32970190999998</v>
          </cell>
          <cell r="Q263">
            <v>605.35936521999997</v>
          </cell>
          <cell r="R263">
            <v>1114.68906713</v>
          </cell>
          <cell r="S263">
            <v>51.924990014999999</v>
          </cell>
          <cell r="T263">
            <v>95.612989581999997</v>
          </cell>
          <cell r="U263">
            <v>1959.2601</v>
          </cell>
          <cell r="V263">
            <v>1959.2601</v>
          </cell>
          <cell r="W263">
            <v>0</v>
          </cell>
          <cell r="Y263">
            <v>575.49713598999995</v>
          </cell>
          <cell r="Z263">
            <v>1285.1119298000001</v>
          </cell>
          <cell r="AA263">
            <v>1860.6090657899999</v>
          </cell>
          <cell r="AB263">
            <v>65.591696059</v>
          </cell>
          <cell r="AC263">
            <v>94.964883212000004</v>
          </cell>
        </row>
        <row r="264">
          <cell r="A264" t="str">
            <v>13009</v>
          </cell>
          <cell r="B264" t="str">
            <v>กรมส่งเสริมการค้าระหว่างประเทศ</v>
          </cell>
          <cell r="C264">
            <v>1884.6568781999999</v>
          </cell>
          <cell r="D264">
            <v>1884.6568781999999</v>
          </cell>
          <cell r="E264">
            <v>0</v>
          </cell>
          <cell r="G264">
            <v>153.41246737</v>
          </cell>
          <cell r="H264">
            <v>1295.5709920300001</v>
          </cell>
          <cell r="I264">
            <v>1448.9834593999999</v>
          </cell>
          <cell r="J264">
            <v>68.743069734000002</v>
          </cell>
          <cell r="K264">
            <v>76.883143884999996</v>
          </cell>
          <cell r="L264">
            <v>98.803621800000002</v>
          </cell>
          <cell r="M264">
            <v>98.803621800000002</v>
          </cell>
          <cell r="N264">
            <v>0</v>
          </cell>
          <cell r="P264">
            <v>29.776701249999999</v>
          </cell>
          <cell r="Q264">
            <v>35.644851189999997</v>
          </cell>
          <cell r="R264">
            <v>65.421552439999999</v>
          </cell>
          <cell r="S264">
            <v>36.076462118000002</v>
          </cell>
          <cell r="T264">
            <v>66.213718939000003</v>
          </cell>
          <cell r="U264">
            <v>1983.4604999999999</v>
          </cell>
          <cell r="V264">
            <v>1983.4604999999999</v>
          </cell>
          <cell r="W264">
            <v>0</v>
          </cell>
          <cell r="Y264">
            <v>183.18916862</v>
          </cell>
          <cell r="Z264">
            <v>1331.2158432199999</v>
          </cell>
          <cell r="AA264">
            <v>1514.40501184</v>
          </cell>
          <cell r="AB264">
            <v>67.115823239999997</v>
          </cell>
          <cell r="AC264">
            <v>76.351659729999994</v>
          </cell>
        </row>
        <row r="265">
          <cell r="A265" t="str">
            <v>09007</v>
          </cell>
          <cell r="B265" t="str">
            <v>กรมทรัพยากรน้ำบาดาล</v>
          </cell>
          <cell r="C265">
            <v>473.04979989999998</v>
          </cell>
          <cell r="D265">
            <v>473.04979989999998</v>
          </cell>
          <cell r="E265">
            <v>0</v>
          </cell>
          <cell r="G265">
            <v>3.2580665500000001</v>
          </cell>
          <cell r="H265">
            <v>426.81253020000003</v>
          </cell>
          <cell r="I265">
            <v>430.07059674999999</v>
          </cell>
          <cell r="J265">
            <v>90.225707799000006</v>
          </cell>
          <cell r="K265">
            <v>90.914444281000002</v>
          </cell>
          <cell r="L265">
            <v>1553.5652001000001</v>
          </cell>
          <cell r="M265">
            <v>1553.5652001000001</v>
          </cell>
          <cell r="N265">
            <v>0</v>
          </cell>
          <cell r="P265">
            <v>14.46073453</v>
          </cell>
          <cell r="Q265">
            <v>1517.0516957899999</v>
          </cell>
          <cell r="R265">
            <v>1531.51243032</v>
          </cell>
          <cell r="S265">
            <v>97.649696047000006</v>
          </cell>
          <cell r="T265">
            <v>98.580505680000002</v>
          </cell>
          <cell r="U265">
            <v>2026.615</v>
          </cell>
          <cell r="V265">
            <v>2026.615</v>
          </cell>
          <cell r="W265">
            <v>0</v>
          </cell>
          <cell r="Y265">
            <v>17.718801079999999</v>
          </cell>
          <cell r="Z265">
            <v>1943.86422599</v>
          </cell>
          <cell r="AA265">
            <v>1961.5830270700001</v>
          </cell>
          <cell r="AB265">
            <v>95.916798502999995</v>
          </cell>
          <cell r="AC265">
            <v>96.791103739999997</v>
          </cell>
        </row>
        <row r="266">
          <cell r="A266" t="str">
            <v>05006</v>
          </cell>
          <cell r="B266" t="str">
            <v>มหาวิทยาลัยการกีฬาแห่งชาติ</v>
          </cell>
          <cell r="C266">
            <v>1232.7374</v>
          </cell>
          <cell r="D266">
            <v>1232.7374</v>
          </cell>
          <cell r="E266">
            <v>0</v>
          </cell>
          <cell r="G266">
            <v>15.62050872</v>
          </cell>
          <cell r="H266">
            <v>1006.13201252</v>
          </cell>
          <cell r="I266">
            <v>1021.75252124</v>
          </cell>
          <cell r="J266">
            <v>81.61770808</v>
          </cell>
          <cell r="K266">
            <v>82.884848082000005</v>
          </cell>
          <cell r="L266">
            <v>846.55759999999998</v>
          </cell>
          <cell r="M266">
            <v>846.55759999999998</v>
          </cell>
          <cell r="N266">
            <v>0</v>
          </cell>
          <cell r="P266">
            <v>275.42430234</v>
          </cell>
          <cell r="Q266">
            <v>523.81677833000003</v>
          </cell>
          <cell r="R266">
            <v>799.24108066999997</v>
          </cell>
          <cell r="S266">
            <v>61.876094234999997</v>
          </cell>
          <cell r="T266">
            <v>94.410714718999998</v>
          </cell>
          <cell r="U266">
            <v>2079.2950000000001</v>
          </cell>
          <cell r="V266">
            <v>2079.2950000000001</v>
          </cell>
          <cell r="W266">
            <v>0</v>
          </cell>
          <cell r="Y266">
            <v>291.04481105999997</v>
          </cell>
          <cell r="Z266">
            <v>1529.94879085</v>
          </cell>
          <cell r="AA266">
            <v>1820.9936019100001</v>
          </cell>
          <cell r="AB266">
            <v>73.580169761999997</v>
          </cell>
          <cell r="AC266">
            <v>87.577453027000004</v>
          </cell>
        </row>
        <row r="267">
          <cell r="A267" t="str">
            <v>23080</v>
          </cell>
          <cell r="B267" t="str">
            <v>ส.เทคโนโลยีพระจอมเกล้าเจ้าคุณทหารลาดกระบ</v>
          </cell>
          <cell r="C267">
            <v>1539.7626</v>
          </cell>
          <cell r="D267">
            <v>1539.7626</v>
          </cell>
          <cell r="E267">
            <v>0</v>
          </cell>
          <cell r="G267">
            <v>0</v>
          </cell>
          <cell r="H267">
            <v>1529.5822673299999</v>
          </cell>
          <cell r="I267">
            <v>1529.5822673299999</v>
          </cell>
          <cell r="J267">
            <v>99.338837514999994</v>
          </cell>
          <cell r="K267">
            <v>99.338837514999994</v>
          </cell>
          <cell r="L267">
            <v>541.67560000000003</v>
          </cell>
          <cell r="M267">
            <v>541.67560000000003</v>
          </cell>
          <cell r="N267">
            <v>0</v>
          </cell>
          <cell r="P267">
            <v>0</v>
          </cell>
          <cell r="Q267">
            <v>541.67560000000003</v>
          </cell>
          <cell r="R267">
            <v>541.67560000000003</v>
          </cell>
          <cell r="S267">
            <v>100</v>
          </cell>
          <cell r="T267">
            <v>100</v>
          </cell>
          <cell r="U267">
            <v>2081.4382000000001</v>
          </cell>
          <cell r="V267">
            <v>2081.4382000000001</v>
          </cell>
          <cell r="W267">
            <v>0</v>
          </cell>
          <cell r="Y267">
            <v>0</v>
          </cell>
          <cell r="Z267">
            <v>2071.25786733</v>
          </cell>
          <cell r="AA267">
            <v>2071.25786733</v>
          </cell>
          <cell r="AB267">
            <v>99.510899113999997</v>
          </cell>
          <cell r="AC267">
            <v>99.510899113999997</v>
          </cell>
        </row>
        <row r="268">
          <cell r="A268" t="str">
            <v>23084</v>
          </cell>
          <cell r="B268" t="str">
            <v>มหาวิทยาลัยเทคโนโลยีสุรนารี</v>
          </cell>
          <cell r="C268">
            <v>1062.1668999999999</v>
          </cell>
          <cell r="D268">
            <v>1062.1668999999999</v>
          </cell>
          <cell r="E268">
            <v>0</v>
          </cell>
          <cell r="G268">
            <v>0</v>
          </cell>
          <cell r="H268">
            <v>1062.1668999999999</v>
          </cell>
          <cell r="I268">
            <v>1062.1668999999999</v>
          </cell>
          <cell r="J268">
            <v>100</v>
          </cell>
          <cell r="K268">
            <v>100</v>
          </cell>
          <cell r="L268">
            <v>1027.5881999999999</v>
          </cell>
          <cell r="M268">
            <v>1027.5881999999999</v>
          </cell>
          <cell r="N268">
            <v>0</v>
          </cell>
          <cell r="P268">
            <v>0</v>
          </cell>
          <cell r="Q268">
            <v>1027.5881999999999</v>
          </cell>
          <cell r="R268">
            <v>1027.5881999999999</v>
          </cell>
          <cell r="S268">
            <v>100</v>
          </cell>
          <cell r="T268">
            <v>100</v>
          </cell>
          <cell r="U268">
            <v>2089.7550999999999</v>
          </cell>
          <cell r="V268">
            <v>2089.7550999999999</v>
          </cell>
          <cell r="W268">
            <v>0</v>
          </cell>
          <cell r="Y268">
            <v>0</v>
          </cell>
          <cell r="Z268">
            <v>2089.7550999999999</v>
          </cell>
          <cell r="AA268">
            <v>2089.7550999999999</v>
          </cell>
          <cell r="AB268">
            <v>100</v>
          </cell>
          <cell r="AC268">
            <v>100</v>
          </cell>
        </row>
        <row r="269">
          <cell r="A269" t="str">
            <v>23081</v>
          </cell>
          <cell r="B269" t="str">
            <v>ม.เทคโนโลยีพระจอมเกล้าพระนครเหนือ</v>
          </cell>
          <cell r="C269">
            <v>1546.6650999999999</v>
          </cell>
          <cell r="D269">
            <v>1546.6650999999999</v>
          </cell>
          <cell r="E269">
            <v>0</v>
          </cell>
          <cell r="G269">
            <v>0</v>
          </cell>
          <cell r="H269">
            <v>1541.0884457699999</v>
          </cell>
          <cell r="I269">
            <v>1541.0884457699999</v>
          </cell>
          <cell r="J269">
            <v>99.639440093999994</v>
          </cell>
          <cell r="K269">
            <v>99.639440093999994</v>
          </cell>
          <cell r="L269">
            <v>573.19680000000005</v>
          </cell>
          <cell r="M269">
            <v>573.19680000000005</v>
          </cell>
          <cell r="N269">
            <v>0</v>
          </cell>
          <cell r="P269">
            <v>0</v>
          </cell>
          <cell r="Q269">
            <v>573.19680000000005</v>
          </cell>
          <cell r="R269">
            <v>573.19680000000005</v>
          </cell>
          <cell r="S269">
            <v>100</v>
          </cell>
          <cell r="T269">
            <v>100</v>
          </cell>
          <cell r="U269">
            <v>2119.8618999999999</v>
          </cell>
          <cell r="V269">
            <v>2119.8618999999999</v>
          </cell>
          <cell r="W269">
            <v>0</v>
          </cell>
          <cell r="Y269">
            <v>0</v>
          </cell>
          <cell r="Z269">
            <v>2114.2852457700001</v>
          </cell>
          <cell r="AA269">
            <v>2114.2852457700001</v>
          </cell>
          <cell r="AB269">
            <v>99.736933136000005</v>
          </cell>
          <cell r="AC269">
            <v>99.736933136000005</v>
          </cell>
        </row>
        <row r="270">
          <cell r="A270" t="str">
            <v>16006</v>
          </cell>
          <cell r="B270" t="str">
            <v>กรมพินิจและคุ้มครองเด็กและเยาวชน</v>
          </cell>
          <cell r="C270">
            <v>1939.3046409999999</v>
          </cell>
          <cell r="D270">
            <v>1939.3046409999999</v>
          </cell>
          <cell r="E270">
            <v>0</v>
          </cell>
          <cell r="G270">
            <v>32.213877670000002</v>
          </cell>
          <cell r="H270">
            <v>1701.7176336</v>
          </cell>
          <cell r="I270">
            <v>1733.9315112700001</v>
          </cell>
          <cell r="J270">
            <v>87.748855832999993</v>
          </cell>
          <cell r="K270">
            <v>89.409960385000005</v>
          </cell>
          <cell r="L270">
            <v>221.17555899999999</v>
          </cell>
          <cell r="M270">
            <v>221.17555899999999</v>
          </cell>
          <cell r="N270">
            <v>0</v>
          </cell>
          <cell r="P270">
            <v>122.84519871000001</v>
          </cell>
          <cell r="Q270">
            <v>75.735863989999999</v>
          </cell>
          <cell r="R270">
            <v>198.58106269999999</v>
          </cell>
          <cell r="S270">
            <v>34.242420062999997</v>
          </cell>
          <cell r="T270">
            <v>89.784361164000003</v>
          </cell>
          <cell r="U270">
            <v>2160.4802</v>
          </cell>
          <cell r="V270">
            <v>2160.4802</v>
          </cell>
          <cell r="W270">
            <v>0</v>
          </cell>
          <cell r="Y270">
            <v>155.05907637999999</v>
          </cell>
          <cell r="Z270">
            <v>1777.4534975900001</v>
          </cell>
          <cell r="AA270">
            <v>1932.5125739699999</v>
          </cell>
          <cell r="AB270">
            <v>82.271223664999994</v>
          </cell>
          <cell r="AC270">
            <v>89.448289040999995</v>
          </cell>
        </row>
        <row r="271">
          <cell r="A271" t="str">
            <v>16003</v>
          </cell>
          <cell r="B271" t="str">
            <v>กรมคุมประพฤติ</v>
          </cell>
          <cell r="C271">
            <v>2152.0605417000002</v>
          </cell>
          <cell r="D271">
            <v>2152.0605417000002</v>
          </cell>
          <cell r="E271">
            <v>0</v>
          </cell>
          <cell r="G271">
            <v>72.965385029999993</v>
          </cell>
          <cell r="H271">
            <v>1801.55202033</v>
          </cell>
          <cell r="I271">
            <v>1874.5174053600001</v>
          </cell>
          <cell r="J271">
            <v>83.712887506000001</v>
          </cell>
          <cell r="K271">
            <v>87.103376928000003</v>
          </cell>
          <cell r="L271">
            <v>26.8031583</v>
          </cell>
          <cell r="M271">
            <v>26.8031583</v>
          </cell>
          <cell r="N271">
            <v>0</v>
          </cell>
          <cell r="P271">
            <v>18.005216000000001</v>
          </cell>
          <cell r="Q271">
            <v>6.3331938399999999</v>
          </cell>
          <cell r="R271">
            <v>24.338409840000001</v>
          </cell>
          <cell r="S271">
            <v>23.628535746000001</v>
          </cell>
          <cell r="T271">
            <v>90.804261077999996</v>
          </cell>
          <cell r="U271">
            <v>2178.8636999999999</v>
          </cell>
          <cell r="V271">
            <v>2178.8636999999999</v>
          </cell>
          <cell r="W271">
            <v>0</v>
          </cell>
          <cell r="Y271">
            <v>90.970601029999997</v>
          </cell>
          <cell r="Z271">
            <v>1807.8852141699999</v>
          </cell>
          <cell r="AA271">
            <v>1898.8558152000001</v>
          </cell>
          <cell r="AB271">
            <v>82.973763534</v>
          </cell>
          <cell r="AC271">
            <v>87.148903128000001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1921.1943242</v>
          </cell>
          <cell r="D272">
            <v>1921.1943242</v>
          </cell>
          <cell r="E272">
            <v>0</v>
          </cell>
          <cell r="G272">
            <v>35.204328439999998</v>
          </cell>
          <cell r="H272">
            <v>1831.2657557</v>
          </cell>
          <cell r="I272">
            <v>1866.4700841399999</v>
          </cell>
          <cell r="J272">
            <v>95.319132096000004</v>
          </cell>
          <cell r="K272">
            <v>97.151551024</v>
          </cell>
          <cell r="L272">
            <v>425.32807580000002</v>
          </cell>
          <cell r="M272">
            <v>425.32807580000002</v>
          </cell>
          <cell r="N272">
            <v>0</v>
          </cell>
          <cell r="P272">
            <v>183.36400499999999</v>
          </cell>
          <cell r="Q272">
            <v>240.99037079999999</v>
          </cell>
          <cell r="R272">
            <v>424.35437580000001</v>
          </cell>
          <cell r="S272">
            <v>56.659878458999998</v>
          </cell>
          <cell r="T272">
            <v>99.771070838</v>
          </cell>
          <cell r="U272">
            <v>2346.5223999999998</v>
          </cell>
          <cell r="V272">
            <v>2346.5223999999998</v>
          </cell>
          <cell r="W272">
            <v>0</v>
          </cell>
          <cell r="Y272">
            <v>218.56833344</v>
          </cell>
          <cell r="Z272">
            <v>2072.2561264999999</v>
          </cell>
          <cell r="AA272">
            <v>2290.82445994</v>
          </cell>
          <cell r="AB272">
            <v>88.311798194999994</v>
          </cell>
          <cell r="AC272">
            <v>97.626362310999994</v>
          </cell>
        </row>
        <row r="273">
          <cell r="A273" t="str">
            <v>18002</v>
          </cell>
          <cell r="B273" t="str">
            <v>สนง.ปลัดกระทรวงวัฒนธรรม</v>
          </cell>
          <cell r="C273">
            <v>2162.2323617400002</v>
          </cell>
          <cell r="D273">
            <v>2162.2323617400002</v>
          </cell>
          <cell r="E273">
            <v>0</v>
          </cell>
          <cell r="G273">
            <v>78.480896029999997</v>
          </cell>
          <cell r="H273">
            <v>1723.07307633</v>
          </cell>
          <cell r="I273">
            <v>1801.55397236</v>
          </cell>
          <cell r="J273">
            <v>79.689542476</v>
          </cell>
          <cell r="K273">
            <v>83.319166073000005</v>
          </cell>
          <cell r="L273">
            <v>195.53633826000001</v>
          </cell>
          <cell r="M273">
            <v>195.53633826000001</v>
          </cell>
          <cell r="N273">
            <v>0</v>
          </cell>
          <cell r="P273">
            <v>115.60727059</v>
          </cell>
          <cell r="Q273">
            <v>58.948879050000002</v>
          </cell>
          <cell r="R273">
            <v>174.55614964</v>
          </cell>
          <cell r="S273">
            <v>30.147275731000001</v>
          </cell>
          <cell r="T273">
            <v>89.270440058999995</v>
          </cell>
          <cell r="U273">
            <v>2357.7687000000001</v>
          </cell>
          <cell r="V273">
            <v>2357.7687000000001</v>
          </cell>
          <cell r="W273">
            <v>0</v>
          </cell>
          <cell r="Y273">
            <v>194.08816662000001</v>
          </cell>
          <cell r="Z273">
            <v>1782.02195538</v>
          </cell>
          <cell r="AA273">
            <v>1976.110122</v>
          </cell>
          <cell r="AB273">
            <v>75.580864034000001</v>
          </cell>
          <cell r="AC273">
            <v>83.812721832999998</v>
          </cell>
        </row>
        <row r="274">
          <cell r="A274" t="str">
            <v>23063</v>
          </cell>
          <cell r="B274" t="str">
            <v>สนง.พัฒนาเทคโนโลยีอวกาศและภูมิสารสนเทศ (</v>
          </cell>
          <cell r="C274">
            <v>340.72019999999998</v>
          </cell>
          <cell r="D274">
            <v>340.72019999999998</v>
          </cell>
          <cell r="E274">
            <v>0</v>
          </cell>
          <cell r="G274">
            <v>0</v>
          </cell>
          <cell r="H274">
            <v>340.72019999999998</v>
          </cell>
          <cell r="I274">
            <v>340.72019999999998</v>
          </cell>
          <cell r="J274">
            <v>100</v>
          </cell>
          <cell r="K274">
            <v>100</v>
          </cell>
          <cell r="L274">
            <v>2020.002</v>
          </cell>
          <cell r="M274">
            <v>2020.002</v>
          </cell>
          <cell r="N274">
            <v>0</v>
          </cell>
          <cell r="P274">
            <v>0</v>
          </cell>
          <cell r="Q274">
            <v>2020.002</v>
          </cell>
          <cell r="R274">
            <v>2020.002</v>
          </cell>
          <cell r="S274">
            <v>100</v>
          </cell>
          <cell r="T274">
            <v>100</v>
          </cell>
          <cell r="U274">
            <v>2360.7222000000002</v>
          </cell>
          <cell r="V274">
            <v>2360.7222000000002</v>
          </cell>
          <cell r="W274">
            <v>0</v>
          </cell>
          <cell r="Y274">
            <v>0</v>
          </cell>
          <cell r="Z274">
            <v>2360.7222000000002</v>
          </cell>
          <cell r="AA274">
            <v>2360.7222000000002</v>
          </cell>
          <cell r="AB274">
            <v>100</v>
          </cell>
          <cell r="AC274">
            <v>100</v>
          </cell>
        </row>
        <row r="275">
          <cell r="A275" t="str">
            <v>29003</v>
          </cell>
          <cell r="B275" t="str">
            <v>สำนักงานคณะกรรมการป้องกันและปราบปรามการท</v>
          </cell>
          <cell r="C275">
            <v>2069.9265999999998</v>
          </cell>
          <cell r="D275">
            <v>2069.9265999999998</v>
          </cell>
          <cell r="E275">
            <v>0</v>
          </cell>
          <cell r="G275">
            <v>0</v>
          </cell>
          <cell r="H275">
            <v>2069.9265999999998</v>
          </cell>
          <cell r="I275">
            <v>2069.9265999999998</v>
          </cell>
          <cell r="J275">
            <v>100</v>
          </cell>
          <cell r="K275">
            <v>100</v>
          </cell>
          <cell r="L275">
            <v>295.46960000000001</v>
          </cell>
          <cell r="M275">
            <v>295.46960000000001</v>
          </cell>
          <cell r="N275">
            <v>0</v>
          </cell>
          <cell r="P275">
            <v>0</v>
          </cell>
          <cell r="Q275">
            <v>295.46960000000001</v>
          </cell>
          <cell r="R275">
            <v>295.46960000000001</v>
          </cell>
          <cell r="S275">
            <v>100</v>
          </cell>
          <cell r="T275">
            <v>100</v>
          </cell>
          <cell r="U275">
            <v>2365.3962000000001</v>
          </cell>
          <cell r="V275">
            <v>2365.3962000000001</v>
          </cell>
          <cell r="W275">
            <v>0</v>
          </cell>
          <cell r="Y275">
            <v>0</v>
          </cell>
          <cell r="Z275">
            <v>2365.3962000000001</v>
          </cell>
          <cell r="AA275">
            <v>2365.3962000000001</v>
          </cell>
          <cell r="AB275">
            <v>100</v>
          </cell>
          <cell r="AC275">
            <v>100</v>
          </cell>
        </row>
        <row r="276">
          <cell r="A276" t="str">
            <v>21017</v>
          </cell>
          <cell r="B276" t="str">
            <v>สถาบันพระบรมราชชนก</v>
          </cell>
          <cell r="C276">
            <v>2116.7188999999998</v>
          </cell>
          <cell r="D276">
            <v>2116.7188999999998</v>
          </cell>
          <cell r="E276">
            <v>0</v>
          </cell>
          <cell r="G276">
            <v>6.2994920700000003</v>
          </cell>
          <cell r="H276">
            <v>1628.33696482</v>
          </cell>
          <cell r="I276">
            <v>1634.6364568900001</v>
          </cell>
          <cell r="J276">
            <v>76.927407074000001</v>
          </cell>
          <cell r="K276">
            <v>77.225013528999995</v>
          </cell>
          <cell r="L276">
            <v>248.7431</v>
          </cell>
          <cell r="M276">
            <v>248.7431</v>
          </cell>
          <cell r="N276">
            <v>0</v>
          </cell>
          <cell r="P276">
            <v>23.059382419999999</v>
          </cell>
          <cell r="Q276">
            <v>197.33537858</v>
          </cell>
          <cell r="R276">
            <v>220.39476099999999</v>
          </cell>
          <cell r="S276">
            <v>79.333006053000005</v>
          </cell>
          <cell r="T276">
            <v>88.603366686000001</v>
          </cell>
          <cell r="U276">
            <v>2365.462</v>
          </cell>
          <cell r="V276">
            <v>2365.462</v>
          </cell>
          <cell r="W276">
            <v>0</v>
          </cell>
          <cell r="Y276">
            <v>29.358874490000002</v>
          </cell>
          <cell r="Z276">
            <v>1825.6723434</v>
          </cell>
          <cell r="AA276">
            <v>1855.0312178900001</v>
          </cell>
          <cell r="AB276">
            <v>77.180370827999994</v>
          </cell>
          <cell r="AC276">
            <v>78.421518413000001</v>
          </cell>
        </row>
        <row r="277">
          <cell r="A277" t="str">
            <v>28003</v>
          </cell>
          <cell r="B277" t="str">
            <v>สำนักงานศาลปกครอง</v>
          </cell>
          <cell r="C277">
            <v>2275.3143</v>
          </cell>
          <cell r="D277">
            <v>2275.3143</v>
          </cell>
          <cell r="E277">
            <v>0</v>
          </cell>
          <cell r="G277">
            <v>0</v>
          </cell>
          <cell r="H277">
            <v>2275.3143</v>
          </cell>
          <cell r="I277">
            <v>2275.3143</v>
          </cell>
          <cell r="J277">
            <v>100</v>
          </cell>
          <cell r="K277">
            <v>100</v>
          </cell>
          <cell r="L277">
            <v>195.9708</v>
          </cell>
          <cell r="M277">
            <v>195.9708</v>
          </cell>
          <cell r="N277">
            <v>0</v>
          </cell>
          <cell r="P277">
            <v>0</v>
          </cell>
          <cell r="Q277">
            <v>195.9708</v>
          </cell>
          <cell r="R277">
            <v>195.9708</v>
          </cell>
          <cell r="S277">
            <v>100</v>
          </cell>
          <cell r="T277">
            <v>100</v>
          </cell>
          <cell r="U277">
            <v>2471.2851000000001</v>
          </cell>
          <cell r="V277">
            <v>2471.2851000000001</v>
          </cell>
          <cell r="W277">
            <v>0</v>
          </cell>
          <cell r="Y277">
            <v>0</v>
          </cell>
          <cell r="Z277">
            <v>2471.2851000000001</v>
          </cell>
          <cell r="AA277">
            <v>2471.2851000000001</v>
          </cell>
          <cell r="AB277">
            <v>100</v>
          </cell>
          <cell r="AC277">
            <v>100</v>
          </cell>
        </row>
        <row r="278">
          <cell r="A278" t="str">
            <v>07018</v>
          </cell>
          <cell r="B278" t="str">
            <v>กรมการข้าว</v>
          </cell>
          <cell r="C278">
            <v>2196.7530963999998</v>
          </cell>
          <cell r="D278">
            <v>2196.7530963999998</v>
          </cell>
          <cell r="E278">
            <v>0</v>
          </cell>
          <cell r="G278">
            <v>40.549479060000003</v>
          </cell>
          <cell r="H278">
            <v>1845.20293087</v>
          </cell>
          <cell r="I278">
            <v>1885.7524099300001</v>
          </cell>
          <cell r="J278">
            <v>83.996828496000006</v>
          </cell>
          <cell r="K278">
            <v>85.842710909000004</v>
          </cell>
          <cell r="L278">
            <v>298.56230360000001</v>
          </cell>
          <cell r="M278">
            <v>298.56230360000001</v>
          </cell>
          <cell r="N278">
            <v>0</v>
          </cell>
          <cell r="P278">
            <v>30.696055999999999</v>
          </cell>
          <cell r="Q278">
            <v>174.07655489999999</v>
          </cell>
          <cell r="R278">
            <v>204.77261089999999</v>
          </cell>
          <cell r="S278">
            <v>58.304934279999998</v>
          </cell>
          <cell r="T278">
            <v>68.586224192000003</v>
          </cell>
          <cell r="U278">
            <v>2495.3154</v>
          </cell>
          <cell r="V278">
            <v>2495.3154</v>
          </cell>
          <cell r="W278">
            <v>0</v>
          </cell>
          <cell r="Y278">
            <v>71.245535059999995</v>
          </cell>
          <cell r="Z278">
            <v>2019.2794857700001</v>
          </cell>
          <cell r="AA278">
            <v>2090.5250208299999</v>
          </cell>
          <cell r="AB278">
            <v>80.922815839999998</v>
          </cell>
          <cell r="AC278">
            <v>83.777987377000002</v>
          </cell>
        </row>
        <row r="279">
          <cell r="A279" t="str">
            <v>29004</v>
          </cell>
          <cell r="B279" t="str">
            <v>สำนักงานการตรวจเงินแผ่นดิน</v>
          </cell>
          <cell r="C279">
            <v>2112.0129000000002</v>
          </cell>
          <cell r="D279">
            <v>2112.0129000000002</v>
          </cell>
          <cell r="E279">
            <v>0</v>
          </cell>
          <cell r="G279">
            <v>0</v>
          </cell>
          <cell r="H279">
            <v>2112.0129000000002</v>
          </cell>
          <cell r="I279">
            <v>2112.0129000000002</v>
          </cell>
          <cell r="J279">
            <v>100</v>
          </cell>
          <cell r="K279">
            <v>100</v>
          </cell>
          <cell r="L279">
            <v>398.44080000000002</v>
          </cell>
          <cell r="M279">
            <v>381.6268</v>
          </cell>
          <cell r="N279">
            <v>0</v>
          </cell>
          <cell r="P279">
            <v>0</v>
          </cell>
          <cell r="Q279">
            <v>381.6268</v>
          </cell>
          <cell r="R279">
            <v>381.6268</v>
          </cell>
          <cell r="S279">
            <v>95.780050637000002</v>
          </cell>
          <cell r="T279">
            <v>95.780050637000002</v>
          </cell>
          <cell r="U279">
            <v>2510.4537</v>
          </cell>
          <cell r="V279">
            <v>2493.6397000000002</v>
          </cell>
          <cell r="W279">
            <v>0</v>
          </cell>
          <cell r="Y279">
            <v>0</v>
          </cell>
          <cell r="Z279">
            <v>2493.6397000000002</v>
          </cell>
          <cell r="AA279">
            <v>2493.6397000000002</v>
          </cell>
          <cell r="AB279">
            <v>99.330240586000002</v>
          </cell>
          <cell r="AC279">
            <v>99.330240586000002</v>
          </cell>
        </row>
        <row r="280">
          <cell r="A280" t="str">
            <v>03006</v>
          </cell>
          <cell r="B280" t="str">
            <v>กรมสรรพสามิต</v>
          </cell>
          <cell r="C280">
            <v>2093.0475889999998</v>
          </cell>
          <cell r="D280">
            <v>2093.0475889999998</v>
          </cell>
          <cell r="E280">
            <v>0</v>
          </cell>
          <cell r="G280">
            <v>115.13607076</v>
          </cell>
          <cell r="H280">
            <v>1783.6483528399999</v>
          </cell>
          <cell r="I280">
            <v>1898.7844236000001</v>
          </cell>
          <cell r="J280">
            <v>85.217763906000002</v>
          </cell>
          <cell r="K280">
            <v>90.718645557000002</v>
          </cell>
          <cell r="L280">
            <v>448.92921100000001</v>
          </cell>
          <cell r="M280">
            <v>448.92921100000001</v>
          </cell>
          <cell r="N280">
            <v>0</v>
          </cell>
          <cell r="P280">
            <v>292.36784485999999</v>
          </cell>
          <cell r="Q280">
            <v>155.0143692</v>
          </cell>
          <cell r="R280">
            <v>447.38221406000002</v>
          </cell>
          <cell r="S280">
            <v>34.529802339</v>
          </cell>
          <cell r="T280">
            <v>99.655402922999997</v>
          </cell>
          <cell r="U280">
            <v>2541.9767999999999</v>
          </cell>
          <cell r="V280">
            <v>2541.9767999999999</v>
          </cell>
          <cell r="W280">
            <v>0</v>
          </cell>
          <cell r="Y280">
            <v>407.50391561999999</v>
          </cell>
          <cell r="Z280">
            <v>1938.6627220400001</v>
          </cell>
          <cell r="AA280">
            <v>2346.1666376600001</v>
          </cell>
          <cell r="AB280">
            <v>76.265948691999995</v>
          </cell>
          <cell r="AC280">
            <v>92.296933538000005</v>
          </cell>
        </row>
        <row r="281">
          <cell r="A281" t="str">
            <v>01002</v>
          </cell>
          <cell r="B281" t="str">
            <v>กรมประชาสัมพันธ์</v>
          </cell>
          <cell r="C281">
            <v>2041.54027875</v>
          </cell>
          <cell r="D281">
            <v>2041.54027875</v>
          </cell>
          <cell r="E281">
            <v>0</v>
          </cell>
          <cell r="G281">
            <v>66.475976180000004</v>
          </cell>
          <cell r="H281">
            <v>1730.4384972099999</v>
          </cell>
          <cell r="I281">
            <v>1796.91447339</v>
          </cell>
          <cell r="J281">
            <v>84.761418387000006</v>
          </cell>
          <cell r="K281">
            <v>88.017586137999999</v>
          </cell>
          <cell r="L281">
            <v>542.78342124999995</v>
          </cell>
          <cell r="M281">
            <v>542.78342124999995</v>
          </cell>
          <cell r="N281">
            <v>0</v>
          </cell>
          <cell r="P281">
            <v>336.58059718999999</v>
          </cell>
          <cell r="Q281">
            <v>68.384704459999995</v>
          </cell>
          <cell r="R281">
            <v>404.96530165000001</v>
          </cell>
          <cell r="S281">
            <v>12.598893368000001</v>
          </cell>
          <cell r="T281">
            <v>74.609003479999998</v>
          </cell>
          <cell r="U281">
            <v>2584.3236999999999</v>
          </cell>
          <cell r="V281">
            <v>2584.3236999999999</v>
          </cell>
          <cell r="W281">
            <v>0</v>
          </cell>
          <cell r="Y281">
            <v>403.05657337000002</v>
          </cell>
          <cell r="Z281">
            <v>1798.8232016699999</v>
          </cell>
          <cell r="AA281">
            <v>2201.8797750399999</v>
          </cell>
          <cell r="AB281">
            <v>69.605181490000007</v>
          </cell>
          <cell r="AC281">
            <v>85.201392342999995</v>
          </cell>
        </row>
        <row r="282">
          <cell r="A282" t="str">
            <v>18004</v>
          </cell>
          <cell r="B282" t="str">
            <v>กรมศิลปากร</v>
          </cell>
          <cell r="C282">
            <v>1041.8169724700001</v>
          </cell>
          <cell r="D282">
            <v>1041.8169724700001</v>
          </cell>
          <cell r="E282">
            <v>0</v>
          </cell>
          <cell r="G282">
            <v>57.872637109999999</v>
          </cell>
          <cell r="H282">
            <v>818.82100720000005</v>
          </cell>
          <cell r="I282">
            <v>876.69364430999997</v>
          </cell>
          <cell r="J282">
            <v>78.595475868999998</v>
          </cell>
          <cell r="K282">
            <v>84.150447485000001</v>
          </cell>
          <cell r="L282">
            <v>1716.64832753</v>
          </cell>
          <cell r="M282">
            <v>1716.64832753</v>
          </cell>
          <cell r="N282">
            <v>0</v>
          </cell>
          <cell r="P282">
            <v>654.37054417000002</v>
          </cell>
          <cell r="Q282">
            <v>886.45598825000002</v>
          </cell>
          <cell r="R282">
            <v>1540.8265324199999</v>
          </cell>
          <cell r="S282">
            <v>51.638764563999999</v>
          </cell>
          <cell r="T282">
            <v>89.757844266000006</v>
          </cell>
          <cell r="U282">
            <v>2758.4652999999998</v>
          </cell>
          <cell r="V282">
            <v>2758.4652999999998</v>
          </cell>
          <cell r="W282">
            <v>0</v>
          </cell>
          <cell r="Y282">
            <v>712.24318128000004</v>
          </cell>
          <cell r="Z282">
            <v>1705.27699545</v>
          </cell>
          <cell r="AA282">
            <v>2417.52017673</v>
          </cell>
          <cell r="AB282">
            <v>61.819773316000003</v>
          </cell>
          <cell r="AC282">
            <v>87.640043061</v>
          </cell>
        </row>
        <row r="283">
          <cell r="A283" t="str">
            <v>07012</v>
          </cell>
          <cell r="B283" t="str">
            <v>กรมส่งเสริมสหกรณ์</v>
          </cell>
          <cell r="C283">
            <v>2736.3715999999999</v>
          </cell>
          <cell r="D283">
            <v>2736.3715999999999</v>
          </cell>
          <cell r="E283">
            <v>0</v>
          </cell>
          <cell r="G283">
            <v>30.745294430000001</v>
          </cell>
          <cell r="H283">
            <v>2385.13043492</v>
          </cell>
          <cell r="I283">
            <v>2415.8757293499998</v>
          </cell>
          <cell r="J283">
            <v>87.163981489999998</v>
          </cell>
          <cell r="K283">
            <v>88.287560408000004</v>
          </cell>
          <cell r="L283">
            <v>180.95590000000001</v>
          </cell>
          <cell r="M283">
            <v>180.95590000000001</v>
          </cell>
          <cell r="N283">
            <v>0</v>
          </cell>
          <cell r="P283">
            <v>0.83740000000000003</v>
          </cell>
          <cell r="Q283">
            <v>147.68126107000001</v>
          </cell>
          <cell r="R283">
            <v>148.51866107000001</v>
          </cell>
          <cell r="S283">
            <v>81.611741351999996</v>
          </cell>
          <cell r="T283">
            <v>82.074506037000006</v>
          </cell>
          <cell r="U283">
            <v>2917.3274999999999</v>
          </cell>
          <cell r="V283">
            <v>2917.3274999999999</v>
          </cell>
          <cell r="W283">
            <v>0</v>
          </cell>
          <cell r="Y283">
            <v>31.58269443</v>
          </cell>
          <cell r="Z283">
            <v>2532.8116959899999</v>
          </cell>
          <cell r="AA283">
            <v>2564.39439042</v>
          </cell>
          <cell r="AB283">
            <v>86.819587310000003</v>
          </cell>
          <cell r="AC283">
            <v>87.902177264000002</v>
          </cell>
        </row>
        <row r="284">
          <cell r="A284" t="str">
            <v>21008</v>
          </cell>
          <cell r="B284" t="str">
            <v>กรมสุขภาพจิต</v>
          </cell>
          <cell r="C284">
            <v>2688.7591000000002</v>
          </cell>
          <cell r="D284">
            <v>2688.7591000000002</v>
          </cell>
          <cell r="E284">
            <v>0</v>
          </cell>
          <cell r="G284">
            <v>25.253705279999998</v>
          </cell>
          <cell r="H284">
            <v>2379.2547185200001</v>
          </cell>
          <cell r="I284">
            <v>2404.5084237999999</v>
          </cell>
          <cell r="J284">
            <v>88.488950852000002</v>
          </cell>
          <cell r="K284">
            <v>89.428183574000002</v>
          </cell>
          <cell r="L284">
            <v>267.6952</v>
          </cell>
          <cell r="M284">
            <v>267.6952</v>
          </cell>
          <cell r="N284">
            <v>0</v>
          </cell>
          <cell r="P284">
            <v>97.497360599999993</v>
          </cell>
          <cell r="Q284">
            <v>169.33847885</v>
          </cell>
          <cell r="R284">
            <v>266.83583944999998</v>
          </cell>
          <cell r="S284">
            <v>63.257943679999997</v>
          </cell>
          <cell r="T284">
            <v>99.678977975999999</v>
          </cell>
          <cell r="U284">
            <v>2956.4542999999999</v>
          </cell>
          <cell r="V284">
            <v>2956.4542999999999</v>
          </cell>
          <cell r="W284">
            <v>0</v>
          </cell>
          <cell r="Y284">
            <v>122.75106588</v>
          </cell>
          <cell r="Z284">
            <v>2548.5931973699999</v>
          </cell>
          <cell r="AA284">
            <v>2671.34426325</v>
          </cell>
          <cell r="AB284">
            <v>86.204383316999994</v>
          </cell>
          <cell r="AC284">
            <v>90.356352311999999</v>
          </cell>
        </row>
        <row r="285">
          <cell r="A285" t="str">
            <v>16011</v>
          </cell>
          <cell r="B285" t="str">
            <v>สนง.คณะกรรมการป้องกันและปราบปรามยาเสพติด</v>
          </cell>
          <cell r="C285">
            <v>3099.6437718000002</v>
          </cell>
          <cell r="D285">
            <v>3099.6437718000002</v>
          </cell>
          <cell r="E285">
            <v>0</v>
          </cell>
          <cell r="G285">
            <v>22.618405679999999</v>
          </cell>
          <cell r="H285">
            <v>2627.74816272</v>
          </cell>
          <cell r="I285">
            <v>2650.3665683999998</v>
          </cell>
          <cell r="J285">
            <v>84.775811551000004</v>
          </cell>
          <cell r="K285">
            <v>85.505521392999995</v>
          </cell>
          <cell r="L285">
            <v>58.651028199999999</v>
          </cell>
          <cell r="M285">
            <v>58.651028199999999</v>
          </cell>
          <cell r="N285">
            <v>0</v>
          </cell>
          <cell r="P285">
            <v>3.77014</v>
          </cell>
          <cell r="Q285">
            <v>54.880888200000001</v>
          </cell>
          <cell r="R285">
            <v>58.651028199999999</v>
          </cell>
          <cell r="S285">
            <v>93.571911498000006</v>
          </cell>
          <cell r="T285">
            <v>100</v>
          </cell>
          <cell r="U285">
            <v>3158.2948000000001</v>
          </cell>
          <cell r="V285">
            <v>3158.2948000000001</v>
          </cell>
          <cell r="W285">
            <v>0</v>
          </cell>
          <cell r="Y285">
            <v>26.38854568</v>
          </cell>
          <cell r="Z285">
            <v>2682.6290509199998</v>
          </cell>
          <cell r="AA285">
            <v>2709.0175966000002</v>
          </cell>
          <cell r="AB285">
            <v>84.939159286999995</v>
          </cell>
          <cell r="AC285">
            <v>85.774690715999995</v>
          </cell>
        </row>
        <row r="286">
          <cell r="A286" t="str">
            <v>07009</v>
          </cell>
          <cell r="B286" t="str">
            <v>กรมวิชาการเกษตร</v>
          </cell>
          <cell r="C286">
            <v>3073.3947199999998</v>
          </cell>
          <cell r="D286">
            <v>3073.3947199999998</v>
          </cell>
          <cell r="E286">
            <v>0</v>
          </cell>
          <cell r="G286">
            <v>56.865213750000002</v>
          </cell>
          <cell r="H286">
            <v>2615.91027665</v>
          </cell>
          <cell r="I286">
            <v>2672.7754903999999</v>
          </cell>
          <cell r="J286">
            <v>85.114686363999994</v>
          </cell>
          <cell r="K286">
            <v>86.964927512000003</v>
          </cell>
          <cell r="L286">
            <v>255.05878000000001</v>
          </cell>
          <cell r="M286">
            <v>255.05878000000001</v>
          </cell>
          <cell r="N286">
            <v>0</v>
          </cell>
          <cell r="P286">
            <v>86.62329957</v>
          </cell>
          <cell r="Q286">
            <v>165.89828220999999</v>
          </cell>
          <cell r="R286">
            <v>252.52158177999999</v>
          </cell>
          <cell r="S286">
            <v>65.043156800999995</v>
          </cell>
          <cell r="T286">
            <v>99.005249606000007</v>
          </cell>
          <cell r="U286">
            <v>3328.4535000000001</v>
          </cell>
          <cell r="V286">
            <v>3328.4535000000001</v>
          </cell>
          <cell r="W286">
            <v>0</v>
          </cell>
          <cell r="Y286">
            <v>143.48851332000001</v>
          </cell>
          <cell r="Z286">
            <v>2781.8085588600002</v>
          </cell>
          <cell r="AA286">
            <v>2925.2970721800002</v>
          </cell>
          <cell r="AB286">
            <v>83.576608742000005</v>
          </cell>
          <cell r="AC286">
            <v>87.887575181000003</v>
          </cell>
        </row>
        <row r="287">
          <cell r="A287" t="str">
            <v>08004</v>
          </cell>
          <cell r="B287" t="str">
            <v>กรมการขนส่งทางบก</v>
          </cell>
          <cell r="C287">
            <v>2795.6555705400001</v>
          </cell>
          <cell r="D287">
            <v>2795.6555705400001</v>
          </cell>
          <cell r="E287">
            <v>0</v>
          </cell>
          <cell r="G287">
            <v>255.55410676</v>
          </cell>
          <cell r="H287">
            <v>2349.4715788200001</v>
          </cell>
          <cell r="I287">
            <v>2605.0256855799998</v>
          </cell>
          <cell r="J287">
            <v>84.040094336999999</v>
          </cell>
          <cell r="K287">
            <v>93.181209910999996</v>
          </cell>
          <cell r="L287">
            <v>906.25992945999997</v>
          </cell>
          <cell r="M287">
            <v>906.25992945999997</v>
          </cell>
          <cell r="N287">
            <v>0</v>
          </cell>
          <cell r="P287">
            <v>410.37869282999998</v>
          </cell>
          <cell r="Q287">
            <v>349.46466658999998</v>
          </cell>
          <cell r="R287">
            <v>759.84335941999996</v>
          </cell>
          <cell r="S287">
            <v>38.561195881000003</v>
          </cell>
          <cell r="T287">
            <v>83.843865840000007</v>
          </cell>
          <cell r="U287">
            <v>3701.9155000000001</v>
          </cell>
          <cell r="V287">
            <v>3701.9155000000001</v>
          </cell>
          <cell r="W287">
            <v>0</v>
          </cell>
          <cell r="Y287">
            <v>665.93279958999995</v>
          </cell>
          <cell r="Z287">
            <v>2698.9362454100001</v>
          </cell>
          <cell r="AA287">
            <v>3364.8690449999999</v>
          </cell>
          <cell r="AB287">
            <v>72.906478968000002</v>
          </cell>
          <cell r="AC287">
            <v>90.895349852999999</v>
          </cell>
        </row>
        <row r="288">
          <cell r="A288" t="str">
            <v>03003</v>
          </cell>
          <cell r="B288" t="str">
            <v>กรมธนารักษ์</v>
          </cell>
          <cell r="C288">
            <v>3565.638258</v>
          </cell>
          <cell r="D288">
            <v>3565.638258</v>
          </cell>
          <cell r="E288">
            <v>0</v>
          </cell>
          <cell r="G288">
            <v>30.469382679999999</v>
          </cell>
          <cell r="H288">
            <v>3447.9112558400002</v>
          </cell>
          <cell r="I288">
            <v>3478.38063852</v>
          </cell>
          <cell r="J288">
            <v>96.698290919000002</v>
          </cell>
          <cell r="K288">
            <v>97.552819069999998</v>
          </cell>
          <cell r="L288">
            <v>190.12954199999999</v>
          </cell>
          <cell r="M288">
            <v>190.12954199999999</v>
          </cell>
          <cell r="N288">
            <v>0</v>
          </cell>
          <cell r="P288">
            <v>127.59282640000001</v>
          </cell>
          <cell r="Q288">
            <v>62.536715600000001</v>
          </cell>
          <cell r="R288">
            <v>190.12954199999999</v>
          </cell>
          <cell r="S288">
            <v>32.891635325000003</v>
          </cell>
          <cell r="T288">
            <v>100</v>
          </cell>
          <cell r="U288">
            <v>3755.7678000000001</v>
          </cell>
          <cell r="V288">
            <v>3755.7678000000001</v>
          </cell>
          <cell r="W288">
            <v>0</v>
          </cell>
          <cell r="Y288">
            <v>158.06220908</v>
          </cell>
          <cell r="Z288">
            <v>3510.4479714399999</v>
          </cell>
          <cell r="AA288">
            <v>3668.5101805200002</v>
          </cell>
          <cell r="AB288">
            <v>93.468184359999995</v>
          </cell>
          <cell r="AC288">
            <v>97.676703563000004</v>
          </cell>
        </row>
        <row r="289">
          <cell r="A289" t="str">
            <v>23097</v>
          </cell>
          <cell r="B289" t="str">
            <v>มหาวิทยาลัยศรีนครินทรวิโรฒ</v>
          </cell>
          <cell r="C289">
            <v>2825.7240000000002</v>
          </cell>
          <cell r="D289">
            <v>2825.7240000000002</v>
          </cell>
          <cell r="E289">
            <v>0</v>
          </cell>
          <cell r="G289">
            <v>0</v>
          </cell>
          <cell r="H289">
            <v>2811.5409433300001</v>
          </cell>
          <cell r="I289">
            <v>2811.5409433300001</v>
          </cell>
          <cell r="J289">
            <v>99.498073532000006</v>
          </cell>
          <cell r="K289">
            <v>99.498073532000006</v>
          </cell>
          <cell r="L289">
            <v>1053.8510000000001</v>
          </cell>
          <cell r="M289">
            <v>1036.223</v>
          </cell>
          <cell r="N289">
            <v>0</v>
          </cell>
          <cell r="P289">
            <v>0</v>
          </cell>
          <cell r="Q289">
            <v>1036.223</v>
          </cell>
          <cell r="R289">
            <v>1036.223</v>
          </cell>
          <cell r="S289">
            <v>98.327277765000005</v>
          </cell>
          <cell r="T289">
            <v>98.327277765000005</v>
          </cell>
          <cell r="U289">
            <v>3879.5749999999998</v>
          </cell>
          <cell r="V289">
            <v>3861.9470000000001</v>
          </cell>
          <cell r="W289">
            <v>0</v>
          </cell>
          <cell r="Y289">
            <v>0</v>
          </cell>
          <cell r="Z289">
            <v>3847.7639433300001</v>
          </cell>
          <cell r="AA289">
            <v>3847.7639433300001</v>
          </cell>
          <cell r="AB289">
            <v>99.180037589999998</v>
          </cell>
          <cell r="AC289">
            <v>99.180037589999998</v>
          </cell>
        </row>
        <row r="290">
          <cell r="A290" t="str">
            <v>03005</v>
          </cell>
          <cell r="B290" t="str">
            <v>กรมศุลกากร</v>
          </cell>
          <cell r="C290">
            <v>3021.59632444</v>
          </cell>
          <cell r="D290">
            <v>3021.59632444</v>
          </cell>
          <cell r="E290">
            <v>0</v>
          </cell>
          <cell r="G290">
            <v>173.80868214</v>
          </cell>
          <cell r="H290">
            <v>2648.8330086599999</v>
          </cell>
          <cell r="I290">
            <v>2822.6416908000001</v>
          </cell>
          <cell r="J290">
            <v>87.663364798999993</v>
          </cell>
          <cell r="K290">
            <v>93.415578644999997</v>
          </cell>
          <cell r="L290">
            <v>971.18667556000003</v>
          </cell>
          <cell r="M290">
            <v>971.18667556000003</v>
          </cell>
          <cell r="N290">
            <v>0</v>
          </cell>
          <cell r="P290">
            <v>586.66777359000002</v>
          </cell>
          <cell r="Q290">
            <v>292.10662507000001</v>
          </cell>
          <cell r="R290">
            <v>878.77439865999997</v>
          </cell>
          <cell r="S290">
            <v>30.077289198999999</v>
          </cell>
          <cell r="T290">
            <v>90.484602061999993</v>
          </cell>
          <cell r="U290">
            <v>3992.7829999999999</v>
          </cell>
          <cell r="V290">
            <v>3992.7829999999999</v>
          </cell>
          <cell r="W290">
            <v>0</v>
          </cell>
          <cell r="Y290">
            <v>760.47645573</v>
          </cell>
          <cell r="Z290">
            <v>2940.93963373</v>
          </cell>
          <cell r="AA290">
            <v>3701.41608946</v>
          </cell>
          <cell r="AB290">
            <v>73.656385377000007</v>
          </cell>
          <cell r="AC290">
            <v>92.702661012999997</v>
          </cell>
        </row>
        <row r="291">
          <cell r="A291" t="str">
            <v>07005</v>
          </cell>
          <cell r="B291" t="str">
            <v>กรมประมง</v>
          </cell>
          <cell r="C291">
            <v>3423.3881470000001</v>
          </cell>
          <cell r="D291">
            <v>3423.3881470000001</v>
          </cell>
          <cell r="E291">
            <v>0</v>
          </cell>
          <cell r="G291">
            <v>70.07814827</v>
          </cell>
          <cell r="H291">
            <v>3074.6805010799999</v>
          </cell>
          <cell r="I291">
            <v>3144.7586493499998</v>
          </cell>
          <cell r="J291">
            <v>89.813961171000003</v>
          </cell>
          <cell r="K291">
            <v>91.861001858999998</v>
          </cell>
          <cell r="L291">
            <v>582.45465300000001</v>
          </cell>
          <cell r="M291">
            <v>582.45465300000001</v>
          </cell>
          <cell r="N291">
            <v>0</v>
          </cell>
          <cell r="P291">
            <v>205.19804685</v>
          </cell>
          <cell r="Q291">
            <v>355.21177213999999</v>
          </cell>
          <cell r="R291">
            <v>560.40981898999996</v>
          </cell>
          <cell r="S291">
            <v>60.985309381999997</v>
          </cell>
          <cell r="T291">
            <v>96.215184496000006</v>
          </cell>
          <cell r="U291">
            <v>4005.8427999999999</v>
          </cell>
          <cell r="V291">
            <v>4005.8427999999999</v>
          </cell>
          <cell r="W291">
            <v>0</v>
          </cell>
          <cell r="Y291">
            <v>275.27619512000001</v>
          </cell>
          <cell r="Z291">
            <v>3429.8922732199999</v>
          </cell>
          <cell r="AA291">
            <v>3705.1684683399999</v>
          </cell>
          <cell r="AB291">
            <v>85.622238426999999</v>
          </cell>
          <cell r="AC291">
            <v>92.494105567999995</v>
          </cell>
        </row>
        <row r="292">
          <cell r="A292" t="str">
            <v>21004</v>
          </cell>
          <cell r="B292" t="str">
            <v>กรมควบคุมโรค</v>
          </cell>
          <cell r="C292">
            <v>3383.2311</v>
          </cell>
          <cell r="D292">
            <v>3383.2311</v>
          </cell>
          <cell r="E292">
            <v>0</v>
          </cell>
          <cell r="G292">
            <v>64.946507069999996</v>
          </cell>
          <cell r="H292">
            <v>2878.4801590900001</v>
          </cell>
          <cell r="I292">
            <v>2943.42666616</v>
          </cell>
          <cell r="J292">
            <v>85.080802168000005</v>
          </cell>
          <cell r="K292">
            <v>87.000461368000003</v>
          </cell>
          <cell r="L292">
            <v>661.0086</v>
          </cell>
          <cell r="M292">
            <v>661.0086</v>
          </cell>
          <cell r="N292">
            <v>0</v>
          </cell>
          <cell r="P292">
            <v>225.01400989000001</v>
          </cell>
          <cell r="Q292">
            <v>305.34152272</v>
          </cell>
          <cell r="R292">
            <v>530.35553260999995</v>
          </cell>
          <cell r="S292">
            <v>46.193275354999997</v>
          </cell>
          <cell r="T292">
            <v>80.234286303000005</v>
          </cell>
          <cell r="U292">
            <v>4044.2397000000001</v>
          </cell>
          <cell r="V292">
            <v>4044.2397000000001</v>
          </cell>
          <cell r="W292">
            <v>0</v>
          </cell>
          <cell r="Y292">
            <v>289.96051696000001</v>
          </cell>
          <cell r="Z292">
            <v>3183.82168181</v>
          </cell>
          <cell r="AA292">
            <v>3473.7821987699999</v>
          </cell>
          <cell r="AB292">
            <v>78.724851095999995</v>
          </cell>
          <cell r="AC292">
            <v>85.894567495000004</v>
          </cell>
        </row>
        <row r="293">
          <cell r="A293" t="str">
            <v>07008</v>
          </cell>
          <cell r="B293" t="str">
            <v>กรมพัฒนาที่ดิน</v>
          </cell>
          <cell r="C293">
            <v>2372.5360989999999</v>
          </cell>
          <cell r="D293">
            <v>2372.5360989999999</v>
          </cell>
          <cell r="E293">
            <v>0</v>
          </cell>
          <cell r="G293">
            <v>63.005664869999997</v>
          </cell>
          <cell r="H293">
            <v>2040.7936457000001</v>
          </cell>
          <cell r="I293">
            <v>2103.7993105700002</v>
          </cell>
          <cell r="J293">
            <v>86.017390696999996</v>
          </cell>
          <cell r="K293">
            <v>88.673015827</v>
          </cell>
          <cell r="L293">
            <v>2117.0670009999999</v>
          </cell>
          <cell r="M293">
            <v>2117.0670009999999</v>
          </cell>
          <cell r="N293">
            <v>0</v>
          </cell>
          <cell r="P293">
            <v>113.68910828</v>
          </cell>
          <cell r="Q293">
            <v>1898.55004837</v>
          </cell>
          <cell r="R293">
            <v>2012.23915665</v>
          </cell>
          <cell r="S293">
            <v>89.678316627000001</v>
          </cell>
          <cell r="T293">
            <v>95.048439927000004</v>
          </cell>
          <cell r="U293">
            <v>4489.6031000000003</v>
          </cell>
          <cell r="V293">
            <v>4489.6031000000003</v>
          </cell>
          <cell r="W293">
            <v>0</v>
          </cell>
          <cell r="Y293">
            <v>176.69477315</v>
          </cell>
          <cell r="Z293">
            <v>3939.3436940699999</v>
          </cell>
          <cell r="AA293">
            <v>4116.0384672199998</v>
          </cell>
          <cell r="AB293">
            <v>87.743695963999997</v>
          </cell>
          <cell r="AC293">
            <v>91.679339476999999</v>
          </cell>
        </row>
        <row r="294">
          <cell r="A294" t="str">
            <v>08003</v>
          </cell>
          <cell r="B294" t="str">
            <v>กรมเจ้าท่า</v>
          </cell>
          <cell r="C294">
            <v>1071.4184740000001</v>
          </cell>
          <cell r="D294">
            <v>1071.4184740000001</v>
          </cell>
          <cell r="E294">
            <v>0</v>
          </cell>
          <cell r="G294">
            <v>22.626790020000001</v>
          </cell>
          <cell r="H294">
            <v>929.73416847999999</v>
          </cell>
          <cell r="I294">
            <v>952.36095850000004</v>
          </cell>
          <cell r="J294">
            <v>86.776006858000002</v>
          </cell>
          <cell r="K294">
            <v>88.887860496000002</v>
          </cell>
          <cell r="L294">
            <v>3756.9470259999998</v>
          </cell>
          <cell r="M294">
            <v>3756.9470259999998</v>
          </cell>
          <cell r="N294">
            <v>0</v>
          </cell>
          <cell r="P294">
            <v>1481.0820211299999</v>
          </cell>
          <cell r="Q294">
            <v>2220.97787771</v>
          </cell>
          <cell r="R294">
            <v>3702.0598988400002</v>
          </cell>
          <cell r="S294">
            <v>59.116560929000002</v>
          </cell>
          <cell r="T294">
            <v>98.539049745</v>
          </cell>
          <cell r="U294">
            <v>4828.3654999999999</v>
          </cell>
          <cell r="V294">
            <v>4828.3654999999999</v>
          </cell>
          <cell r="W294">
            <v>0</v>
          </cell>
          <cell r="Y294">
            <v>1503.70881115</v>
          </cell>
          <cell r="Z294">
            <v>3150.7120461899999</v>
          </cell>
          <cell r="AA294">
            <v>4654.4208573400001</v>
          </cell>
          <cell r="AB294">
            <v>65.254215865999996</v>
          </cell>
          <cell r="AC294">
            <v>96.397442515999998</v>
          </cell>
        </row>
        <row r="295">
          <cell r="A295" t="str">
            <v>25003</v>
          </cell>
          <cell r="B295" t="str">
            <v>สนง.พระพุทธศาสนาแห่งชาติ</v>
          </cell>
          <cell r="C295">
            <v>4034.8362999999999</v>
          </cell>
          <cell r="D295">
            <v>4034.8362999999999</v>
          </cell>
          <cell r="E295">
            <v>0</v>
          </cell>
          <cell r="G295">
            <v>9.6143912100000009</v>
          </cell>
          <cell r="H295">
            <v>3540.3799537599998</v>
          </cell>
          <cell r="I295">
            <v>3549.9943449699999</v>
          </cell>
          <cell r="J295">
            <v>87.745318286</v>
          </cell>
          <cell r="K295">
            <v>87.983602828000002</v>
          </cell>
          <cell r="L295">
            <v>810.75329999999997</v>
          </cell>
          <cell r="M295">
            <v>810.75329999999997</v>
          </cell>
          <cell r="N295">
            <v>0</v>
          </cell>
          <cell r="P295">
            <v>23.833872889999999</v>
          </cell>
          <cell r="Q295">
            <v>741.73694469999998</v>
          </cell>
          <cell r="R295">
            <v>765.57081759000005</v>
          </cell>
          <cell r="S295">
            <v>91.487379046000001</v>
          </cell>
          <cell r="T295">
            <v>94.427098549999997</v>
          </cell>
          <cell r="U295">
            <v>4845.5896000000002</v>
          </cell>
          <cell r="V295">
            <v>4845.5896000000002</v>
          </cell>
          <cell r="W295">
            <v>0</v>
          </cell>
          <cell r="Y295">
            <v>33.448264100000003</v>
          </cell>
          <cell r="Z295">
            <v>4282.1168984599999</v>
          </cell>
          <cell r="AA295">
            <v>4315.5651625600003</v>
          </cell>
          <cell r="AB295">
            <v>88.371431588999997</v>
          </cell>
          <cell r="AC295">
            <v>89.061714234999997</v>
          </cell>
        </row>
        <row r="296">
          <cell r="A296" t="str">
            <v>23077</v>
          </cell>
          <cell r="B296" t="str">
            <v>มหาวิทยาลัยธรรมศาสตร์</v>
          </cell>
          <cell r="C296">
            <v>3191.3386999999998</v>
          </cell>
          <cell r="D296">
            <v>3191.3386999999998</v>
          </cell>
          <cell r="E296">
            <v>0</v>
          </cell>
          <cell r="G296">
            <v>0</v>
          </cell>
          <cell r="H296">
            <v>3165.93384492</v>
          </cell>
          <cell r="I296">
            <v>3165.93384492</v>
          </cell>
          <cell r="J296">
            <v>99.203943628000005</v>
          </cell>
          <cell r="K296">
            <v>99.203943628000005</v>
          </cell>
          <cell r="L296">
            <v>1654.5219999999999</v>
          </cell>
          <cell r="M296">
            <v>1565.5331000000001</v>
          </cell>
          <cell r="N296">
            <v>0</v>
          </cell>
          <cell r="P296">
            <v>0</v>
          </cell>
          <cell r="Q296">
            <v>1565.5331000000001</v>
          </cell>
          <cell r="R296">
            <v>1565.5331000000001</v>
          </cell>
          <cell r="S296">
            <v>94.621473754999997</v>
          </cell>
          <cell r="T296">
            <v>94.621473754999997</v>
          </cell>
          <cell r="U296">
            <v>4845.8607000000002</v>
          </cell>
          <cell r="V296">
            <v>4756.8717999999999</v>
          </cell>
          <cell r="W296">
            <v>0</v>
          </cell>
          <cell r="Y296">
            <v>0</v>
          </cell>
          <cell r="Z296">
            <v>4731.4669449200001</v>
          </cell>
          <cell r="AA296">
            <v>4731.4669449200001</v>
          </cell>
          <cell r="AB296">
            <v>97.639351145999996</v>
          </cell>
          <cell r="AC296">
            <v>97.639351145999996</v>
          </cell>
        </row>
        <row r="297">
          <cell r="A297" t="str">
            <v>09006</v>
          </cell>
          <cell r="B297" t="str">
            <v>กรมทรัพยากรน้ำ</v>
          </cell>
          <cell r="C297">
            <v>959.91089999999997</v>
          </cell>
          <cell r="D297">
            <v>959.91089999999997</v>
          </cell>
          <cell r="E297">
            <v>0</v>
          </cell>
          <cell r="G297">
            <v>51.88982008</v>
          </cell>
          <cell r="H297">
            <v>803.87788527999999</v>
          </cell>
          <cell r="I297">
            <v>855.76770536000004</v>
          </cell>
          <cell r="J297">
            <v>83.745052303999998</v>
          </cell>
          <cell r="K297">
            <v>89.150743611999999</v>
          </cell>
          <cell r="L297">
            <v>3965.1718999999998</v>
          </cell>
          <cell r="M297">
            <v>3965.1718999999998</v>
          </cell>
          <cell r="N297">
            <v>0</v>
          </cell>
          <cell r="P297">
            <v>1301.3737962</v>
          </cell>
          <cell r="Q297">
            <v>2107.2578542000001</v>
          </cell>
          <cell r="R297">
            <v>3408.6316504000001</v>
          </cell>
          <cell r="S297">
            <v>53.144174006999997</v>
          </cell>
          <cell r="T297">
            <v>85.964284434000007</v>
          </cell>
          <cell r="U297">
            <v>4925.0828000000001</v>
          </cell>
          <cell r="V297">
            <v>4925.0828000000001</v>
          </cell>
          <cell r="W297">
            <v>0</v>
          </cell>
          <cell r="Y297">
            <v>1353.26361628</v>
          </cell>
          <cell r="Z297">
            <v>2911.1357394800002</v>
          </cell>
          <cell r="AA297">
            <v>4264.3993557599997</v>
          </cell>
          <cell r="AB297">
            <v>59.108361375999998</v>
          </cell>
          <cell r="AC297">
            <v>86.585333261000002</v>
          </cell>
        </row>
        <row r="298">
          <cell r="A298" t="str">
            <v>23075</v>
          </cell>
          <cell r="B298" t="str">
            <v>มหาวิทยาลัยเกษตรศาสตร์</v>
          </cell>
          <cell r="C298">
            <v>3875.0527999999999</v>
          </cell>
          <cell r="D298">
            <v>3875.0527999999999</v>
          </cell>
          <cell r="E298">
            <v>0</v>
          </cell>
          <cell r="G298">
            <v>0</v>
          </cell>
          <cell r="H298">
            <v>3845.5701236800001</v>
          </cell>
          <cell r="I298">
            <v>3845.5701236800001</v>
          </cell>
          <cell r="J298">
            <v>99.239167107</v>
          </cell>
          <cell r="K298">
            <v>99.239167107</v>
          </cell>
          <cell r="L298">
            <v>1243.7752</v>
          </cell>
          <cell r="M298">
            <v>1243.7752</v>
          </cell>
          <cell r="N298">
            <v>0</v>
          </cell>
          <cell r="P298">
            <v>0</v>
          </cell>
          <cell r="Q298">
            <v>1243.7752</v>
          </cell>
          <cell r="R298">
            <v>1243.7752</v>
          </cell>
          <cell r="S298">
            <v>100</v>
          </cell>
          <cell r="T298">
            <v>100</v>
          </cell>
          <cell r="U298">
            <v>5118.8280000000004</v>
          </cell>
          <cell r="V298">
            <v>5118.8280000000004</v>
          </cell>
          <cell r="W298">
            <v>0</v>
          </cell>
          <cell r="Y298">
            <v>0</v>
          </cell>
          <cell r="Z298">
            <v>5089.3453236799996</v>
          </cell>
          <cell r="AA298">
            <v>5089.3453236799996</v>
          </cell>
          <cell r="AB298">
            <v>99.424034636000002</v>
          </cell>
          <cell r="AC298">
            <v>99.424034636000002</v>
          </cell>
        </row>
        <row r="299">
          <cell r="A299" t="str">
            <v>09012</v>
          </cell>
          <cell r="B299" t="str">
            <v>กรมป่าไม้</v>
          </cell>
          <cell r="C299">
            <v>3422.2395809999998</v>
          </cell>
          <cell r="D299">
            <v>3422.2395809999998</v>
          </cell>
          <cell r="E299">
            <v>0</v>
          </cell>
          <cell r="G299">
            <v>35.655066900000001</v>
          </cell>
          <cell r="H299">
            <v>2979.1182920299998</v>
          </cell>
          <cell r="I299">
            <v>3014.7733589300001</v>
          </cell>
          <cell r="J299">
            <v>87.051716325000001</v>
          </cell>
          <cell r="K299">
            <v>88.093579879000004</v>
          </cell>
          <cell r="L299">
            <v>1726.6527189999999</v>
          </cell>
          <cell r="M299">
            <v>1726.6527189999999</v>
          </cell>
          <cell r="N299">
            <v>0</v>
          </cell>
          <cell r="P299">
            <v>204.56766752999999</v>
          </cell>
          <cell r="Q299">
            <v>1398.7596604099999</v>
          </cell>
          <cell r="R299">
            <v>1603.32732794</v>
          </cell>
          <cell r="S299">
            <v>81.009901123999995</v>
          </cell>
          <cell r="T299">
            <v>92.857545138999996</v>
          </cell>
          <cell r="U299">
            <v>5148.8923000000004</v>
          </cell>
          <cell r="V299">
            <v>5148.8923000000004</v>
          </cell>
          <cell r="W299">
            <v>0</v>
          </cell>
          <cell r="Y299">
            <v>240.22273443</v>
          </cell>
          <cell r="Z299">
            <v>4377.8779524399997</v>
          </cell>
          <cell r="AA299">
            <v>4618.1006868699997</v>
          </cell>
          <cell r="AB299">
            <v>85.025626822000007</v>
          </cell>
          <cell r="AC299">
            <v>89.691149432000003</v>
          </cell>
        </row>
        <row r="300">
          <cell r="A300" t="str">
            <v>23070</v>
          </cell>
          <cell r="B300" t="str">
            <v>สนง.พัฒนาวิทยาศาสตร์และเทคโนโลยีแห่งชาติ</v>
          </cell>
          <cell r="C300">
            <v>2655.2944000000002</v>
          </cell>
          <cell r="D300">
            <v>2655.2944000000002</v>
          </cell>
          <cell r="E300">
            <v>0</v>
          </cell>
          <cell r="G300">
            <v>0</v>
          </cell>
          <cell r="H300">
            <v>2655.2944000000002</v>
          </cell>
          <cell r="I300">
            <v>2655.2944000000002</v>
          </cell>
          <cell r="J300">
            <v>100</v>
          </cell>
          <cell r="K300">
            <v>100</v>
          </cell>
          <cell r="L300">
            <v>2526.3254000000002</v>
          </cell>
          <cell r="M300">
            <v>2526.3254000000002</v>
          </cell>
          <cell r="N300">
            <v>0</v>
          </cell>
          <cell r="P300">
            <v>0</v>
          </cell>
          <cell r="Q300">
            <v>2526.3254000000002</v>
          </cell>
          <cell r="R300">
            <v>2526.3254000000002</v>
          </cell>
          <cell r="S300">
            <v>100</v>
          </cell>
          <cell r="T300">
            <v>100</v>
          </cell>
          <cell r="U300">
            <v>5181.6198000000004</v>
          </cell>
          <cell r="V300">
            <v>5181.6198000000004</v>
          </cell>
          <cell r="W300">
            <v>0</v>
          </cell>
          <cell r="Y300">
            <v>0</v>
          </cell>
          <cell r="Z300">
            <v>5181.6198000000004</v>
          </cell>
          <cell r="AA300">
            <v>5181.6198000000004</v>
          </cell>
          <cell r="AB300">
            <v>100</v>
          </cell>
          <cell r="AC300">
            <v>100</v>
          </cell>
        </row>
        <row r="301">
          <cell r="A301" t="str">
            <v>23074</v>
          </cell>
          <cell r="B301" t="str">
            <v>จุฬาลงกรณ์มหาวิทยาลัย</v>
          </cell>
          <cell r="C301">
            <v>4713.5397999999996</v>
          </cell>
          <cell r="D301">
            <v>4713.5397999999996</v>
          </cell>
          <cell r="E301">
            <v>0</v>
          </cell>
          <cell r="G301">
            <v>0</v>
          </cell>
          <cell r="H301">
            <v>4678.8260843600001</v>
          </cell>
          <cell r="I301">
            <v>4678.8260843600001</v>
          </cell>
          <cell r="J301">
            <v>99.263531928999996</v>
          </cell>
          <cell r="K301">
            <v>99.263531928999996</v>
          </cell>
          <cell r="L301">
            <v>476.54849999999999</v>
          </cell>
          <cell r="M301">
            <v>476.54849999999999</v>
          </cell>
          <cell r="N301">
            <v>0</v>
          </cell>
          <cell r="P301">
            <v>0</v>
          </cell>
          <cell r="Q301">
            <v>476.54849999999999</v>
          </cell>
          <cell r="R301">
            <v>476.54849999999999</v>
          </cell>
          <cell r="S301">
            <v>100</v>
          </cell>
          <cell r="T301">
            <v>100</v>
          </cell>
          <cell r="U301">
            <v>5190.0883000000003</v>
          </cell>
          <cell r="V301">
            <v>5190.0883000000003</v>
          </cell>
          <cell r="W301">
            <v>0</v>
          </cell>
          <cell r="Y301">
            <v>0</v>
          </cell>
          <cell r="Z301">
            <v>5155.37458436</v>
          </cell>
          <cell r="AA301">
            <v>5155.37458436</v>
          </cell>
          <cell r="AB301">
            <v>99.331153659999998</v>
          </cell>
          <cell r="AC301">
            <v>99.331153659999998</v>
          </cell>
        </row>
        <row r="302">
          <cell r="A302" t="str">
            <v>23076</v>
          </cell>
          <cell r="B302" t="str">
            <v>มหาวิทยาลัยขอนแก่น</v>
          </cell>
          <cell r="C302">
            <v>4352.0641999999998</v>
          </cell>
          <cell r="D302">
            <v>4352.0641999999998</v>
          </cell>
          <cell r="E302">
            <v>0</v>
          </cell>
          <cell r="G302">
            <v>0</v>
          </cell>
          <cell r="H302">
            <v>4302.65739562</v>
          </cell>
          <cell r="I302">
            <v>4302.65739562</v>
          </cell>
          <cell r="J302">
            <v>98.864750102000002</v>
          </cell>
          <cell r="K302">
            <v>98.864750102000002</v>
          </cell>
          <cell r="L302">
            <v>964.21450000000004</v>
          </cell>
          <cell r="M302">
            <v>964.21450000000004</v>
          </cell>
          <cell r="N302">
            <v>0</v>
          </cell>
          <cell r="P302">
            <v>0</v>
          </cell>
          <cell r="Q302">
            <v>964.21450000000004</v>
          </cell>
          <cell r="R302">
            <v>964.21450000000004</v>
          </cell>
          <cell r="S302">
            <v>100</v>
          </cell>
          <cell r="T302">
            <v>100</v>
          </cell>
          <cell r="U302">
            <v>5316.2786999999998</v>
          </cell>
          <cell r="V302">
            <v>5316.2786999999998</v>
          </cell>
          <cell r="W302">
            <v>0</v>
          </cell>
          <cell r="Y302">
            <v>0</v>
          </cell>
          <cell r="Z302">
            <v>5266.87189562</v>
          </cell>
          <cell r="AA302">
            <v>5266.87189562</v>
          </cell>
          <cell r="AB302">
            <v>99.070650596999997</v>
          </cell>
          <cell r="AC302">
            <v>99.070650596999997</v>
          </cell>
        </row>
        <row r="303">
          <cell r="A303" t="str">
            <v>23093</v>
          </cell>
          <cell r="B303" t="str">
            <v>มหาวิทยาลัยเชียงใหม่</v>
          </cell>
          <cell r="C303">
            <v>4830.5762999999997</v>
          </cell>
          <cell r="D303">
            <v>4830.5762999999997</v>
          </cell>
          <cell r="E303">
            <v>0</v>
          </cell>
          <cell r="G303">
            <v>0</v>
          </cell>
          <cell r="H303">
            <v>4781.7202107399999</v>
          </cell>
          <cell r="I303">
            <v>4781.7202107399999</v>
          </cell>
          <cell r="J303">
            <v>98.988607440999999</v>
          </cell>
          <cell r="K303">
            <v>98.988607440999999</v>
          </cell>
          <cell r="L303">
            <v>636.52300000000002</v>
          </cell>
          <cell r="M303">
            <v>636.52300000000002</v>
          </cell>
          <cell r="N303">
            <v>0</v>
          </cell>
          <cell r="P303">
            <v>0</v>
          </cell>
          <cell r="Q303">
            <v>636.52300000000002</v>
          </cell>
          <cell r="R303">
            <v>636.52300000000002</v>
          </cell>
          <cell r="S303">
            <v>100</v>
          </cell>
          <cell r="T303">
            <v>100</v>
          </cell>
          <cell r="U303">
            <v>5467.0992999999999</v>
          </cell>
          <cell r="V303">
            <v>5467.0992999999999</v>
          </cell>
          <cell r="W303">
            <v>0</v>
          </cell>
          <cell r="Y303">
            <v>0</v>
          </cell>
          <cell r="Z303">
            <v>5418.24321074</v>
          </cell>
          <cell r="AA303">
            <v>5418.24321074</v>
          </cell>
          <cell r="AB303">
            <v>99.106361773000003</v>
          </cell>
          <cell r="AC303">
            <v>99.106361773000003</v>
          </cell>
        </row>
        <row r="304">
          <cell r="A304" t="str">
            <v>07011</v>
          </cell>
          <cell r="B304" t="str">
            <v>กรมส่งเสริมการเกษตร</v>
          </cell>
          <cell r="C304">
            <v>5277.54349</v>
          </cell>
          <cell r="D304">
            <v>5277.54349</v>
          </cell>
          <cell r="E304">
            <v>0</v>
          </cell>
          <cell r="G304">
            <v>94.849595579999999</v>
          </cell>
          <cell r="H304">
            <v>4586.6857585999996</v>
          </cell>
          <cell r="I304">
            <v>4681.5353541799996</v>
          </cell>
          <cell r="J304">
            <v>86.909482930999999</v>
          </cell>
          <cell r="K304">
            <v>88.706712944000003</v>
          </cell>
          <cell r="L304">
            <v>260.35271</v>
          </cell>
          <cell r="M304">
            <v>260.35271</v>
          </cell>
          <cell r="N304">
            <v>0</v>
          </cell>
          <cell r="P304">
            <v>57.891882420000002</v>
          </cell>
          <cell r="Q304">
            <v>184.88076857999999</v>
          </cell>
          <cell r="R304">
            <v>242.772651</v>
          </cell>
          <cell r="S304">
            <v>71.011655142999999</v>
          </cell>
          <cell r="T304">
            <v>93.247598998000001</v>
          </cell>
          <cell r="U304">
            <v>5537.8962000000001</v>
          </cell>
          <cell r="V304">
            <v>5537.8962000000001</v>
          </cell>
          <cell r="W304">
            <v>0</v>
          </cell>
          <cell r="Y304">
            <v>152.741478</v>
          </cell>
          <cell r="Z304">
            <v>4771.5665271799999</v>
          </cell>
          <cell r="AA304">
            <v>4924.3080051799998</v>
          </cell>
          <cell r="AB304">
            <v>86.162079512999995</v>
          </cell>
          <cell r="AC304">
            <v>88.920193288999997</v>
          </cell>
        </row>
        <row r="305">
          <cell r="A305" t="str">
            <v>23078</v>
          </cell>
          <cell r="B305" t="str">
            <v>มหาวิทยาลัยสงขลานครินทร์</v>
          </cell>
          <cell r="C305">
            <v>4560.9014999999999</v>
          </cell>
          <cell r="D305">
            <v>4560.9014999999999</v>
          </cell>
          <cell r="E305">
            <v>0</v>
          </cell>
          <cell r="G305">
            <v>0</v>
          </cell>
          <cell r="H305">
            <v>4529.5013016100002</v>
          </cell>
          <cell r="I305">
            <v>4529.5013016100002</v>
          </cell>
          <cell r="J305">
            <v>99.311535266000007</v>
          </cell>
          <cell r="K305">
            <v>99.311535266000007</v>
          </cell>
          <cell r="L305">
            <v>1036.9350999999999</v>
          </cell>
          <cell r="M305">
            <v>1036.9350999999999</v>
          </cell>
          <cell r="N305">
            <v>0</v>
          </cell>
          <cell r="P305">
            <v>0</v>
          </cell>
          <cell r="Q305">
            <v>1036.9350999999999</v>
          </cell>
          <cell r="R305">
            <v>1036.9350999999999</v>
          </cell>
          <cell r="S305">
            <v>100</v>
          </cell>
          <cell r="T305">
            <v>100</v>
          </cell>
          <cell r="U305">
            <v>5597.8365999999996</v>
          </cell>
          <cell r="V305">
            <v>5597.8365999999996</v>
          </cell>
          <cell r="W305">
            <v>0</v>
          </cell>
          <cell r="Y305">
            <v>0</v>
          </cell>
          <cell r="Z305">
            <v>5566.4364016099998</v>
          </cell>
          <cell r="AA305">
            <v>5566.4364016099998</v>
          </cell>
          <cell r="AB305">
            <v>99.439065471000006</v>
          </cell>
          <cell r="AC305">
            <v>99.439065471000006</v>
          </cell>
        </row>
        <row r="306">
          <cell r="A306" t="str">
            <v>08009</v>
          </cell>
          <cell r="B306" t="str">
            <v>กรมท่าอากาศยาน</v>
          </cell>
          <cell r="C306">
            <v>530.27380000000005</v>
          </cell>
          <cell r="D306">
            <v>530.27380000000005</v>
          </cell>
          <cell r="E306">
            <v>0</v>
          </cell>
          <cell r="G306">
            <v>8.7020607999999999</v>
          </cell>
          <cell r="H306">
            <v>452.0694393</v>
          </cell>
          <cell r="I306">
            <v>460.77150010000003</v>
          </cell>
          <cell r="J306">
            <v>85.252079077000005</v>
          </cell>
          <cell r="K306">
            <v>86.893129568000006</v>
          </cell>
          <cell r="L306">
            <v>5173.4957999999997</v>
          </cell>
          <cell r="M306">
            <v>5173.4957999999997</v>
          </cell>
          <cell r="N306">
            <v>0</v>
          </cell>
          <cell r="P306">
            <v>2356.0248384900001</v>
          </cell>
          <cell r="Q306">
            <v>1731.2163988699999</v>
          </cell>
          <cell r="R306">
            <v>4087.24123736</v>
          </cell>
          <cell r="S306">
            <v>33.463183614999998</v>
          </cell>
          <cell r="T306">
            <v>79.003470677999999</v>
          </cell>
          <cell r="U306">
            <v>5703.7695999999996</v>
          </cell>
          <cell r="V306">
            <v>5703.7695999999996</v>
          </cell>
          <cell r="W306">
            <v>0</v>
          </cell>
          <cell r="Y306">
            <v>2364.7268992899999</v>
          </cell>
          <cell r="Z306">
            <v>2183.2858381699998</v>
          </cell>
          <cell r="AA306">
            <v>4548.0127374599997</v>
          </cell>
          <cell r="AB306">
            <v>38.277945836999997</v>
          </cell>
          <cell r="AC306">
            <v>79.736964435999994</v>
          </cell>
        </row>
        <row r="307">
          <cell r="A307" t="str">
            <v>07006</v>
          </cell>
          <cell r="B307" t="str">
            <v>กรมปศุสัตว์</v>
          </cell>
          <cell r="C307">
            <v>5224.0580799999998</v>
          </cell>
          <cell r="D307">
            <v>5224.0580799999998</v>
          </cell>
          <cell r="E307">
            <v>0</v>
          </cell>
          <cell r="G307">
            <v>93.942132939999993</v>
          </cell>
          <cell r="H307">
            <v>4469.7565086900004</v>
          </cell>
          <cell r="I307">
            <v>4563.6986416299997</v>
          </cell>
          <cell r="J307">
            <v>85.561003346999996</v>
          </cell>
          <cell r="K307">
            <v>87.359263080999995</v>
          </cell>
          <cell r="L307">
            <v>647.16261999999995</v>
          </cell>
          <cell r="M307">
            <v>647.16261999999995</v>
          </cell>
          <cell r="N307">
            <v>0</v>
          </cell>
          <cell r="O307">
            <v>0</v>
          </cell>
          <cell r="P307">
            <v>166.32603589000001</v>
          </cell>
          <cell r="Q307">
            <v>467.58944637000002</v>
          </cell>
          <cell r="R307">
            <v>633.91548225999998</v>
          </cell>
          <cell r="S307">
            <v>72.252233352000005</v>
          </cell>
          <cell r="T307">
            <v>97.953043433999994</v>
          </cell>
          <cell r="U307">
            <v>5871.2206999999999</v>
          </cell>
          <cell r="V307">
            <v>5871.2206999999999</v>
          </cell>
          <cell r="W307">
            <v>0</v>
          </cell>
          <cell r="X307">
            <v>0</v>
          </cell>
          <cell r="Y307">
            <v>260.26816882999998</v>
          </cell>
          <cell r="Z307">
            <v>4937.3459550600001</v>
          </cell>
          <cell r="AA307">
            <v>5197.61412389</v>
          </cell>
          <cell r="AB307">
            <v>84.094027585000006</v>
          </cell>
          <cell r="AC307">
            <v>88.526975726000003</v>
          </cell>
        </row>
        <row r="308">
          <cell r="A308" t="str">
            <v>01004</v>
          </cell>
          <cell r="B308" t="str">
            <v>สำนักเลขาธิการนายกรัฐมนตรี</v>
          </cell>
          <cell r="C308">
            <v>3158.8105656799999</v>
          </cell>
          <cell r="D308">
            <v>3158.8105656799999</v>
          </cell>
          <cell r="E308">
            <v>0</v>
          </cell>
          <cell r="G308">
            <v>695.01155419999998</v>
          </cell>
          <cell r="H308">
            <v>1647.48547689</v>
          </cell>
          <cell r="I308">
            <v>2342.4970310899998</v>
          </cell>
          <cell r="J308">
            <v>52.155247762999998</v>
          </cell>
          <cell r="K308">
            <v>74.157566032999995</v>
          </cell>
          <cell r="L308">
            <v>2738.2837343199999</v>
          </cell>
          <cell r="M308">
            <v>2738.2837343199999</v>
          </cell>
          <cell r="N308">
            <v>0</v>
          </cell>
          <cell r="P308">
            <v>172.92373087000001</v>
          </cell>
          <cell r="Q308">
            <v>858.55845470999998</v>
          </cell>
          <cell r="R308">
            <v>1031.4821855800001</v>
          </cell>
          <cell r="S308">
            <v>31.353889444</v>
          </cell>
          <cell r="T308">
            <v>37.668930091</v>
          </cell>
          <cell r="U308">
            <v>5897.0942999999997</v>
          </cell>
          <cell r="V308">
            <v>5897.0942999999997</v>
          </cell>
          <cell r="W308">
            <v>0</v>
          </cell>
          <cell r="Y308">
            <v>867.93528506999996</v>
          </cell>
          <cell r="Z308">
            <v>2506.0439316000002</v>
          </cell>
          <cell r="AA308">
            <v>3373.9792166699999</v>
          </cell>
          <cell r="AB308">
            <v>42.496249917999997</v>
          </cell>
          <cell r="AC308">
            <v>57.214265959000002</v>
          </cell>
        </row>
        <row r="309">
          <cell r="A309" t="str">
            <v>15004</v>
          </cell>
          <cell r="B309" t="str">
            <v>กรมการพัฒนาชุมชน</v>
          </cell>
          <cell r="C309">
            <v>5302.3358102599996</v>
          </cell>
          <cell r="D309">
            <v>5302.3358102599996</v>
          </cell>
          <cell r="E309">
            <v>0</v>
          </cell>
          <cell r="G309">
            <v>227.17246550999999</v>
          </cell>
          <cell r="H309">
            <v>3946.0186551100001</v>
          </cell>
          <cell r="I309">
            <v>4173.1911206200002</v>
          </cell>
          <cell r="J309">
            <v>74.420383701000006</v>
          </cell>
          <cell r="K309">
            <v>78.704768426000001</v>
          </cell>
          <cell r="L309">
            <v>855.77218974000004</v>
          </cell>
          <cell r="M309">
            <v>855.77218974000004</v>
          </cell>
          <cell r="N309">
            <v>0</v>
          </cell>
          <cell r="P309">
            <v>212.95187809999999</v>
          </cell>
          <cell r="Q309">
            <v>423.23468693000001</v>
          </cell>
          <cell r="R309">
            <v>636.18656503</v>
          </cell>
          <cell r="S309">
            <v>49.456466570000003</v>
          </cell>
          <cell r="T309">
            <v>74.340644935</v>
          </cell>
          <cell r="U309">
            <v>6158.1080000000002</v>
          </cell>
          <cell r="V309">
            <v>6158.1080000000002</v>
          </cell>
          <cell r="W309">
            <v>0</v>
          </cell>
          <cell r="Y309">
            <v>440.12434360999998</v>
          </cell>
          <cell r="Z309">
            <v>4369.2533420399996</v>
          </cell>
          <cell r="AA309">
            <v>4809.3776856499999</v>
          </cell>
          <cell r="AB309">
            <v>70.951229534000007</v>
          </cell>
          <cell r="AC309">
            <v>78.098300413999993</v>
          </cell>
        </row>
        <row r="310">
          <cell r="A310" t="str">
            <v>15002</v>
          </cell>
          <cell r="B310" t="str">
            <v>สนง.ปลัดกระทรวงมหาดไทย</v>
          </cell>
          <cell r="C310">
            <v>3264.0963690600001</v>
          </cell>
          <cell r="D310">
            <v>3264.0963690600001</v>
          </cell>
          <cell r="E310">
            <v>0</v>
          </cell>
          <cell r="G310">
            <v>130.90628194999999</v>
          </cell>
          <cell r="H310">
            <v>2708.3869886399998</v>
          </cell>
          <cell r="I310">
            <v>2839.2932705899998</v>
          </cell>
          <cell r="J310">
            <v>82.975092717999999</v>
          </cell>
          <cell r="K310">
            <v>86.985583438000006</v>
          </cell>
          <cell r="L310">
            <v>3244.6547309399998</v>
          </cell>
          <cell r="M310">
            <v>3244.6547309399998</v>
          </cell>
          <cell r="N310">
            <v>0</v>
          </cell>
          <cell r="P310">
            <v>670.55764416</v>
          </cell>
          <cell r="Q310">
            <v>757.66887301999998</v>
          </cell>
          <cell r="R310">
            <v>1428.22651718</v>
          </cell>
          <cell r="S310">
            <v>23.351294232000001</v>
          </cell>
          <cell r="T310">
            <v>44.017827337999996</v>
          </cell>
          <cell r="U310">
            <v>6508.7511000000004</v>
          </cell>
          <cell r="V310">
            <v>6508.7511000000004</v>
          </cell>
          <cell r="W310">
            <v>0</v>
          </cell>
          <cell r="Y310">
            <v>801.46392610999999</v>
          </cell>
          <cell r="Z310">
            <v>3466.0558616600001</v>
          </cell>
          <cell r="AA310">
            <v>4267.5197877700002</v>
          </cell>
          <cell r="AB310">
            <v>53.252241611000002</v>
          </cell>
          <cell r="AC310">
            <v>65.565877727</v>
          </cell>
        </row>
        <row r="311">
          <cell r="A311" t="str">
            <v>15005</v>
          </cell>
          <cell r="B311" t="str">
            <v>กรมที่ดิน</v>
          </cell>
          <cell r="C311">
            <v>5553.9375440800004</v>
          </cell>
          <cell r="D311">
            <v>5553.9375440800004</v>
          </cell>
          <cell r="E311">
            <v>0</v>
          </cell>
          <cell r="G311">
            <v>244.20497302000001</v>
          </cell>
          <cell r="H311">
            <v>4881.70652986</v>
          </cell>
          <cell r="I311">
            <v>5125.9115028799997</v>
          </cell>
          <cell r="J311">
            <v>87.896316642000002</v>
          </cell>
          <cell r="K311">
            <v>92.293286738999996</v>
          </cell>
          <cell r="L311">
            <v>1382.83795592</v>
          </cell>
          <cell r="M311">
            <v>1382.83795592</v>
          </cell>
          <cell r="N311">
            <v>0</v>
          </cell>
          <cell r="P311">
            <v>876.63778865999996</v>
          </cell>
          <cell r="Q311">
            <v>397.26149547</v>
          </cell>
          <cell r="R311">
            <v>1273.8992841300001</v>
          </cell>
          <cell r="S311">
            <v>28.727986079000001</v>
          </cell>
          <cell r="T311">
            <v>92.122094180999994</v>
          </cell>
          <cell r="U311">
            <v>6936.7754999999997</v>
          </cell>
          <cell r="V311">
            <v>6936.7754999999997</v>
          </cell>
          <cell r="W311">
            <v>0</v>
          </cell>
          <cell r="Y311">
            <v>1120.84276168</v>
          </cell>
          <cell r="Z311">
            <v>5278.9680253300003</v>
          </cell>
          <cell r="AA311">
            <v>6399.8107870100002</v>
          </cell>
          <cell r="AB311">
            <v>76.101180228999993</v>
          </cell>
          <cell r="AC311">
            <v>92.259159706000005</v>
          </cell>
        </row>
        <row r="312">
          <cell r="A312" t="str">
            <v>15006</v>
          </cell>
          <cell r="B312" t="str">
            <v>กรมป้องกันและบรรเทาสาธารณภัย</v>
          </cell>
          <cell r="C312">
            <v>2091.1105575000001</v>
          </cell>
          <cell r="D312">
            <v>2091.1105575000001</v>
          </cell>
          <cell r="E312">
            <v>0</v>
          </cell>
          <cell r="G312">
            <v>55.431359380000004</v>
          </cell>
          <cell r="H312">
            <v>1784.24872112</v>
          </cell>
          <cell r="I312">
            <v>1839.6800805</v>
          </cell>
          <cell r="J312">
            <v>85.325413079</v>
          </cell>
          <cell r="K312">
            <v>87.976222677999999</v>
          </cell>
          <cell r="L312">
            <v>4966.7804425000004</v>
          </cell>
          <cell r="M312">
            <v>4966.7804425000004</v>
          </cell>
          <cell r="N312">
            <v>0</v>
          </cell>
          <cell r="P312">
            <v>3045.6480255299998</v>
          </cell>
          <cell r="Q312">
            <v>1851.9618044199999</v>
          </cell>
          <cell r="R312">
            <v>4897.6098299499999</v>
          </cell>
          <cell r="S312">
            <v>37.286967400000002</v>
          </cell>
          <cell r="T312">
            <v>98.607335006</v>
          </cell>
          <cell r="U312">
            <v>7057.8909999999996</v>
          </cell>
          <cell r="V312">
            <v>7057.8909999999996</v>
          </cell>
          <cell r="W312">
            <v>0</v>
          </cell>
          <cell r="Y312">
            <v>3101.07938491</v>
          </cell>
          <cell r="Z312">
            <v>3636.2105255400002</v>
          </cell>
          <cell r="AA312">
            <v>6737.2899104500002</v>
          </cell>
          <cell r="AB312">
            <v>51.519788638999998</v>
          </cell>
          <cell r="AC312">
            <v>95.457551136000006</v>
          </cell>
        </row>
        <row r="313">
          <cell r="A313" t="str">
            <v>27002</v>
          </cell>
          <cell r="B313" t="str">
            <v>สำนักงานเลขาธิการสภาผู้แทนราษฎร</v>
          </cell>
          <cell r="C313">
            <v>4149.8293811000003</v>
          </cell>
          <cell r="D313">
            <v>4149.8293811000003</v>
          </cell>
          <cell r="E313">
            <v>0</v>
          </cell>
          <cell r="G313">
            <v>45.123737939999998</v>
          </cell>
          <cell r="H313">
            <v>3256.6683828499999</v>
          </cell>
          <cell r="I313">
            <v>3301.7921207899999</v>
          </cell>
          <cell r="J313">
            <v>78.477163367000003</v>
          </cell>
          <cell r="K313">
            <v>79.564527057999996</v>
          </cell>
          <cell r="L313">
            <v>3330.0991189000001</v>
          </cell>
          <cell r="M313">
            <v>3225.2492189</v>
          </cell>
          <cell r="N313">
            <v>0</v>
          </cell>
          <cell r="P313">
            <v>609.70275000000004</v>
          </cell>
          <cell r="Q313">
            <v>1601.4215943700001</v>
          </cell>
          <cell r="R313">
            <v>2211.12434437</v>
          </cell>
          <cell r="S313">
            <v>48.089307171000002</v>
          </cell>
          <cell r="T313">
            <v>66.398154091999999</v>
          </cell>
          <cell r="U313">
            <v>7479.9285</v>
          </cell>
          <cell r="V313">
            <v>7375.0785999999998</v>
          </cell>
          <cell r="W313">
            <v>0</v>
          </cell>
          <cell r="Y313">
            <v>654.82648793999999</v>
          </cell>
          <cell r="Z313">
            <v>4858.08997722</v>
          </cell>
          <cell r="AA313">
            <v>5512.9164651600004</v>
          </cell>
          <cell r="AB313">
            <v>64.948347798</v>
          </cell>
          <cell r="AC313">
            <v>73.702796292000002</v>
          </cell>
        </row>
        <row r="314">
          <cell r="A314" t="str">
            <v>01034</v>
          </cell>
          <cell r="B314" t="str">
            <v>ราชวิทยาลัยจุฬาภรณ์</v>
          </cell>
          <cell r="C314">
            <v>2274.7644</v>
          </cell>
          <cell r="D314">
            <v>2274.7644</v>
          </cell>
          <cell r="E314">
            <v>0</v>
          </cell>
          <cell r="G314">
            <v>0</v>
          </cell>
          <cell r="H314">
            <v>2274.7644</v>
          </cell>
          <cell r="I314">
            <v>2274.7644</v>
          </cell>
          <cell r="J314">
            <v>100</v>
          </cell>
          <cell r="K314">
            <v>100</v>
          </cell>
          <cell r="L314">
            <v>5424.9830000000002</v>
          </cell>
          <cell r="M314">
            <v>5424.9830000000002</v>
          </cell>
          <cell r="N314">
            <v>0</v>
          </cell>
          <cell r="P314">
            <v>0</v>
          </cell>
          <cell r="Q314">
            <v>5424.9830000000002</v>
          </cell>
          <cell r="R314">
            <v>5424.9830000000002</v>
          </cell>
          <cell r="S314">
            <v>100</v>
          </cell>
          <cell r="T314">
            <v>100</v>
          </cell>
          <cell r="U314">
            <v>7699.7474000000002</v>
          </cell>
          <cell r="V314">
            <v>7699.7474000000002</v>
          </cell>
          <cell r="W314">
            <v>0</v>
          </cell>
          <cell r="Y314">
            <v>0</v>
          </cell>
          <cell r="Z314">
            <v>7699.7474000000002</v>
          </cell>
          <cell r="AA314">
            <v>7699.7474000000002</v>
          </cell>
          <cell r="AB314">
            <v>100</v>
          </cell>
          <cell r="AC314">
            <v>100</v>
          </cell>
        </row>
        <row r="315">
          <cell r="A315" t="str">
            <v>23002</v>
          </cell>
          <cell r="B315" t="str">
            <v>สำนักงานปลัดกระทรวงการอุดมศึกษา วิทยาศาส</v>
          </cell>
          <cell r="C315">
            <v>7487.6470081799998</v>
          </cell>
          <cell r="D315">
            <v>7487.6470081799998</v>
          </cell>
          <cell r="E315">
            <v>0</v>
          </cell>
          <cell r="G315">
            <v>378.67003621999999</v>
          </cell>
          <cell r="H315">
            <v>5361.9409285000002</v>
          </cell>
          <cell r="I315">
            <v>5740.6109647200001</v>
          </cell>
          <cell r="J315">
            <v>71.610492891000007</v>
          </cell>
          <cell r="K315">
            <v>76.667756351999998</v>
          </cell>
          <cell r="L315">
            <v>638.80899181999996</v>
          </cell>
          <cell r="M315">
            <v>638.80899181999996</v>
          </cell>
          <cell r="N315">
            <v>0</v>
          </cell>
          <cell r="P315">
            <v>319.14531467</v>
          </cell>
          <cell r="Q315">
            <v>210.9082214</v>
          </cell>
          <cell r="R315">
            <v>530.05353606999995</v>
          </cell>
          <cell r="S315">
            <v>33.015850450000002</v>
          </cell>
          <cell r="T315">
            <v>82.975277878</v>
          </cell>
          <cell r="U315">
            <v>8126.4560000000001</v>
          </cell>
          <cell r="V315">
            <v>8126.4560000000001</v>
          </cell>
          <cell r="W315">
            <v>0</v>
          </cell>
          <cell r="Y315">
            <v>697.81535088999999</v>
          </cell>
          <cell r="Z315">
            <v>5572.8491499000002</v>
          </cell>
          <cell r="AA315">
            <v>6270.6645007899997</v>
          </cell>
          <cell r="AB315">
            <v>68.576623682999994</v>
          </cell>
          <cell r="AC315">
            <v>77.163581527000005</v>
          </cell>
        </row>
        <row r="316">
          <cell r="A316" t="str">
            <v>04002</v>
          </cell>
          <cell r="B316" t="str">
            <v>สนง.ปลัดกระทรวงการต่างประเทศ</v>
          </cell>
          <cell r="C316">
            <v>7810.8687</v>
          </cell>
          <cell r="D316">
            <v>7810.8687</v>
          </cell>
          <cell r="E316">
            <v>0</v>
          </cell>
          <cell r="G316">
            <v>119.91239327</v>
          </cell>
          <cell r="H316">
            <v>6618.2929359700001</v>
          </cell>
          <cell r="I316">
            <v>6738.2053292399996</v>
          </cell>
          <cell r="J316">
            <v>84.731842130999993</v>
          </cell>
          <cell r="K316">
            <v>86.267041324999994</v>
          </cell>
          <cell r="L316">
            <v>404.9545</v>
          </cell>
          <cell r="M316">
            <v>404.9545</v>
          </cell>
          <cell r="N316">
            <v>0</v>
          </cell>
          <cell r="P316">
            <v>66.718278769999998</v>
          </cell>
          <cell r="Q316">
            <v>138.75157945000001</v>
          </cell>
          <cell r="R316">
            <v>205.46985821999999</v>
          </cell>
          <cell r="S316">
            <v>34.263498603000002</v>
          </cell>
          <cell r="T316">
            <v>50.738998633000001</v>
          </cell>
          <cell r="U316">
            <v>8215.8232000000007</v>
          </cell>
          <cell r="V316">
            <v>8215.8232000000007</v>
          </cell>
          <cell r="W316">
            <v>0</v>
          </cell>
          <cell r="Y316">
            <v>186.63067204000001</v>
          </cell>
          <cell r="Z316">
            <v>6757.0445154199997</v>
          </cell>
          <cell r="AA316">
            <v>6943.6751874600004</v>
          </cell>
          <cell r="AB316">
            <v>82.244278520999998</v>
          </cell>
          <cell r="AC316">
            <v>84.515878913999998</v>
          </cell>
        </row>
        <row r="317">
          <cell r="A317" t="str">
            <v>21003</v>
          </cell>
          <cell r="B317" t="str">
            <v>กรมการแพทย์</v>
          </cell>
          <cell r="C317">
            <v>5675.4324923000004</v>
          </cell>
          <cell r="D317">
            <v>5675.4324923000004</v>
          </cell>
          <cell r="E317">
            <v>0</v>
          </cell>
          <cell r="G317">
            <v>51.675605679999997</v>
          </cell>
          <cell r="H317">
            <v>5105.1258798500003</v>
          </cell>
          <cell r="I317">
            <v>5156.8014855299998</v>
          </cell>
          <cell r="J317">
            <v>89.951310086000007</v>
          </cell>
          <cell r="K317">
            <v>90.861824055</v>
          </cell>
          <cell r="L317">
            <v>3099.7496077000001</v>
          </cell>
          <cell r="M317">
            <v>3099.7496077000001</v>
          </cell>
          <cell r="N317">
            <v>0</v>
          </cell>
          <cell r="P317">
            <v>1152.31874812</v>
          </cell>
          <cell r="Q317">
            <v>1756.5629535800001</v>
          </cell>
          <cell r="R317">
            <v>2908.8817017000001</v>
          </cell>
          <cell r="S317">
            <v>56.667898246</v>
          </cell>
          <cell r="T317">
            <v>93.842473420000005</v>
          </cell>
          <cell r="U317">
            <v>8775.1821</v>
          </cell>
          <cell r="V317">
            <v>8775.1821</v>
          </cell>
          <cell r="W317">
            <v>0</v>
          </cell>
          <cell r="Y317">
            <v>1203.9943538</v>
          </cell>
          <cell r="Z317">
            <v>6861.6888334300002</v>
          </cell>
          <cell r="AA317">
            <v>8065.6831872299999</v>
          </cell>
          <cell r="AB317">
            <v>78.194261444000006</v>
          </cell>
          <cell r="AC317">
            <v>91.914710092000007</v>
          </cell>
        </row>
        <row r="318">
          <cell r="A318" t="str">
            <v>01019</v>
          </cell>
          <cell r="B318" t="str">
            <v>กองอำนวยการรักษาความมั่นคงภายในราชอาณาจั</v>
          </cell>
          <cell r="C318">
            <v>8444.0018999999993</v>
          </cell>
          <cell r="D318">
            <v>8444.0018999999993</v>
          </cell>
          <cell r="E318">
            <v>0</v>
          </cell>
          <cell r="G318">
            <v>412.55772809000001</v>
          </cell>
          <cell r="H318">
            <v>7106.17023574</v>
          </cell>
          <cell r="I318">
            <v>7518.7279638299997</v>
          </cell>
          <cell r="J318">
            <v>84.156426300000007</v>
          </cell>
          <cell r="K318">
            <v>89.042234391999997</v>
          </cell>
          <cell r="L318">
            <v>381.32470000000001</v>
          </cell>
          <cell r="M318">
            <v>381.32470000000001</v>
          </cell>
          <cell r="N318">
            <v>0</v>
          </cell>
          <cell r="P318">
            <v>140.46933999999999</v>
          </cell>
          <cell r="Q318">
            <v>239.96386799999999</v>
          </cell>
          <cell r="R318">
            <v>380.43320799999998</v>
          </cell>
          <cell r="S318">
            <v>62.929012466000003</v>
          </cell>
          <cell r="T318">
            <v>99.766211839999997</v>
          </cell>
          <cell r="U318">
            <v>8825.3266000000003</v>
          </cell>
          <cell r="V318">
            <v>8825.3266000000003</v>
          </cell>
          <cell r="W318">
            <v>0</v>
          </cell>
          <cell r="Y318">
            <v>553.02706808999994</v>
          </cell>
          <cell r="Z318">
            <v>7346.1341037399998</v>
          </cell>
          <cell r="AA318">
            <v>7899.1611718300001</v>
          </cell>
          <cell r="AB318">
            <v>83.239232231000003</v>
          </cell>
          <cell r="AC318">
            <v>89.505595994999993</v>
          </cell>
        </row>
        <row r="319">
          <cell r="A319" t="str">
            <v>60001</v>
          </cell>
          <cell r="B319" t="str">
            <v>สภากาชาดไทย</v>
          </cell>
          <cell r="C319">
            <v>6094.9969000000001</v>
          </cell>
          <cell r="D319">
            <v>6094.9969000000001</v>
          </cell>
          <cell r="E319">
            <v>0</v>
          </cell>
          <cell r="G319">
            <v>0</v>
          </cell>
          <cell r="H319">
            <v>6087.6190999999999</v>
          </cell>
          <cell r="I319">
            <v>6087.6190999999999</v>
          </cell>
          <cell r="J319">
            <v>99.878953179000007</v>
          </cell>
          <cell r="K319">
            <v>99.878953179000007</v>
          </cell>
          <cell r="L319">
            <v>2776.5569</v>
          </cell>
          <cell r="M319">
            <v>2776.5569</v>
          </cell>
          <cell r="N319">
            <v>0</v>
          </cell>
          <cell r="P319">
            <v>0</v>
          </cell>
          <cell r="Q319">
            <v>910.51526656999999</v>
          </cell>
          <cell r="R319">
            <v>910.51526656999999</v>
          </cell>
          <cell r="S319">
            <v>32.792962627999998</v>
          </cell>
          <cell r="T319">
            <v>32.792962627999998</v>
          </cell>
          <cell r="U319">
            <v>8871.5537999999997</v>
          </cell>
          <cell r="V319">
            <v>8871.5537999999997</v>
          </cell>
          <cell r="W319">
            <v>0</v>
          </cell>
          <cell r="Y319">
            <v>0</v>
          </cell>
          <cell r="Z319">
            <v>6998.1343665699997</v>
          </cell>
          <cell r="AA319">
            <v>6998.1343665699997</v>
          </cell>
          <cell r="AB319">
            <v>78.882848757999994</v>
          </cell>
          <cell r="AC319">
            <v>78.882848757999994</v>
          </cell>
        </row>
        <row r="320">
          <cell r="A320" t="str">
            <v>02001</v>
          </cell>
          <cell r="B320" t="str">
            <v>สนง.ปลัดกระทรวงกลาโหม</v>
          </cell>
          <cell r="C320">
            <v>7223.601611</v>
          </cell>
          <cell r="D320">
            <v>7223.601611</v>
          </cell>
          <cell r="E320">
            <v>0</v>
          </cell>
          <cell r="G320">
            <v>59.533054909999997</v>
          </cell>
          <cell r="H320">
            <v>6755.4530081000003</v>
          </cell>
          <cell r="I320">
            <v>6814.9860630100002</v>
          </cell>
          <cell r="J320">
            <v>93.519180207999995</v>
          </cell>
          <cell r="K320">
            <v>94.343326640000001</v>
          </cell>
          <cell r="L320">
            <v>2376.205289</v>
          </cell>
          <cell r="M320">
            <v>2376.205289</v>
          </cell>
          <cell r="N320">
            <v>0</v>
          </cell>
          <cell r="O320">
            <v>432.25009863999998</v>
          </cell>
          <cell r="P320">
            <v>581.40580807000003</v>
          </cell>
          <cell r="Q320">
            <v>1214.91198543</v>
          </cell>
          <cell r="R320">
            <v>1796.3177935000001</v>
          </cell>
          <cell r="S320">
            <v>51.128241783</v>
          </cell>
          <cell r="T320">
            <v>75.596069153000002</v>
          </cell>
          <cell r="U320">
            <v>9599.8068999999996</v>
          </cell>
          <cell r="V320">
            <v>9599.8068999999996</v>
          </cell>
          <cell r="W320">
            <v>0</v>
          </cell>
          <cell r="X320">
            <v>432.25009863999998</v>
          </cell>
          <cell r="Y320">
            <v>640.93886297999995</v>
          </cell>
          <cell r="Z320">
            <v>7970.36499353</v>
          </cell>
          <cell r="AA320">
            <v>8611.3038565099996</v>
          </cell>
          <cell r="AB320">
            <v>83.026305389000001</v>
          </cell>
          <cell r="AC320">
            <v>89.702886175000003</v>
          </cell>
        </row>
        <row r="321">
          <cell r="A321" t="str">
            <v>03007</v>
          </cell>
          <cell r="B321" t="str">
            <v>กรมสรรพากร</v>
          </cell>
          <cell r="C321">
            <v>9404.0437612200003</v>
          </cell>
          <cell r="D321">
            <v>9404.0437612200003</v>
          </cell>
          <cell r="E321">
            <v>0</v>
          </cell>
          <cell r="G321">
            <v>370.67648563</v>
          </cell>
          <cell r="H321">
            <v>8493.0775620000004</v>
          </cell>
          <cell r="I321">
            <v>8863.7540476300001</v>
          </cell>
          <cell r="J321">
            <v>90.313037429999994</v>
          </cell>
          <cell r="K321">
            <v>94.254708640999993</v>
          </cell>
          <cell r="L321">
            <v>594.14223877999996</v>
          </cell>
          <cell r="M321">
            <v>594.14223877999996</v>
          </cell>
          <cell r="N321">
            <v>0</v>
          </cell>
          <cell r="P321">
            <v>420.08875999999998</v>
          </cell>
          <cell r="Q321">
            <v>69.95227878</v>
          </cell>
          <cell r="R321">
            <v>490.04103878000001</v>
          </cell>
          <cell r="S321">
            <v>11.773658598000001</v>
          </cell>
          <cell r="T321">
            <v>82.478741081999999</v>
          </cell>
          <cell r="U321">
            <v>9998.1859999999997</v>
          </cell>
          <cell r="V321">
            <v>9998.1859999999997</v>
          </cell>
          <cell r="W321">
            <v>0</v>
          </cell>
          <cell r="Y321">
            <v>790.76524562999998</v>
          </cell>
          <cell r="Z321">
            <v>8563.0298407800001</v>
          </cell>
          <cell r="AA321">
            <v>9353.7950864100003</v>
          </cell>
          <cell r="AB321">
            <v>85.645834562000005</v>
          </cell>
          <cell r="AC321">
            <v>93.554921727000007</v>
          </cell>
        </row>
        <row r="322">
          <cell r="A322" t="str">
            <v>29006</v>
          </cell>
          <cell r="B322" t="str">
            <v>สำนักงานอัยการสูงสุด</v>
          </cell>
          <cell r="C322">
            <v>9233.3446000000004</v>
          </cell>
          <cell r="D322">
            <v>9233.3446000000004</v>
          </cell>
          <cell r="E322">
            <v>0</v>
          </cell>
          <cell r="G322">
            <v>0</v>
          </cell>
          <cell r="H322">
            <v>9233.3446000000004</v>
          </cell>
          <cell r="I322">
            <v>9233.3446000000004</v>
          </cell>
          <cell r="J322">
            <v>100</v>
          </cell>
          <cell r="K322">
            <v>100</v>
          </cell>
          <cell r="L322">
            <v>1356.4332999999999</v>
          </cell>
          <cell r="M322">
            <v>1104.9825000000001</v>
          </cell>
          <cell r="N322">
            <v>0</v>
          </cell>
          <cell r="P322">
            <v>0</v>
          </cell>
          <cell r="Q322">
            <v>1104.9825000000001</v>
          </cell>
          <cell r="R322">
            <v>1104.9825000000001</v>
          </cell>
          <cell r="S322">
            <v>81.462354249000001</v>
          </cell>
          <cell r="T322">
            <v>81.462354249000001</v>
          </cell>
          <cell r="U322">
            <v>10589.777899999999</v>
          </cell>
          <cell r="V322">
            <v>10338.3271</v>
          </cell>
          <cell r="W322">
            <v>0</v>
          </cell>
          <cell r="Y322">
            <v>0</v>
          </cell>
          <cell r="Z322">
            <v>10338.3271</v>
          </cell>
          <cell r="AA322">
            <v>10338.3271</v>
          </cell>
          <cell r="AB322">
            <v>97.625532825999997</v>
          </cell>
          <cell r="AC322">
            <v>97.625532825999997</v>
          </cell>
        </row>
        <row r="323">
          <cell r="A323" t="str">
            <v>09009</v>
          </cell>
          <cell r="B323" t="str">
            <v>กรมอุทยานแห่งชาติ สัตว์ป่า และพันธุ์พืช</v>
          </cell>
          <cell r="C323">
            <v>8351.5112740000004</v>
          </cell>
          <cell r="D323">
            <v>8351.5112740000004</v>
          </cell>
          <cell r="E323">
            <v>0</v>
          </cell>
          <cell r="G323">
            <v>38.370379239999998</v>
          </cell>
          <cell r="H323">
            <v>7510.4657327000004</v>
          </cell>
          <cell r="I323">
            <v>7548.8361119399997</v>
          </cell>
          <cell r="J323">
            <v>89.929420991000001</v>
          </cell>
          <cell r="K323">
            <v>90.388863336</v>
          </cell>
          <cell r="L323">
            <v>2564.631026</v>
          </cell>
          <cell r="M323">
            <v>2564.631026</v>
          </cell>
          <cell r="N323">
            <v>0</v>
          </cell>
          <cell r="P323">
            <v>709.50841018999995</v>
          </cell>
          <cell r="Q323">
            <v>1739.89461899</v>
          </cell>
          <cell r="R323">
            <v>2449.40302918</v>
          </cell>
          <cell r="S323">
            <v>67.841907914000004</v>
          </cell>
          <cell r="T323">
            <v>95.507034125000004</v>
          </cell>
          <cell r="U323">
            <v>10916.1423</v>
          </cell>
          <cell r="V323">
            <v>10916.1423</v>
          </cell>
          <cell r="W323">
            <v>0</v>
          </cell>
          <cell r="Y323">
            <v>747.87878942999998</v>
          </cell>
          <cell r="Z323">
            <v>9250.3603516900002</v>
          </cell>
          <cell r="AA323">
            <v>9998.2391411200006</v>
          </cell>
          <cell r="AB323">
            <v>84.740195735</v>
          </cell>
          <cell r="AC323">
            <v>91.591322890000001</v>
          </cell>
        </row>
        <row r="324">
          <cell r="A324" t="str">
            <v>23088</v>
          </cell>
          <cell r="B324" t="str">
            <v>มหาวิทยาลัยมหิดล</v>
          </cell>
          <cell r="C324">
            <v>10360.6656</v>
          </cell>
          <cell r="D324">
            <v>10360.6656</v>
          </cell>
          <cell r="E324">
            <v>0</v>
          </cell>
          <cell r="G324">
            <v>0</v>
          </cell>
          <cell r="H324">
            <v>10289.83461081</v>
          </cell>
          <cell r="I324">
            <v>10289.83461081</v>
          </cell>
          <cell r="J324">
            <v>99.316347116000003</v>
          </cell>
          <cell r="K324">
            <v>99.316347116000003</v>
          </cell>
          <cell r="L324">
            <v>2749.9052000000001</v>
          </cell>
          <cell r="M324">
            <v>2749.9052000000001</v>
          </cell>
          <cell r="N324">
            <v>0</v>
          </cell>
          <cell r="P324">
            <v>0</v>
          </cell>
          <cell r="Q324">
            <v>2749.9052000000001</v>
          </cell>
          <cell r="R324">
            <v>2749.9052000000001</v>
          </cell>
          <cell r="S324">
            <v>100</v>
          </cell>
          <cell r="T324">
            <v>100</v>
          </cell>
          <cell r="U324">
            <v>13110.5708</v>
          </cell>
          <cell r="V324">
            <v>13110.5708</v>
          </cell>
          <cell r="W324">
            <v>0</v>
          </cell>
          <cell r="Y324">
            <v>0</v>
          </cell>
          <cell r="Z324">
            <v>13039.739810810001</v>
          </cell>
          <cell r="AA324">
            <v>13039.739810810001</v>
          </cell>
          <cell r="AB324">
            <v>99.459741378000004</v>
          </cell>
          <cell r="AC324">
            <v>99.459741378000004</v>
          </cell>
        </row>
        <row r="325">
          <cell r="A325" t="str">
            <v>16007</v>
          </cell>
          <cell r="B325" t="str">
            <v>กรมราชทัณฑ์</v>
          </cell>
          <cell r="C325">
            <v>12191.893513000001</v>
          </cell>
          <cell r="D325">
            <v>12191.893513000001</v>
          </cell>
          <cell r="E325">
            <v>0</v>
          </cell>
          <cell r="G325">
            <v>135.52867042</v>
          </cell>
          <cell r="H325">
            <v>11338.17962334</v>
          </cell>
          <cell r="I325">
            <v>11473.708293760001</v>
          </cell>
          <cell r="J325">
            <v>92.997692369999996</v>
          </cell>
          <cell r="K325">
            <v>94.109321752</v>
          </cell>
          <cell r="L325">
            <v>2201.6622870000001</v>
          </cell>
          <cell r="M325">
            <v>2195.4872869999999</v>
          </cell>
          <cell r="N325">
            <v>0</v>
          </cell>
          <cell r="P325">
            <v>733.61374811999997</v>
          </cell>
          <cell r="Q325">
            <v>486.72837262000002</v>
          </cell>
          <cell r="R325">
            <v>1220.3421207399999</v>
          </cell>
          <cell r="S325">
            <v>22.107312983</v>
          </cell>
          <cell r="T325">
            <v>55.428215668999997</v>
          </cell>
          <cell r="U325">
            <v>14393.5558</v>
          </cell>
          <cell r="V325">
            <v>14387.380800000001</v>
          </cell>
          <cell r="W325">
            <v>0</v>
          </cell>
          <cell r="Y325">
            <v>869.14241853999999</v>
          </cell>
          <cell r="Z325">
            <v>11824.90799596</v>
          </cell>
          <cell r="AA325">
            <v>12694.0504145</v>
          </cell>
          <cell r="AB325">
            <v>82.154181776000001</v>
          </cell>
          <cell r="AC325">
            <v>88.19259529</v>
          </cell>
        </row>
        <row r="326">
          <cell r="A326" t="str">
            <v>06005</v>
          </cell>
          <cell r="B326" t="str">
            <v>กรมกิจการเด็กและเยาวชน</v>
          </cell>
          <cell r="C326">
            <v>14759.40266458</v>
          </cell>
          <cell r="D326">
            <v>14759.40266458</v>
          </cell>
          <cell r="E326">
            <v>0</v>
          </cell>
          <cell r="G326">
            <v>17.297051329999999</v>
          </cell>
          <cell r="H326">
            <v>14441.07352874</v>
          </cell>
          <cell r="I326">
            <v>14458.370580070001</v>
          </cell>
          <cell r="J326">
            <v>97.843211253000007</v>
          </cell>
          <cell r="K326">
            <v>97.960404690000004</v>
          </cell>
          <cell r="L326">
            <v>68.976935420000004</v>
          </cell>
          <cell r="M326">
            <v>68.976935420000004</v>
          </cell>
          <cell r="N326">
            <v>0</v>
          </cell>
          <cell r="P326">
            <v>30.749584280000001</v>
          </cell>
          <cell r="Q326">
            <v>34.591851560000002</v>
          </cell>
          <cell r="R326">
            <v>65.341435840000003</v>
          </cell>
          <cell r="S326">
            <v>50.149881768</v>
          </cell>
          <cell r="T326">
            <v>94.729398228999997</v>
          </cell>
          <cell r="U326">
            <v>14828.3796</v>
          </cell>
          <cell r="V326">
            <v>14828.3796</v>
          </cell>
          <cell r="W326">
            <v>0</v>
          </cell>
          <cell r="Y326">
            <v>48.046635610000003</v>
          </cell>
          <cell r="Z326">
            <v>14475.665380300001</v>
          </cell>
          <cell r="AA326">
            <v>14523.71201591</v>
          </cell>
          <cell r="AB326">
            <v>97.621356957000003</v>
          </cell>
          <cell r="AC326">
            <v>97.945375068999994</v>
          </cell>
        </row>
        <row r="327">
          <cell r="A327" t="str">
            <v>02008</v>
          </cell>
          <cell r="B327" t="str">
            <v>กองบัญชาการกองทัพไทย</v>
          </cell>
          <cell r="C327">
            <v>12305.56006</v>
          </cell>
          <cell r="D327">
            <v>12305.56006</v>
          </cell>
          <cell r="E327">
            <v>0</v>
          </cell>
          <cell r="G327">
            <v>1108.17888294</v>
          </cell>
          <cell r="H327">
            <v>9642.5388725899993</v>
          </cell>
          <cell r="I327">
            <v>10750.71775553</v>
          </cell>
          <cell r="J327">
            <v>78.359203690000001</v>
          </cell>
          <cell r="K327">
            <v>87.364717275000004</v>
          </cell>
          <cell r="L327">
            <v>4282.9745400000002</v>
          </cell>
          <cell r="M327">
            <v>4282.9745400000002</v>
          </cell>
          <cell r="N327">
            <v>0</v>
          </cell>
          <cell r="P327">
            <v>910.73392660000002</v>
          </cell>
          <cell r="Q327">
            <v>3163.3141461099999</v>
          </cell>
          <cell r="R327">
            <v>4074.0480727099998</v>
          </cell>
          <cell r="S327">
            <v>73.857878830999994</v>
          </cell>
          <cell r="T327">
            <v>95.121930673999998</v>
          </cell>
          <cell r="U327">
            <v>16588.534599999999</v>
          </cell>
          <cell r="V327">
            <v>16588.534599999999</v>
          </cell>
          <cell r="W327">
            <v>0</v>
          </cell>
          <cell r="Y327">
            <v>2018.9128095399999</v>
          </cell>
          <cell r="Z327">
            <v>12805.8530187</v>
          </cell>
          <cell r="AA327">
            <v>14824.765828240001</v>
          </cell>
          <cell r="AB327">
            <v>77.197011837000005</v>
          </cell>
          <cell r="AC327">
            <v>89.367543220000002</v>
          </cell>
        </row>
        <row r="328">
          <cell r="A328" t="str">
            <v>28002</v>
          </cell>
          <cell r="B328" t="str">
            <v>สำนักงานศาลยุติธรรม</v>
          </cell>
          <cell r="C328">
            <v>16468.905500000001</v>
          </cell>
          <cell r="D328">
            <v>16468.905500000001</v>
          </cell>
          <cell r="E328">
            <v>0</v>
          </cell>
          <cell r="G328">
            <v>0</v>
          </cell>
          <cell r="H328">
            <v>16468.905500000001</v>
          </cell>
          <cell r="I328">
            <v>16468.905500000001</v>
          </cell>
          <cell r="J328">
            <v>100</v>
          </cell>
          <cell r="K328">
            <v>100</v>
          </cell>
          <cell r="L328">
            <v>3951.3236000000002</v>
          </cell>
          <cell r="M328">
            <v>3599.8413999999998</v>
          </cell>
          <cell r="N328">
            <v>0</v>
          </cell>
          <cell r="P328">
            <v>0</v>
          </cell>
          <cell r="Q328">
            <v>3599.8413999999998</v>
          </cell>
          <cell r="R328">
            <v>3599.8413999999998</v>
          </cell>
          <cell r="S328">
            <v>91.104697169999994</v>
          </cell>
          <cell r="T328">
            <v>91.104697169999994</v>
          </cell>
          <cell r="U328">
            <v>20420.2291</v>
          </cell>
          <cell r="V328">
            <v>20068.746899999998</v>
          </cell>
          <cell r="W328">
            <v>0</v>
          </cell>
          <cell r="Y328">
            <v>0</v>
          </cell>
          <cell r="Z328">
            <v>20068.746899999998</v>
          </cell>
          <cell r="AA328">
            <v>20068.746899999998</v>
          </cell>
          <cell r="AB328">
            <v>98.278754864999996</v>
          </cell>
          <cell r="AC328">
            <v>98.278754864999996</v>
          </cell>
        </row>
        <row r="329">
          <cell r="A329" t="str">
            <v>20006</v>
          </cell>
          <cell r="B329" t="str">
            <v>สนง.คณะกรรมการการอาชีวศึกษา</v>
          </cell>
          <cell r="C329">
            <v>22300.623419</v>
          </cell>
          <cell r="D329">
            <v>22300.623419</v>
          </cell>
          <cell r="E329">
            <v>0</v>
          </cell>
          <cell r="G329">
            <v>231.89914994</v>
          </cell>
          <cell r="H329">
            <v>18344.472295809999</v>
          </cell>
          <cell r="I329">
            <v>18576.371445749999</v>
          </cell>
          <cell r="J329">
            <v>82.259907945999998</v>
          </cell>
          <cell r="K329">
            <v>83.299785377000006</v>
          </cell>
          <cell r="L329">
            <v>2700.2084810000001</v>
          </cell>
          <cell r="M329">
            <v>2700.2084810000001</v>
          </cell>
          <cell r="N329">
            <v>0</v>
          </cell>
          <cell r="P329">
            <v>1479.8509793400001</v>
          </cell>
          <cell r="Q329">
            <v>1145.0054876900001</v>
          </cell>
          <cell r="R329">
            <v>2624.8564670300002</v>
          </cell>
          <cell r="S329">
            <v>42.404336395999998</v>
          </cell>
          <cell r="T329">
            <v>97.209400144</v>
          </cell>
          <cell r="U329">
            <v>25000.831900000001</v>
          </cell>
          <cell r="V329">
            <v>25000.831900000001</v>
          </cell>
          <cell r="W329">
            <v>0</v>
          </cell>
          <cell r="Y329">
            <v>1711.75012928</v>
          </cell>
          <cell r="Z329">
            <v>19489.477783499999</v>
          </cell>
          <cell r="AA329">
            <v>21201.227912779999</v>
          </cell>
          <cell r="AB329">
            <v>77.955317093000005</v>
          </cell>
          <cell r="AC329">
            <v>84.802089777000006</v>
          </cell>
        </row>
        <row r="330">
          <cell r="A330" t="str">
            <v>15007</v>
          </cell>
          <cell r="B330" t="str">
            <v>กรมโยธาธิการและผังเมือง</v>
          </cell>
          <cell r="C330">
            <v>1617.2477940000001</v>
          </cell>
          <cell r="D330">
            <v>1617.2477940000001</v>
          </cell>
          <cell r="E330">
            <v>0</v>
          </cell>
          <cell r="G330">
            <v>34.813026460000003</v>
          </cell>
          <cell r="H330">
            <v>1412.21968629</v>
          </cell>
          <cell r="I330">
            <v>1447.03271275</v>
          </cell>
          <cell r="J330">
            <v>87.322406098000002</v>
          </cell>
          <cell r="K330">
            <v>89.475015400999993</v>
          </cell>
          <cell r="L330">
            <v>27511.538806</v>
          </cell>
          <cell r="M330">
            <v>27511.538806</v>
          </cell>
          <cell r="N330">
            <v>0</v>
          </cell>
          <cell r="O330">
            <v>5.7778</v>
          </cell>
          <cell r="P330">
            <v>8462.4973008600009</v>
          </cell>
          <cell r="Q330">
            <v>14135.283116430001</v>
          </cell>
          <cell r="R330">
            <v>22597.78041729</v>
          </cell>
          <cell r="S330">
            <v>51.379471051000003</v>
          </cell>
          <cell r="T330">
            <v>82.139281909000005</v>
          </cell>
          <cell r="U330">
            <v>29128.786599999999</v>
          </cell>
          <cell r="V330">
            <v>29128.786599999999</v>
          </cell>
          <cell r="W330">
            <v>0</v>
          </cell>
          <cell r="X330">
            <v>5.7778</v>
          </cell>
          <cell r="Y330">
            <v>8497.3103273199995</v>
          </cell>
          <cell r="Z330">
            <v>15547.502802720001</v>
          </cell>
          <cell r="AA330">
            <v>24044.813130039998</v>
          </cell>
          <cell r="AB330">
            <v>53.375044475000003</v>
          </cell>
          <cell r="AC330">
            <v>82.546566255000002</v>
          </cell>
        </row>
        <row r="331">
          <cell r="A331" t="str">
            <v>02006</v>
          </cell>
          <cell r="B331" t="str">
            <v>กองทัพอากาศ</v>
          </cell>
          <cell r="C331">
            <v>25896.5111</v>
          </cell>
          <cell r="D331">
            <v>25896.5111</v>
          </cell>
          <cell r="E331">
            <v>0</v>
          </cell>
          <cell r="G331">
            <v>2666.6903943100001</v>
          </cell>
          <cell r="H331">
            <v>19836.715253409999</v>
          </cell>
          <cell r="I331">
            <v>22503.405647719999</v>
          </cell>
          <cell r="J331">
            <v>76.599952698999999</v>
          </cell>
          <cell r="K331">
            <v>86.897441747000002</v>
          </cell>
          <cell r="L331">
            <v>13197.1333</v>
          </cell>
          <cell r="M331">
            <v>13197.1333</v>
          </cell>
          <cell r="N331">
            <v>0</v>
          </cell>
          <cell r="O331">
            <v>2.6520000000000001</v>
          </cell>
          <cell r="P331">
            <v>2966.2452934299999</v>
          </cell>
          <cell r="Q331">
            <v>5497.4827511699996</v>
          </cell>
          <cell r="R331">
            <v>8463.7280446000004</v>
          </cell>
          <cell r="S331">
            <v>41.656643350000003</v>
          </cell>
          <cell r="T331">
            <v>64.133079906000006</v>
          </cell>
          <cell r="U331">
            <v>39093.644399999997</v>
          </cell>
          <cell r="V331">
            <v>39093.644399999997</v>
          </cell>
          <cell r="W331">
            <v>0</v>
          </cell>
          <cell r="X331">
            <v>2.6520000000000001</v>
          </cell>
          <cell r="Y331">
            <v>5632.9356877399996</v>
          </cell>
          <cell r="Z331">
            <v>25334.198004580001</v>
          </cell>
          <cell r="AA331">
            <v>30967.13369232</v>
          </cell>
          <cell r="AB331">
            <v>64.803878976999997</v>
          </cell>
          <cell r="AC331">
            <v>79.212706228000002</v>
          </cell>
        </row>
        <row r="332">
          <cell r="A332" t="str">
            <v>02005</v>
          </cell>
          <cell r="B332" t="str">
            <v>กองทัพเรือ</v>
          </cell>
          <cell r="C332">
            <v>32591.287920909999</v>
          </cell>
          <cell r="D332">
            <v>32591.287920909999</v>
          </cell>
          <cell r="E332">
            <v>0</v>
          </cell>
          <cell r="G332">
            <v>1574.51273279</v>
          </cell>
          <cell r="H332">
            <v>27474.87232984</v>
          </cell>
          <cell r="I332">
            <v>29049.385062630001</v>
          </cell>
          <cell r="J332">
            <v>84.301278293999999</v>
          </cell>
          <cell r="K332">
            <v>89.13236302</v>
          </cell>
          <cell r="L332">
            <v>9831.5805790899994</v>
          </cell>
          <cell r="M332">
            <v>9831.5805790899994</v>
          </cell>
          <cell r="N332">
            <v>0</v>
          </cell>
          <cell r="P332">
            <v>4273.3389461400002</v>
          </cell>
          <cell r="Q332">
            <v>3756.3927143199999</v>
          </cell>
          <cell r="R332">
            <v>8029.7316604600001</v>
          </cell>
          <cell r="S332">
            <v>38.207414200999999</v>
          </cell>
          <cell r="T332">
            <v>81.672845945999995</v>
          </cell>
          <cell r="U332">
            <v>42422.868499999997</v>
          </cell>
          <cell r="V332">
            <v>42422.868499999997</v>
          </cell>
          <cell r="W332">
            <v>0</v>
          </cell>
          <cell r="Y332">
            <v>5847.8516789300002</v>
          </cell>
          <cell r="Z332">
            <v>31231.265044160002</v>
          </cell>
          <cell r="AA332">
            <v>37079.116723090003</v>
          </cell>
          <cell r="AB332">
            <v>73.618937493999994</v>
          </cell>
          <cell r="AC332">
            <v>87.403605729999995</v>
          </cell>
        </row>
        <row r="333">
          <cell r="A333" t="str">
            <v>15003</v>
          </cell>
          <cell r="B333" t="str">
            <v>กรมการปกครอง</v>
          </cell>
          <cell r="C333">
            <v>40535.32206567</v>
          </cell>
          <cell r="D333">
            <v>40535.32206567</v>
          </cell>
          <cell r="E333">
            <v>0</v>
          </cell>
          <cell r="G333">
            <v>834.21848623999995</v>
          </cell>
          <cell r="H333">
            <v>36235.677294039997</v>
          </cell>
          <cell r="I333">
            <v>37069.89578028</v>
          </cell>
          <cell r="J333">
            <v>89.392844185000001</v>
          </cell>
          <cell r="K333">
            <v>91.450848028999999</v>
          </cell>
          <cell r="L333">
            <v>2724.32543433</v>
          </cell>
          <cell r="M333">
            <v>2724.32543433</v>
          </cell>
          <cell r="N333">
            <v>0</v>
          </cell>
          <cell r="P333">
            <v>833.38330690999999</v>
          </cell>
          <cell r="Q333">
            <v>1573.0860229</v>
          </cell>
          <cell r="R333">
            <v>2406.4693298100001</v>
          </cell>
          <cell r="S333">
            <v>57.742221362000002</v>
          </cell>
          <cell r="T333">
            <v>88.332667584000006</v>
          </cell>
          <cell r="U333">
            <v>43259.647499999999</v>
          </cell>
          <cell r="V333">
            <v>43259.647499999999</v>
          </cell>
          <cell r="W333">
            <v>0</v>
          </cell>
          <cell r="Y333">
            <v>1667.60179315</v>
          </cell>
          <cell r="Z333">
            <v>37808.76331694</v>
          </cell>
          <cell r="AA333">
            <v>39476.365110090002</v>
          </cell>
          <cell r="AB333">
            <v>87.399610265000007</v>
          </cell>
          <cell r="AC333">
            <v>91.254477073999993</v>
          </cell>
        </row>
        <row r="334">
          <cell r="A334" t="str">
            <v>08007</v>
          </cell>
          <cell r="B334" t="str">
            <v>กรมทางหลวงชนบท</v>
          </cell>
          <cell r="C334">
            <v>1613.6622930000001</v>
          </cell>
          <cell r="D334">
            <v>1613.6622930000001</v>
          </cell>
          <cell r="E334">
            <v>0</v>
          </cell>
          <cell r="G334">
            <v>8.6688230100000006</v>
          </cell>
          <cell r="H334">
            <v>1453.8408753900001</v>
          </cell>
          <cell r="I334">
            <v>1462.5096983999999</v>
          </cell>
          <cell r="J334">
            <v>90.095733271</v>
          </cell>
          <cell r="K334">
            <v>90.632947473000002</v>
          </cell>
          <cell r="L334">
            <v>47150.005807000001</v>
          </cell>
          <cell r="M334">
            <v>47094.450306999999</v>
          </cell>
          <cell r="N334">
            <v>0</v>
          </cell>
          <cell r="P334">
            <v>9039.7374583000001</v>
          </cell>
          <cell r="Q334">
            <v>35724.195333600001</v>
          </cell>
          <cell r="R334">
            <v>44763.932791899999</v>
          </cell>
          <cell r="S334">
            <v>75.767106964999996</v>
          </cell>
          <cell r="T334">
            <v>94.939400379000006</v>
          </cell>
          <cell r="U334">
            <v>48763.668100000003</v>
          </cell>
          <cell r="V334">
            <v>48708.1126</v>
          </cell>
          <cell r="W334">
            <v>0</v>
          </cell>
          <cell r="Y334">
            <v>9048.4062813100008</v>
          </cell>
          <cell r="Z334">
            <v>37178.036208990001</v>
          </cell>
          <cell r="AA334">
            <v>46226.442490300004</v>
          </cell>
          <cell r="AB334">
            <v>76.241262516999996</v>
          </cell>
          <cell r="AC334">
            <v>94.796893448000006</v>
          </cell>
        </row>
        <row r="335">
          <cell r="A335" t="str">
            <v>20002</v>
          </cell>
          <cell r="B335" t="str">
            <v>สํานักงานปลัดกระทรวงศึกษาธิการ</v>
          </cell>
          <cell r="C335">
            <v>49519.924071000001</v>
          </cell>
          <cell r="D335">
            <v>49519.924071000001</v>
          </cell>
          <cell r="E335">
            <v>0</v>
          </cell>
          <cell r="G335">
            <v>162.57891283000001</v>
          </cell>
          <cell r="H335">
            <v>44245.234266150001</v>
          </cell>
          <cell r="I335">
            <v>44407.813178980003</v>
          </cell>
          <cell r="J335">
            <v>89.348348358999999</v>
          </cell>
          <cell r="K335">
            <v>89.676658459999999</v>
          </cell>
          <cell r="L335">
            <v>610.62682900000004</v>
          </cell>
          <cell r="M335">
            <v>610.62682900000004</v>
          </cell>
          <cell r="N335">
            <v>0</v>
          </cell>
          <cell r="P335">
            <v>153.76616576000001</v>
          </cell>
          <cell r="Q335">
            <v>300.37007976000001</v>
          </cell>
          <cell r="R335">
            <v>454.13624551999999</v>
          </cell>
          <cell r="S335">
            <v>49.190449141000002</v>
          </cell>
          <cell r="T335">
            <v>74.372140881000007</v>
          </cell>
          <cell r="U335">
            <v>50130.550900000002</v>
          </cell>
          <cell r="V335">
            <v>50130.550900000002</v>
          </cell>
          <cell r="W335">
            <v>0</v>
          </cell>
          <cell r="Y335">
            <v>316.34507859000001</v>
          </cell>
          <cell r="Z335">
            <v>44545.604345909996</v>
          </cell>
          <cell r="AA335">
            <v>44861.949424500002</v>
          </cell>
          <cell r="AB335">
            <v>88.859195732000003</v>
          </cell>
          <cell r="AC335">
            <v>89.490238226000002</v>
          </cell>
        </row>
        <row r="336">
          <cell r="A336" t="str">
            <v>17006</v>
          </cell>
          <cell r="B336" t="str">
            <v>สนง.ประกันสังคม</v>
          </cell>
          <cell r="C336">
            <v>64546.224699999999</v>
          </cell>
          <cell r="D336">
            <v>64546.224699999999</v>
          </cell>
          <cell r="E336">
            <v>0</v>
          </cell>
          <cell r="G336">
            <v>0</v>
          </cell>
          <cell r="H336">
            <v>64470.752702060003</v>
          </cell>
          <cell r="I336">
            <v>64470.752702060003</v>
          </cell>
          <cell r="J336">
            <v>99.883072948000006</v>
          </cell>
          <cell r="K336">
            <v>99.883072948000006</v>
          </cell>
          <cell r="U336">
            <v>64546.224699999999</v>
          </cell>
          <cell r="V336">
            <v>64546.224699999999</v>
          </cell>
          <cell r="W336">
            <v>0</v>
          </cell>
          <cell r="Y336">
            <v>0</v>
          </cell>
          <cell r="Z336">
            <v>64470.752702060003</v>
          </cell>
          <cell r="AA336">
            <v>64470.752702060003</v>
          </cell>
          <cell r="AB336">
            <v>99.883072948000006</v>
          </cell>
          <cell r="AC336">
            <v>99.883072948000006</v>
          </cell>
        </row>
        <row r="337">
          <cell r="A337" t="str">
            <v>07003</v>
          </cell>
          <cell r="B337" t="str">
            <v>กรมชลประทาน</v>
          </cell>
          <cell r="C337">
            <v>8033.0992329399996</v>
          </cell>
          <cell r="D337">
            <v>8033.0992329399996</v>
          </cell>
          <cell r="E337">
            <v>0</v>
          </cell>
          <cell r="G337">
            <v>188.17457286000001</v>
          </cell>
          <cell r="H337">
            <v>6975.57045217</v>
          </cell>
          <cell r="I337">
            <v>7163.7450250299999</v>
          </cell>
          <cell r="J337">
            <v>86.835357685999995</v>
          </cell>
          <cell r="K337">
            <v>89.177848017000002</v>
          </cell>
          <cell r="L337">
            <v>66008.045467060001</v>
          </cell>
          <cell r="M337">
            <v>65858.045467060001</v>
          </cell>
          <cell r="N337">
            <v>0</v>
          </cell>
          <cell r="P337">
            <v>11396.093609220001</v>
          </cell>
          <cell r="Q337">
            <v>48294.648110779999</v>
          </cell>
          <cell r="R337">
            <v>59690.741719999998</v>
          </cell>
          <cell r="S337">
            <v>73.164790396000001</v>
          </cell>
          <cell r="T337">
            <v>90.429494309999995</v>
          </cell>
          <cell r="U337">
            <v>74041.144700000004</v>
          </cell>
          <cell r="V337">
            <v>73891.144700000004</v>
          </cell>
          <cell r="W337">
            <v>0</v>
          </cell>
          <cell r="Y337">
            <v>11584.268182080001</v>
          </cell>
          <cell r="Z337">
            <v>55270.218562950002</v>
          </cell>
          <cell r="AA337">
            <v>66854.486745029993</v>
          </cell>
          <cell r="AB337">
            <v>74.647979562000003</v>
          </cell>
          <cell r="AC337">
            <v>90.293696857</v>
          </cell>
        </row>
        <row r="338">
          <cell r="A338" t="str">
            <v>02004</v>
          </cell>
          <cell r="B338" t="str">
            <v>กองทัพบก</v>
          </cell>
          <cell r="C338">
            <v>81515.043000000005</v>
          </cell>
          <cell r="D338">
            <v>81515.043000000005</v>
          </cell>
          <cell r="E338">
            <v>0</v>
          </cell>
          <cell r="G338">
            <v>3148.9490179999998</v>
          </cell>
          <cell r="H338">
            <v>69016.500927429995</v>
          </cell>
          <cell r="I338">
            <v>72165.449945429995</v>
          </cell>
          <cell r="J338">
            <v>84.667195633000006</v>
          </cell>
          <cell r="K338">
            <v>88.530223735000007</v>
          </cell>
          <cell r="L338">
            <v>24464.7346</v>
          </cell>
          <cell r="M338">
            <v>24464.7346</v>
          </cell>
          <cell r="N338">
            <v>0</v>
          </cell>
          <cell r="P338">
            <v>4616.1237199999996</v>
          </cell>
          <cell r="Q338">
            <v>11946.96920356</v>
          </cell>
          <cell r="R338">
            <v>16563.092923560002</v>
          </cell>
          <cell r="S338">
            <v>48.833430645999996</v>
          </cell>
          <cell r="T338">
            <v>67.701911319999994</v>
          </cell>
          <cell r="U338">
            <v>105979.7776</v>
          </cell>
          <cell r="V338">
            <v>105979.7776</v>
          </cell>
          <cell r="W338">
            <v>0</v>
          </cell>
          <cell r="Y338">
            <v>7765.0727379999998</v>
          </cell>
          <cell r="Z338">
            <v>80963.470130989997</v>
          </cell>
          <cell r="AA338">
            <v>88728.54286899</v>
          </cell>
          <cell r="AB338">
            <v>76.395206674999997</v>
          </cell>
          <cell r="AC338">
            <v>83.722144807999996</v>
          </cell>
        </row>
        <row r="339">
          <cell r="A339" t="str">
            <v>21002</v>
          </cell>
          <cell r="B339" t="str">
            <v>สนง.ปลัดกระทรวงสาธารณสุข</v>
          </cell>
          <cell r="C339">
            <v>110123.23828186</v>
          </cell>
          <cell r="D339">
            <v>110123.23828186</v>
          </cell>
          <cell r="E339">
            <v>0</v>
          </cell>
          <cell r="G339">
            <v>147.05440496</v>
          </cell>
          <cell r="H339">
            <v>100205.16242578</v>
          </cell>
          <cell r="I339">
            <v>100352.21683074</v>
          </cell>
          <cell r="J339">
            <v>90.993657640999999</v>
          </cell>
          <cell r="K339">
            <v>91.127193856999995</v>
          </cell>
          <cell r="L339">
            <v>11642.592918140001</v>
          </cell>
          <cell r="M339">
            <v>11642.592918140001</v>
          </cell>
          <cell r="N339">
            <v>0</v>
          </cell>
          <cell r="O339">
            <v>6.048</v>
          </cell>
          <cell r="P339">
            <v>4052.87167585</v>
          </cell>
          <cell r="Q339">
            <v>6913.1858446400001</v>
          </cell>
          <cell r="R339">
            <v>10966.05752049</v>
          </cell>
          <cell r="S339">
            <v>59.378403876999997</v>
          </cell>
          <cell r="T339">
            <v>94.189134651000003</v>
          </cell>
          <cell r="U339">
            <v>121765.8312</v>
          </cell>
          <cell r="V339">
            <v>121765.8312</v>
          </cell>
          <cell r="W339">
            <v>0</v>
          </cell>
          <cell r="X339">
            <v>6.048</v>
          </cell>
          <cell r="Y339">
            <v>4199.9260808099998</v>
          </cell>
          <cell r="Z339">
            <v>107118.34827042</v>
          </cell>
          <cell r="AA339">
            <v>111318.27435122999</v>
          </cell>
          <cell r="AB339">
            <v>87.970777364</v>
          </cell>
          <cell r="AC339">
            <v>91.419960142999997</v>
          </cell>
        </row>
        <row r="340">
          <cell r="A340" t="str">
            <v>25007</v>
          </cell>
          <cell r="B340" t="str">
            <v>สนง.ตำรวจแห่งชาติ</v>
          </cell>
          <cell r="C340">
            <v>100691.23956833</v>
          </cell>
          <cell r="D340">
            <v>100691.23956833</v>
          </cell>
          <cell r="E340">
            <v>0</v>
          </cell>
          <cell r="G340">
            <v>1058.9713990600001</v>
          </cell>
          <cell r="H340">
            <v>89744.094873659997</v>
          </cell>
          <cell r="I340">
            <v>90803.066272719996</v>
          </cell>
          <cell r="J340">
            <v>89.128006823999996</v>
          </cell>
          <cell r="K340">
            <v>90.179708445000003</v>
          </cell>
          <cell r="L340">
            <v>21215.621731669999</v>
          </cell>
          <cell r="M340">
            <v>21215.621731669999</v>
          </cell>
          <cell r="N340">
            <v>0</v>
          </cell>
          <cell r="P340">
            <v>9909.3497030899998</v>
          </cell>
          <cell r="Q340">
            <v>5865.8222947300001</v>
          </cell>
          <cell r="R340">
            <v>15775.17199782</v>
          </cell>
          <cell r="S340">
            <v>27.64859955</v>
          </cell>
          <cell r="T340">
            <v>74.356397362999999</v>
          </cell>
          <cell r="U340">
            <v>121906.8613</v>
          </cell>
          <cell r="V340">
            <v>121906.8613</v>
          </cell>
          <cell r="W340">
            <v>0</v>
          </cell>
          <cell r="Y340">
            <v>10968.321102149999</v>
          </cell>
          <cell r="Z340">
            <v>95609.917168390006</v>
          </cell>
          <cell r="AA340">
            <v>106578.23827053999</v>
          </cell>
          <cell r="AB340">
            <v>78.428659510000003</v>
          </cell>
          <cell r="AC340">
            <v>87.425955466000005</v>
          </cell>
        </row>
        <row r="341">
          <cell r="A341" t="str">
            <v>08006</v>
          </cell>
          <cell r="B341" t="str">
            <v>กรมทางหลวง</v>
          </cell>
          <cell r="C341">
            <v>6008.7900536799998</v>
          </cell>
          <cell r="D341">
            <v>6008.7900536799998</v>
          </cell>
          <cell r="E341">
            <v>0</v>
          </cell>
          <cell r="G341">
            <v>57.212715869999997</v>
          </cell>
          <cell r="H341">
            <v>5399.0262804200001</v>
          </cell>
          <cell r="I341">
            <v>5456.2389962899997</v>
          </cell>
          <cell r="J341">
            <v>89.852137155999998</v>
          </cell>
          <cell r="K341">
            <v>90.804287510999998</v>
          </cell>
          <cell r="L341">
            <v>119938.13524632</v>
          </cell>
          <cell r="M341">
            <v>119938.13524632</v>
          </cell>
          <cell r="N341">
            <v>0</v>
          </cell>
          <cell r="O341">
            <v>0.47149999999999997</v>
          </cell>
          <cell r="P341">
            <v>16600.957707580001</v>
          </cell>
          <cell r="Q341">
            <v>86278.049353409995</v>
          </cell>
          <cell r="R341">
            <v>102879.00706099</v>
          </cell>
          <cell r="S341">
            <v>71.935460039999995</v>
          </cell>
          <cell r="T341">
            <v>85.776727184999999</v>
          </cell>
          <cell r="U341">
            <v>125946.9253</v>
          </cell>
          <cell r="V341">
            <v>125946.9253</v>
          </cell>
          <cell r="W341">
            <v>0</v>
          </cell>
          <cell r="X341">
            <v>0.47149999999999997</v>
          </cell>
          <cell r="Y341">
            <v>16658.170423449999</v>
          </cell>
          <cell r="Z341">
            <v>91677.075633829998</v>
          </cell>
          <cell r="AA341">
            <v>108335.24605728</v>
          </cell>
          <cell r="AB341">
            <v>72.790245110000001</v>
          </cell>
          <cell r="AC341">
            <v>86.016586588999999</v>
          </cell>
        </row>
        <row r="342">
          <cell r="A342" t="str">
            <v>15008</v>
          </cell>
          <cell r="B342" t="str">
            <v>กรมส่งเสริมการปกครองท้องถิ่น</v>
          </cell>
          <cell r="C342">
            <v>196081.19550192999</v>
          </cell>
          <cell r="D342">
            <v>196081.19550192999</v>
          </cell>
          <cell r="E342">
            <v>0</v>
          </cell>
          <cell r="G342">
            <v>49.729647610000001</v>
          </cell>
          <cell r="H342">
            <v>194603.08554614999</v>
          </cell>
          <cell r="I342">
            <v>194652.81519376001</v>
          </cell>
          <cell r="J342">
            <v>99.246174549000003</v>
          </cell>
          <cell r="K342">
            <v>99.271536311999995</v>
          </cell>
          <cell r="L342">
            <v>39389.294898070002</v>
          </cell>
          <cell r="M342">
            <v>39271.000598070001</v>
          </cell>
          <cell r="N342">
            <v>0</v>
          </cell>
          <cell r="O342">
            <v>54.814057400000003</v>
          </cell>
          <cell r="P342">
            <v>32.291247679999998</v>
          </cell>
          <cell r="Q342">
            <v>20503.0287708</v>
          </cell>
          <cell r="R342">
            <v>20535.320018480001</v>
          </cell>
          <cell r="S342">
            <v>52.052286856000002</v>
          </cell>
          <cell r="T342">
            <v>52.134266611000001</v>
          </cell>
          <cell r="U342">
            <v>235470.49040000001</v>
          </cell>
          <cell r="V342">
            <v>235352.1961</v>
          </cell>
          <cell r="W342">
            <v>0</v>
          </cell>
          <cell r="X342">
            <v>54.814057400000003</v>
          </cell>
          <cell r="Y342">
            <v>82.020895289999999</v>
          </cell>
          <cell r="Z342">
            <v>215106.11431695</v>
          </cell>
          <cell r="AA342">
            <v>215188.13521224001</v>
          </cell>
          <cell r="AB342">
            <v>91.351622852000006</v>
          </cell>
          <cell r="AC342">
            <v>91.386455622</v>
          </cell>
        </row>
        <row r="343">
          <cell r="A343" t="str">
            <v>03009</v>
          </cell>
          <cell r="B343" t="str">
            <v>สนง.บริหารหนี้สาธารณะ</v>
          </cell>
          <cell r="C343">
            <v>243286.993201</v>
          </cell>
          <cell r="D343">
            <v>243286.993201</v>
          </cell>
          <cell r="E343">
            <v>0</v>
          </cell>
          <cell r="G343">
            <v>2.6684067200000001</v>
          </cell>
          <cell r="H343">
            <v>240937.58780092999</v>
          </cell>
          <cell r="I343">
            <v>240940.25620765</v>
          </cell>
          <cell r="J343">
            <v>99.034307025999993</v>
          </cell>
          <cell r="K343">
            <v>99.035403840000001</v>
          </cell>
          <cell r="L343">
            <v>10.577799000000001</v>
          </cell>
          <cell r="M343">
            <v>10.577799000000001</v>
          </cell>
          <cell r="N343">
            <v>0</v>
          </cell>
          <cell r="P343">
            <v>0.79974049999999997</v>
          </cell>
          <cell r="Q343">
            <v>8.6030189999999997</v>
          </cell>
          <cell r="R343">
            <v>9.4027595000000002</v>
          </cell>
          <cell r="S343">
            <v>81.3308988</v>
          </cell>
          <cell r="T343">
            <v>88.891455585000003</v>
          </cell>
          <cell r="U343">
            <v>243297.571</v>
          </cell>
          <cell r="V343">
            <v>243297.571</v>
          </cell>
          <cell r="W343">
            <v>0</v>
          </cell>
          <cell r="Y343">
            <v>3.4681472200000001</v>
          </cell>
          <cell r="Z343">
            <v>240946.19081992999</v>
          </cell>
          <cell r="AA343">
            <v>240949.65896715</v>
          </cell>
          <cell r="AB343">
            <v>99.033537338000002</v>
          </cell>
          <cell r="AC343">
            <v>99.034962813999996</v>
          </cell>
        </row>
        <row r="344">
          <cell r="A344" t="str">
            <v>20004</v>
          </cell>
          <cell r="B344" t="str">
            <v>สนง.คณะกรรมการการศึกษาขั้นพื้นฐาน</v>
          </cell>
          <cell r="C344">
            <v>260191.56242063001</v>
          </cell>
          <cell r="D344">
            <v>260191.56242063001</v>
          </cell>
          <cell r="E344">
            <v>0</v>
          </cell>
          <cell r="G344">
            <v>123.55388480000001</v>
          </cell>
          <cell r="H344">
            <v>235013.76983589999</v>
          </cell>
          <cell r="I344">
            <v>235137.32372069999</v>
          </cell>
          <cell r="J344">
            <v>90.32336316</v>
          </cell>
          <cell r="K344">
            <v>90.370848898000006</v>
          </cell>
          <cell r="L344">
            <v>16038.333079370001</v>
          </cell>
          <cell r="M344">
            <v>16038.333079370001</v>
          </cell>
          <cell r="N344">
            <v>0</v>
          </cell>
          <cell r="O344">
            <v>1.9824999999999999</v>
          </cell>
          <cell r="P344">
            <v>6043.8891032199999</v>
          </cell>
          <cell r="Q344">
            <v>7696.3460524399998</v>
          </cell>
          <cell r="R344">
            <v>13740.235155660001</v>
          </cell>
          <cell r="S344">
            <v>47.987194270000003</v>
          </cell>
          <cell r="T344">
            <v>85.671217124999998</v>
          </cell>
          <cell r="U344">
            <v>276229.89549999998</v>
          </cell>
          <cell r="V344">
            <v>276229.89549999998</v>
          </cell>
          <cell r="W344">
            <v>0</v>
          </cell>
          <cell r="X344">
            <v>1.9824999999999999</v>
          </cell>
          <cell r="Y344">
            <v>6167.4429880199996</v>
          </cell>
          <cell r="Z344">
            <v>242710.11588833999</v>
          </cell>
          <cell r="AA344">
            <v>248877.55887636001</v>
          </cell>
          <cell r="AB344">
            <v>87.865260003000003</v>
          </cell>
          <cell r="AC344">
            <v>90.097981040999997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845.72900000000004</v>
          </cell>
          <cell r="E346">
            <v>0</v>
          </cell>
          <cell r="F346">
            <v>0</v>
          </cell>
          <cell r="G346">
            <v>0</v>
          </cell>
          <cell r="H346">
            <v>679.36602488999995</v>
          </cell>
          <cell r="I346">
            <v>679.36602488999995</v>
          </cell>
          <cell r="J346">
            <v>80.329044515000007</v>
          </cell>
          <cell r="K346">
            <v>80.329044515000007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143.7158259</v>
          </cell>
          <cell r="R346">
            <v>143.7158259</v>
          </cell>
          <cell r="S346">
            <v>13.764573172</v>
          </cell>
          <cell r="T346">
            <v>13.764573172</v>
          </cell>
          <cell r="U346">
            <v>1889.8284000000001</v>
          </cell>
          <cell r="V346">
            <v>1889.8284000000001</v>
          </cell>
          <cell r="W346">
            <v>0</v>
          </cell>
          <cell r="X346">
            <v>0</v>
          </cell>
          <cell r="Y346">
            <v>0</v>
          </cell>
          <cell r="Z346">
            <v>823.08185078999998</v>
          </cell>
          <cell r="AA346">
            <v>823.08185078999998</v>
          </cell>
          <cell r="AB346">
            <v>43.553258634000002</v>
          </cell>
          <cell r="AC346">
            <v>43.553258634000002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20198.048299999999</v>
          </cell>
          <cell r="E347">
            <v>0</v>
          </cell>
          <cell r="F347">
            <v>0</v>
          </cell>
          <cell r="G347">
            <v>0</v>
          </cell>
          <cell r="H347">
            <v>18294.934522359999</v>
          </cell>
          <cell r="I347">
            <v>18294.934522359999</v>
          </cell>
          <cell r="J347">
            <v>90.577734297000006</v>
          </cell>
          <cell r="K347">
            <v>90.577734297000006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1036.3225999900001</v>
          </cell>
          <cell r="R347">
            <v>1036.3225999900001</v>
          </cell>
          <cell r="S347">
            <v>47.342167359999998</v>
          </cell>
          <cell r="T347">
            <v>47.342167359999998</v>
          </cell>
          <cell r="U347">
            <v>22387.0537</v>
          </cell>
          <cell r="V347">
            <v>22387.0537</v>
          </cell>
          <cell r="W347">
            <v>0</v>
          </cell>
          <cell r="X347">
            <v>0</v>
          </cell>
          <cell r="Y347">
            <v>0</v>
          </cell>
          <cell r="Z347">
            <v>19331.257122350002</v>
          </cell>
          <cell r="AA347">
            <v>19331.257122350002</v>
          </cell>
          <cell r="AB347">
            <v>86.350161935000003</v>
          </cell>
          <cell r="AC347">
            <v>86.350161935000003</v>
          </cell>
        </row>
        <row r="348">
          <cell r="Z348">
            <v>20154.338973140002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B5A2-F7A4-4614-A7E4-0A9B03DDE5F9}">
  <sheetPr>
    <tabColor rgb="FF66FF99"/>
  </sheetPr>
  <dimension ref="A1:R321"/>
  <sheetViews>
    <sheetView tabSelected="1" view="pageBreakPreview" zoomScale="90" zoomScaleSheetLayoutView="9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N320" sqref="N320"/>
    </sheetView>
  </sheetViews>
  <sheetFormatPr defaultRowHeight="12.75"/>
  <cols>
    <col min="1" max="1" width="6.7109375" style="68" customWidth="1"/>
    <col min="2" max="2" width="46.85546875" customWidth="1"/>
    <col min="3" max="3" width="14" customWidth="1"/>
    <col min="4" max="4" width="10.28515625" bestFit="1" customWidth="1"/>
    <col min="5" max="6" width="12.42578125" customWidth="1"/>
    <col min="7" max="7" width="14" customWidth="1"/>
    <col min="8" max="8" width="10.85546875" bestFit="1" customWidth="1"/>
    <col min="9" max="9" width="12.140625" bestFit="1" customWidth="1"/>
    <col min="10" max="11" width="12.42578125" customWidth="1"/>
    <col min="12" max="12" width="20.140625" hidden="1" customWidth="1"/>
    <col min="13" max="13" width="13.140625" bestFit="1" customWidth="1"/>
    <col min="14" max="14" width="15.42578125" customWidth="1"/>
    <col min="15" max="15" width="12.42578125" style="20" customWidth="1"/>
    <col min="16" max="16" width="13.28515625" bestFit="1" customWidth="1"/>
    <col min="17" max="17" width="12.28515625" bestFit="1" customWidth="1"/>
    <col min="18" max="18" width="13.5703125" bestFit="1" customWidth="1"/>
  </cols>
  <sheetData>
    <row r="1" spans="1:1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3 กันยายน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R3" s="5"/>
    </row>
    <row r="4" spans="1:18" ht="21">
      <c r="A4" s="6" t="s">
        <v>2</v>
      </c>
      <c r="B4" s="7" t="s">
        <v>3</v>
      </c>
      <c r="C4" s="8" t="s">
        <v>4</v>
      </c>
      <c r="D4" s="9"/>
      <c r="E4" s="9"/>
      <c r="F4" s="10"/>
      <c r="G4" s="11" t="s">
        <v>5</v>
      </c>
      <c r="H4" s="12"/>
      <c r="I4" s="12"/>
      <c r="J4" s="12"/>
      <c r="K4" s="11" t="s">
        <v>6</v>
      </c>
      <c r="L4" s="12"/>
      <c r="M4" s="12"/>
      <c r="N4" s="12"/>
      <c r="O4" s="13"/>
      <c r="R4" s="5"/>
    </row>
    <row r="5" spans="1:18" ht="84">
      <c r="A5" s="14"/>
      <c r="B5" s="15"/>
      <c r="C5" s="16" t="s">
        <v>7</v>
      </c>
      <c r="D5" s="17" t="s">
        <v>8</v>
      </c>
      <c r="E5" s="18" t="s">
        <v>9</v>
      </c>
      <c r="F5" s="19" t="s">
        <v>10</v>
      </c>
      <c r="G5" s="16" t="s">
        <v>7</v>
      </c>
      <c r="H5" s="17" t="s">
        <v>8</v>
      </c>
      <c r="I5" s="18" t="s">
        <v>9</v>
      </c>
      <c r="J5" s="19" t="s">
        <v>10</v>
      </c>
      <c r="K5" s="16" t="s">
        <v>7</v>
      </c>
      <c r="L5" s="17" t="s">
        <v>11</v>
      </c>
      <c r="M5" s="17" t="s">
        <v>8</v>
      </c>
      <c r="N5" s="18" t="s">
        <v>9</v>
      </c>
      <c r="O5" s="19" t="s">
        <v>10</v>
      </c>
      <c r="R5" s="20"/>
    </row>
    <row r="6" spans="1:18" ht="21">
      <c r="A6" s="21">
        <v>1</v>
      </c>
      <c r="B6" s="22" t="str">
        <f>VLOOKUP($P6,[1]Name!$A:$B,2,0)</f>
        <v>สำนักงานคณะกรรมการนโยบายที่ดินแห่งชาติ</v>
      </c>
      <c r="C6" s="23">
        <f>IF(ISERROR(VLOOKUP($P6,[1]BN2_1!$A:$AC,3,0)),0,VLOOKUP($P6,[1]BN2_1!$A:$AC,3,0))</f>
        <v>12.430899999999999</v>
      </c>
      <c r="D6" s="24">
        <f>IF(ISERROR(VLOOKUP($P6,[1]BN2_1!$A:$AC,7,0)),0,VLOOKUP($P6,[1]BN2_1!$A:$AC,7,0))</f>
        <v>9.8919999999999998E-3</v>
      </c>
      <c r="E6" s="25">
        <f>IF(ISERROR(VLOOKUP($P6,[1]BN2_1!$A:$AC,8,0)),0,VLOOKUP($P6,[1]BN2_1!$A:$AC,8,0))</f>
        <v>0.55805249999999995</v>
      </c>
      <c r="F6" s="26">
        <f t="shared" ref="F6:F69" si="0">IF(ISERROR(E6/C6*100),0,E6/C6*100)</f>
        <v>4.4892364993685092</v>
      </c>
      <c r="G6" s="23">
        <f>IF(ISERROR(VLOOKUP($P6,[1]BN2_1!$A:$AC,12,0)),0,VLOOKUP($P6,[1]BN2_1!$A:$AC,12,0))</f>
        <v>0.89659999999999995</v>
      </c>
      <c r="H6" s="24">
        <f>IF(ISERROR(VLOOKUP($P6,[1]BN2_1!$A:$AC,16,0)),0,VLOOKUP($P6,[1]BN2_1!$A:$AC,16,0))</f>
        <v>0</v>
      </c>
      <c r="I6" s="27">
        <f>IF(ISERROR(VLOOKUP($P6,[1]BN2_1!$A:$AC,17,0)),0,VLOOKUP($P6,[1]BN2_1!$A:$AC,17,0))</f>
        <v>0</v>
      </c>
      <c r="J6" s="28">
        <f t="shared" ref="J6:J69" si="1">IF(ISERROR(I6/G6*100),0,I6/G6*100)</f>
        <v>0</v>
      </c>
      <c r="K6" s="23">
        <f t="shared" ref="K6:K69" si="2">C6+G6</f>
        <v>13.327499999999999</v>
      </c>
      <c r="L6" s="23">
        <f>IF(ISERROR(VLOOKUP($P6,[1]BN2_1!$A:$U,21,0)),0,VLOOKUP($P6,[1]BN2_1!$A:$U,21,0))</f>
        <v>13.327500000000001</v>
      </c>
      <c r="M6" s="24">
        <f t="shared" ref="M6:N69" si="3">D6+H6</f>
        <v>9.8919999999999998E-3</v>
      </c>
      <c r="N6" s="27">
        <f t="shared" si="3"/>
        <v>0.55805249999999995</v>
      </c>
      <c r="O6" s="29">
        <f t="shared" ref="O6:O69" si="4">IF(ISERROR(N6/K6*100),0,N6/K6*100)</f>
        <v>4.1872256612267869</v>
      </c>
      <c r="P6" s="30" t="s">
        <v>12</v>
      </c>
      <c r="Q6" s="30"/>
      <c r="R6" s="20"/>
    </row>
    <row r="7" spans="1:18" ht="21">
      <c r="A7" s="21">
        <v>2</v>
      </c>
      <c r="B7" s="22" t="str">
        <f>VLOOKUP($P7,[1]Name!$A:$B,2,0)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7" s="23">
        <f>IF(ISERROR(VLOOKUP($P7,[1]BN2_1!$A:$AC,3,0)),0,VLOOKUP($P7,[1]BN2_1!$A:$AC,3,0))</f>
        <v>43.991981500000001</v>
      </c>
      <c r="D7" s="24">
        <f>IF(ISERROR(VLOOKUP($P7,[1]BN2_1!$A:$AC,7,0)),0,VLOOKUP($P7,[1]BN2_1!$A:$AC,7,0))</f>
        <v>5.6587476199999998</v>
      </c>
      <c r="E7" s="25">
        <f>IF(ISERROR(VLOOKUP($P7,[1]BN2_1!$A:$AC,8,0)),0,VLOOKUP($P7,[1]BN2_1!$A:$AC,8,0))</f>
        <v>12.9614691</v>
      </c>
      <c r="F7" s="31">
        <f t="shared" si="0"/>
        <v>29.463253661351903</v>
      </c>
      <c r="G7" s="23">
        <f>IF(ISERROR(VLOOKUP($P7,[1]BN2_1!$A:$AC,12,0)),0,VLOOKUP($P7,[1]BN2_1!$A:$AC,12,0))</f>
        <v>1.1488185</v>
      </c>
      <c r="H7" s="24">
        <f>IF(ISERROR(VLOOKUP($P7,[1]BN2_1!$A:$AC,16,0)),0,VLOOKUP($P7,[1]BN2_1!$A:$AC,16,0))</f>
        <v>0</v>
      </c>
      <c r="I7" s="27">
        <f>IF(ISERROR(VLOOKUP($P7,[1]BN2_1!$A:$AC,17,0)),0,VLOOKUP($P7,[1]BN2_1!$A:$AC,17,0))</f>
        <v>1.08278914</v>
      </c>
      <c r="J7" s="28">
        <f t="shared" si="1"/>
        <v>94.252411499292549</v>
      </c>
      <c r="K7" s="23">
        <f t="shared" si="2"/>
        <v>45.140799999999999</v>
      </c>
      <c r="L7" s="24">
        <f>IF(ISERROR(VLOOKUP($P7,[1]BN2_1!$A:$U,21,0)),0,VLOOKUP($P7,[1]BN2_1!$A:$U,21,0))</f>
        <v>45.140799999999999</v>
      </c>
      <c r="M7" s="24">
        <f t="shared" si="3"/>
        <v>5.6587476199999998</v>
      </c>
      <c r="N7" s="27">
        <f t="shared" si="3"/>
        <v>14.044258240000001</v>
      </c>
      <c r="O7" s="29">
        <f t="shared" si="4"/>
        <v>31.112116400241028</v>
      </c>
      <c r="P7" s="30" t="s">
        <v>13</v>
      </c>
      <c r="Q7" s="30"/>
      <c r="R7" s="20"/>
    </row>
    <row r="8" spans="1:18" ht="21">
      <c r="A8" s="21">
        <v>3</v>
      </c>
      <c r="B8" s="22" t="str">
        <f>VLOOKUP($P8,[1]Name!$A:$B,2,0)</f>
        <v>สำนักงานทรัพยากรน้ำแห่งชาติ</v>
      </c>
      <c r="C8" s="23">
        <f>IF(ISERROR(VLOOKUP($P8,[1]BN2_1!$A:$AC,3,0)),0,VLOOKUP($P8,[1]BN2_1!$A:$AC,3,0))</f>
        <v>449.15533420000003</v>
      </c>
      <c r="D8" s="24">
        <f>IF(ISERROR(VLOOKUP($P8,[1]BN2_1!$A:$AC,7,0)),0,VLOOKUP($P8,[1]BN2_1!$A:$AC,7,0))</f>
        <v>90.104023179999999</v>
      </c>
      <c r="E8" s="25">
        <f>IF(ISERROR(VLOOKUP($P8,[1]BN2_1!$A:$AC,8,0)),0,VLOOKUP($P8,[1]BN2_1!$A:$AC,8,0))</f>
        <v>269.12905516000001</v>
      </c>
      <c r="F8" s="26">
        <f t="shared" si="0"/>
        <v>59.918926631329313</v>
      </c>
      <c r="G8" s="23">
        <f>IF(ISERROR(VLOOKUP($P8,[1]BN2_1!$A:$AC,12,0)),0,VLOOKUP($P8,[1]BN2_1!$A:$AC,12,0))</f>
        <v>898.16946580000001</v>
      </c>
      <c r="H8" s="24">
        <f>IF(ISERROR(VLOOKUP($P8,[1]BN2_1!$A:$AC,16,0)),0,VLOOKUP($P8,[1]BN2_1!$A:$AC,16,0))</f>
        <v>671.91050923</v>
      </c>
      <c r="I8" s="27">
        <f>IF(ISERROR(VLOOKUP($P8,[1]BN2_1!$A:$AC,17,0)),0,VLOOKUP($P8,[1]BN2_1!$A:$AC,17,0))</f>
        <v>185.31309357000001</v>
      </c>
      <c r="J8" s="28">
        <f t="shared" si="1"/>
        <v>20.632308336705872</v>
      </c>
      <c r="K8" s="23">
        <f t="shared" si="2"/>
        <v>1347.3248000000001</v>
      </c>
      <c r="L8" s="24">
        <f>IF(ISERROR(VLOOKUP($P8,[1]BN2_1!$A:$U,21,0)),0,VLOOKUP($P8,[1]BN2_1!$A:$U,21,0))</f>
        <v>1347.3248000000001</v>
      </c>
      <c r="M8" s="24">
        <f t="shared" si="3"/>
        <v>762.01453241000002</v>
      </c>
      <c r="N8" s="27">
        <f t="shared" si="3"/>
        <v>454.44214872999999</v>
      </c>
      <c r="O8" s="29">
        <f t="shared" si="4"/>
        <v>33.729220209558967</v>
      </c>
      <c r="P8" s="30" t="s">
        <v>14</v>
      </c>
      <c r="Q8" s="30"/>
      <c r="R8" s="20"/>
    </row>
    <row r="9" spans="1:18" ht="21">
      <c r="A9" s="21">
        <v>4</v>
      </c>
      <c r="B9" s="22" t="str">
        <f>VLOOKUP($P9,[1]Name!$A:$B,2,0)</f>
        <v>กรมพลศึกษา</v>
      </c>
      <c r="C9" s="23">
        <f>IF(ISERROR(VLOOKUP($P9,[1]BN2_1!$A:$AC,3,0)),0,VLOOKUP($P9,[1]BN2_1!$A:$AC,3,0))</f>
        <v>572.26384900000005</v>
      </c>
      <c r="D9" s="24">
        <f>IF(ISERROR(VLOOKUP($P9,[1]BN2_1!$A:$AC,7,0)),0,VLOOKUP($P9,[1]BN2_1!$A:$AC,7,0))</f>
        <v>9.9091418499999993</v>
      </c>
      <c r="E9" s="25">
        <f>IF(ISERROR(VLOOKUP($P9,[1]BN2_1!$A:$AC,8,0)),0,VLOOKUP($P9,[1]BN2_1!$A:$AC,8,0))</f>
        <v>376.46503862999998</v>
      </c>
      <c r="F9" s="26">
        <f t="shared" si="0"/>
        <v>65.785221150672399</v>
      </c>
      <c r="G9" s="23">
        <f>IF(ISERROR(VLOOKUP($P9,[1]BN2_1!$A:$AC,12,0)),0,VLOOKUP($P9,[1]BN2_1!$A:$AC,12,0))</f>
        <v>641.35695099999998</v>
      </c>
      <c r="H9" s="24">
        <f>IF(ISERROR(VLOOKUP($P9,[1]BN2_1!$A:$AC,16,0)),0,VLOOKUP($P9,[1]BN2_1!$A:$AC,16,0))</f>
        <v>491.95627237000002</v>
      </c>
      <c r="I9" s="27">
        <f>IF(ISERROR(VLOOKUP($P9,[1]BN2_1!$A:$AC,17,0)),0,VLOOKUP($P9,[1]BN2_1!$A:$AC,17,0))</f>
        <v>84.503393900000006</v>
      </c>
      <c r="J9" s="28">
        <f t="shared" si="1"/>
        <v>13.175719662544051</v>
      </c>
      <c r="K9" s="23">
        <f t="shared" si="2"/>
        <v>1213.6208000000001</v>
      </c>
      <c r="L9" s="24">
        <f>IF(ISERROR(VLOOKUP($P9,[1]BN2_1!$A:$U,21,0)),0,VLOOKUP($P9,[1]BN2_1!$A:$U,21,0))</f>
        <v>1213.6207999999999</v>
      </c>
      <c r="M9" s="24">
        <f t="shared" si="3"/>
        <v>501.86541422000005</v>
      </c>
      <c r="N9" s="27">
        <f t="shared" si="3"/>
        <v>460.96843252999997</v>
      </c>
      <c r="O9" s="29">
        <f t="shared" si="4"/>
        <v>37.982904753280422</v>
      </c>
      <c r="P9" s="30" t="s">
        <v>15</v>
      </c>
      <c r="Q9" s="30"/>
      <c r="R9" s="20"/>
    </row>
    <row r="10" spans="1:18" ht="21">
      <c r="A10" s="21">
        <v>5</v>
      </c>
      <c r="B10" s="22" t="str">
        <f>VLOOKUP($P10,[1]Name!$A:$B,2,0)</f>
        <v>กรมท่าอากาศยาน</v>
      </c>
      <c r="C10" s="23">
        <f>IF(ISERROR(VLOOKUP($P10,[1]BN2_1!$A:$AC,3,0)),0,VLOOKUP($P10,[1]BN2_1!$A:$AC,3,0))</f>
        <v>530.27380000000005</v>
      </c>
      <c r="D10" s="24">
        <f>IF(ISERROR(VLOOKUP($P10,[1]BN2_1!$A:$AC,7,0)),0,VLOOKUP($P10,[1]BN2_1!$A:$AC,7,0))</f>
        <v>8.7020607999999999</v>
      </c>
      <c r="E10" s="25">
        <f>IF(ISERROR(VLOOKUP($P10,[1]BN2_1!$A:$AC,8,0)),0,VLOOKUP($P10,[1]BN2_1!$A:$AC,8,0))</f>
        <v>452.0694393</v>
      </c>
      <c r="F10" s="26">
        <f t="shared" si="0"/>
        <v>85.252079076884428</v>
      </c>
      <c r="G10" s="23">
        <f>IF(ISERROR(VLOOKUP($P10,[1]BN2_1!$A:$AC,12,0)),0,VLOOKUP($P10,[1]BN2_1!$A:$AC,12,0))</f>
        <v>5173.4957999999997</v>
      </c>
      <c r="H10" s="24">
        <f>IF(ISERROR(VLOOKUP($P10,[1]BN2_1!$A:$AC,16,0)),0,VLOOKUP($P10,[1]BN2_1!$A:$AC,16,0))</f>
        <v>2356.0248384900001</v>
      </c>
      <c r="I10" s="27">
        <f>IF(ISERROR(VLOOKUP($P10,[1]BN2_1!$A:$AC,17,0)),0,VLOOKUP($P10,[1]BN2_1!$A:$AC,17,0))</f>
        <v>1731.2163988699999</v>
      </c>
      <c r="J10" s="28">
        <f t="shared" si="1"/>
        <v>33.463183615032605</v>
      </c>
      <c r="K10" s="23">
        <f t="shared" si="2"/>
        <v>5703.7695999999996</v>
      </c>
      <c r="L10" s="24">
        <f>IF(ISERROR(VLOOKUP($P10,[1]BN2_1!$A:$U,21,0)),0,VLOOKUP($P10,[1]BN2_1!$A:$U,21,0))</f>
        <v>5703.7695999999996</v>
      </c>
      <c r="M10" s="24">
        <f t="shared" si="3"/>
        <v>2364.7268992899999</v>
      </c>
      <c r="N10" s="27">
        <f t="shared" si="3"/>
        <v>2183.2858381699998</v>
      </c>
      <c r="O10" s="29">
        <f t="shared" si="4"/>
        <v>38.277945837258223</v>
      </c>
      <c r="P10" s="30" t="s">
        <v>16</v>
      </c>
      <c r="Q10" s="30"/>
      <c r="R10" s="20"/>
    </row>
    <row r="11" spans="1:18" ht="21">
      <c r="A11" s="21">
        <v>6</v>
      </c>
      <c r="B11" s="22" t="str">
        <f>VLOOKUP($P11,[1]Name!$A:$B,2,0)</f>
        <v>สำนักเลขาธิการนายกรัฐมนตรี</v>
      </c>
      <c r="C11" s="23">
        <f>IF(ISERROR(VLOOKUP($P11,[1]BN2_1!$A:$AC,3,0)),0,VLOOKUP($P11,[1]BN2_1!$A:$AC,3,0))</f>
        <v>3158.8105656799999</v>
      </c>
      <c r="D11" s="24">
        <f>IF(ISERROR(VLOOKUP($P11,[1]BN2_1!$A:$AC,7,0)),0,VLOOKUP($P11,[1]BN2_1!$A:$AC,7,0))</f>
        <v>695.01155419999998</v>
      </c>
      <c r="E11" s="25">
        <f>IF(ISERROR(VLOOKUP($P11,[1]BN2_1!$A:$AC,8,0)),0,VLOOKUP($P11,[1]BN2_1!$A:$AC,8,0))</f>
        <v>1647.48547689</v>
      </c>
      <c r="F11" s="26">
        <f t="shared" si="0"/>
        <v>52.155247762866217</v>
      </c>
      <c r="G11" s="23">
        <f>IF(ISERROR(VLOOKUP($P11,[1]BN2_1!$A:$AC,12,0)),0,VLOOKUP($P11,[1]BN2_1!$A:$AC,12,0))</f>
        <v>2738.2837343199999</v>
      </c>
      <c r="H11" s="24">
        <f>IF(ISERROR(VLOOKUP($P11,[1]BN2_1!$A:$AC,16,0)),0,VLOOKUP($P11,[1]BN2_1!$A:$AC,16,0))</f>
        <v>172.92373087000001</v>
      </c>
      <c r="I11" s="27">
        <f>IF(ISERROR(VLOOKUP($P11,[1]BN2_1!$A:$AC,17,0)),0,VLOOKUP($P11,[1]BN2_1!$A:$AC,17,0))</f>
        <v>858.55845470999998</v>
      </c>
      <c r="J11" s="28">
        <f t="shared" si="1"/>
        <v>31.35388944357172</v>
      </c>
      <c r="K11" s="23">
        <f t="shared" si="2"/>
        <v>5897.0942999999997</v>
      </c>
      <c r="L11" s="24">
        <f>IF(ISERROR(VLOOKUP($P11,[1]BN2_1!$A:$U,21,0)),0,VLOOKUP($P11,[1]BN2_1!$A:$U,21,0))</f>
        <v>5897.0942999999997</v>
      </c>
      <c r="M11" s="24">
        <f t="shared" si="3"/>
        <v>867.93528506999996</v>
      </c>
      <c r="N11" s="27">
        <f t="shared" si="3"/>
        <v>2506.0439316000002</v>
      </c>
      <c r="O11" s="29">
        <f t="shared" si="4"/>
        <v>42.496249917522945</v>
      </c>
      <c r="P11" s="30" t="s">
        <v>17</v>
      </c>
      <c r="Q11" s="30"/>
      <c r="R11" s="20"/>
    </row>
    <row r="12" spans="1:18" ht="21">
      <c r="A12" s="21">
        <v>7</v>
      </c>
      <c r="B12" s="22" t="str">
        <f>VLOOKUP($P12,[1]Name!$A:$B,2,0)</f>
        <v>สำนักงานคณะกรรมการดิจิทัลเพื่อเศรษฐกิจและสังคมแห่งชาติ</v>
      </c>
      <c r="C12" s="23">
        <f>IF(ISERROR(VLOOKUP($P12,[1]BN2_1!$A:$AC,3,0)),0,VLOOKUP($P12,[1]BN2_1!$A:$AC,3,0))</f>
        <v>1517.1801</v>
      </c>
      <c r="D12" s="24">
        <f>IF(ISERROR(VLOOKUP($P12,[1]BN2_1!$A:$AC,7,0)),0,VLOOKUP($P12,[1]BN2_1!$A:$AC,7,0))</f>
        <v>854.13507804000005</v>
      </c>
      <c r="E12" s="25">
        <f>IF(ISERROR(VLOOKUP($P12,[1]BN2_1!$A:$AC,8,0)),0,VLOOKUP($P12,[1]BN2_1!$A:$AC,8,0))</f>
        <v>646.96495594999999</v>
      </c>
      <c r="F12" s="26">
        <f t="shared" si="0"/>
        <v>42.64259437294227</v>
      </c>
      <c r="G12" s="23">
        <f>IF(ISERROR(VLOOKUP($P12,[1]BN2_1!$A:$AC,12,0)),0,VLOOKUP($P12,[1]BN2_1!$A:$AC,12,0))</f>
        <v>3.5</v>
      </c>
      <c r="H12" s="24">
        <f>IF(ISERROR(VLOOKUP($P12,[1]BN2_1!$A:$AC,16,0)),0,VLOOKUP($P12,[1]BN2_1!$A:$AC,16,0))</f>
        <v>2.8</v>
      </c>
      <c r="I12" s="27">
        <f>IF(ISERROR(VLOOKUP($P12,[1]BN2_1!$A:$AC,17,0)),0,VLOOKUP($P12,[1]BN2_1!$A:$AC,17,0))</f>
        <v>0.7</v>
      </c>
      <c r="J12" s="28">
        <f t="shared" si="1"/>
        <v>20</v>
      </c>
      <c r="K12" s="23">
        <f t="shared" si="2"/>
        <v>1520.6801</v>
      </c>
      <c r="L12" s="24">
        <f>IF(ISERROR(VLOOKUP($P12,[1]BN2_1!$A:$U,21,0)),0,VLOOKUP($P12,[1]BN2_1!$A:$U,21,0))</f>
        <v>1520.6801</v>
      </c>
      <c r="M12" s="24">
        <f t="shared" si="3"/>
        <v>856.93507804000001</v>
      </c>
      <c r="N12" s="27">
        <f t="shared" si="3"/>
        <v>647.66495595000004</v>
      </c>
      <c r="O12" s="29">
        <f t="shared" si="4"/>
        <v>42.590480137801499</v>
      </c>
      <c r="P12" s="30" t="s">
        <v>18</v>
      </c>
      <c r="Q12" s="30"/>
      <c r="R12" s="20"/>
    </row>
    <row r="13" spans="1:18" ht="21">
      <c r="A13" s="21">
        <v>8</v>
      </c>
      <c r="B13" s="22" t="str">
        <f>VLOOKUP($P13,[1]Name!$A:$B,2,0)</f>
        <v>เมืองพัทยา</v>
      </c>
      <c r="C13" s="23">
        <f>IF(ISERROR(VLOOKUP($P13,[1]BN2_1!$A:$AC,3,0)),0,VLOOKUP($P13,[1]BN2_1!$A:$AC,3,0))</f>
        <v>845.72900000000004</v>
      </c>
      <c r="D13" s="24">
        <f>IF(ISERROR(VLOOKUP($P13,[1]BN2_1!$A:$AC,7,0)),0,VLOOKUP($P13,[1]BN2_1!$A:$AC,7,0))</f>
        <v>0</v>
      </c>
      <c r="E13" s="25">
        <f>IF(ISERROR(VLOOKUP($P13,[1]BN2_1!$A:$AC,8,0)),0,VLOOKUP($P13,[1]BN2_1!$A:$AC,8,0))</f>
        <v>679.36602488999995</v>
      </c>
      <c r="F13" s="26">
        <f t="shared" si="0"/>
        <v>80.329044515441694</v>
      </c>
      <c r="G13" s="23">
        <f>IF(ISERROR(VLOOKUP($P13,[1]BN2_1!$A:$AC,12,0)),0,VLOOKUP($P13,[1]BN2_1!$A:$AC,12,0))</f>
        <v>1044.0994000000001</v>
      </c>
      <c r="H13" s="24">
        <f>IF(ISERROR(VLOOKUP($P13,[1]BN2_1!$A:$AC,16,0)),0,VLOOKUP($P13,[1]BN2_1!$A:$AC,16,0))</f>
        <v>0</v>
      </c>
      <c r="I13" s="27">
        <f>IF(ISERROR(VLOOKUP($P13,[1]BN2_1!$A:$AC,17,0)),0,VLOOKUP($P13,[1]BN2_1!$A:$AC,17,0))</f>
        <v>143.7158259</v>
      </c>
      <c r="J13" s="28">
        <f t="shared" si="1"/>
        <v>13.764573171864669</v>
      </c>
      <c r="K13" s="23">
        <f t="shared" si="2"/>
        <v>1889.8284000000001</v>
      </c>
      <c r="L13" s="24">
        <f>IF(ISERROR(VLOOKUP($P13,[1]BN2_1!$A:$U,21,0)),0,VLOOKUP($P13,[1]BN2_1!$A:$U,21,0))</f>
        <v>1889.8284000000001</v>
      </c>
      <c r="M13" s="24">
        <f t="shared" si="3"/>
        <v>0</v>
      </c>
      <c r="N13" s="27">
        <f t="shared" si="3"/>
        <v>823.08185078999998</v>
      </c>
      <c r="O13" s="29">
        <f t="shared" si="4"/>
        <v>43.553258633958507</v>
      </c>
      <c r="P13" s="32" t="s">
        <v>19</v>
      </c>
      <c r="Q13" s="30"/>
      <c r="R13" s="20"/>
    </row>
    <row r="14" spans="1:18" ht="21">
      <c r="A14" s="21">
        <v>9</v>
      </c>
      <c r="B14" s="22" t="str">
        <f>VLOOKUP($P14,[1]Name!$A:$B,2,0)</f>
        <v>ศูนย์อำนวยการรักษาผลประโยชน์ของชาติทางทะเล</v>
      </c>
      <c r="C14" s="23">
        <f>IF(ISERROR(VLOOKUP($P14,[1]BN2_1!$A:$AC,3,0)),0,VLOOKUP($P14,[1]BN2_1!$A:$AC,3,0))</f>
        <v>590.85299999999995</v>
      </c>
      <c r="D14" s="24">
        <f>IF(ISERROR(VLOOKUP($P14,[1]BN2_1!$A:$AC,7,0)),0,VLOOKUP($P14,[1]BN2_1!$A:$AC,7,0))</f>
        <v>29.784004939999999</v>
      </c>
      <c r="E14" s="25">
        <f>IF(ISERROR(VLOOKUP($P14,[1]BN2_1!$A:$AC,8,0)),0,VLOOKUP($P14,[1]BN2_1!$A:$AC,8,0))</f>
        <v>375.16658848999998</v>
      </c>
      <c r="F14" s="26">
        <f t="shared" si="0"/>
        <v>63.4957575725265</v>
      </c>
      <c r="G14" s="23">
        <f>IF(ISERROR(VLOOKUP($P14,[1]BN2_1!$A:$AC,12,0)),0,VLOOKUP($P14,[1]BN2_1!$A:$AC,12,0))</f>
        <v>581.73249999999996</v>
      </c>
      <c r="H14" s="24">
        <f>IF(ISERROR(VLOOKUP($P14,[1]BN2_1!$A:$AC,16,0)),0,VLOOKUP($P14,[1]BN2_1!$A:$AC,16,0))</f>
        <v>256.15117235000002</v>
      </c>
      <c r="I14" s="27">
        <f>IF(ISERROR(VLOOKUP($P14,[1]BN2_1!$A:$AC,17,0)),0,VLOOKUP($P14,[1]BN2_1!$A:$AC,17,0))</f>
        <v>175.92649560000001</v>
      </c>
      <c r="J14" s="28">
        <f t="shared" si="1"/>
        <v>30.241820011775179</v>
      </c>
      <c r="K14" s="23">
        <f t="shared" si="2"/>
        <v>1172.5854999999999</v>
      </c>
      <c r="L14" s="24">
        <f>IF(ISERROR(VLOOKUP($P14,[1]BN2_1!$A:$U,21,0)),0,VLOOKUP($P14,[1]BN2_1!$A:$U,21,0))</f>
        <v>1172.5854999999999</v>
      </c>
      <c r="M14" s="24">
        <f t="shared" si="3"/>
        <v>285.93517729000001</v>
      </c>
      <c r="N14" s="27">
        <f t="shared" si="3"/>
        <v>551.09308409000005</v>
      </c>
      <c r="O14" s="29">
        <f t="shared" si="4"/>
        <v>46.998115198422639</v>
      </c>
      <c r="P14" s="30" t="s">
        <v>20</v>
      </c>
      <c r="Q14" s="30"/>
      <c r="R14" s="20"/>
    </row>
    <row r="15" spans="1:18" ht="21">
      <c r="A15" s="21">
        <v>10</v>
      </c>
      <c r="B15" s="22" t="str">
        <f>VLOOKUP($P15,[1]Name!$A:$B,2,0)</f>
        <v>สำนักงานนโยบายและแผนทรัพยากรธรรมชาติและสิ่งแวดล้อม</v>
      </c>
      <c r="C15" s="23">
        <f>IF(ISERROR(VLOOKUP($P15,[1]BN2_1!$A:$AC,3,0)),0,VLOOKUP($P15,[1]BN2_1!$A:$AC,3,0))</f>
        <v>427.94470631000002</v>
      </c>
      <c r="D15" s="24">
        <f>IF(ISERROR(VLOOKUP($P15,[1]BN2_1!$A:$AC,7,0)),0,VLOOKUP($P15,[1]BN2_1!$A:$AC,7,0))</f>
        <v>32.66074682</v>
      </c>
      <c r="E15" s="25">
        <f>IF(ISERROR(VLOOKUP($P15,[1]BN2_1!$A:$AC,8,0)),0,VLOOKUP($P15,[1]BN2_1!$A:$AC,8,0))</f>
        <v>373.64817762000001</v>
      </c>
      <c r="F15" s="26">
        <f t="shared" si="0"/>
        <v>87.312256025275374</v>
      </c>
      <c r="G15" s="23">
        <f>IF(ISERROR(VLOOKUP($P15,[1]BN2_1!$A:$AC,12,0)),0,VLOOKUP($P15,[1]BN2_1!$A:$AC,12,0))</f>
        <v>743.07089369000005</v>
      </c>
      <c r="H15" s="24">
        <f>IF(ISERROR(VLOOKUP($P15,[1]BN2_1!$A:$AC,16,0)),0,VLOOKUP($P15,[1]BN2_1!$A:$AC,16,0))</f>
        <v>144.71013708000001</v>
      </c>
      <c r="I15" s="27">
        <f>IF(ISERROR(VLOOKUP($P15,[1]BN2_1!$A:$AC,17,0)),0,VLOOKUP($P15,[1]BN2_1!$A:$AC,17,0))</f>
        <v>177.12985660999999</v>
      </c>
      <c r="J15" s="28">
        <f t="shared" si="1"/>
        <v>23.83754472341052</v>
      </c>
      <c r="K15" s="23">
        <f t="shared" si="2"/>
        <v>1171.0156000000002</v>
      </c>
      <c r="L15" s="24">
        <f>IF(ISERROR(VLOOKUP($P15,[1]BN2_1!$A:$U,21,0)),0,VLOOKUP($P15,[1]BN2_1!$A:$U,21,0))</f>
        <v>1171.0155999999999</v>
      </c>
      <c r="M15" s="24">
        <f t="shared" si="3"/>
        <v>177.37088390000002</v>
      </c>
      <c r="N15" s="27">
        <f t="shared" si="3"/>
        <v>550.77803423</v>
      </c>
      <c r="O15" s="29">
        <f t="shared" si="4"/>
        <v>47.034218351147494</v>
      </c>
      <c r="P15" s="30" t="s">
        <v>21</v>
      </c>
      <c r="Q15" s="30"/>
      <c r="R15" s="20"/>
    </row>
    <row r="16" spans="1:18" ht="21">
      <c r="A16" s="21">
        <v>11</v>
      </c>
      <c r="B16" s="22" t="str">
        <f>VLOOKUP($P16,[1]Name!$A:$B,2,0)</f>
        <v>สำนักเลขาธิการคณะรัฐมนตรี</v>
      </c>
      <c r="C16" s="23">
        <f>IF(ISERROR(VLOOKUP($P16,[1]BN2_1!$A:$AC,3,0)),0,VLOOKUP($P16,[1]BN2_1!$A:$AC,3,0))</f>
        <v>754.29177600000003</v>
      </c>
      <c r="D16" s="24">
        <f>IF(ISERROR(VLOOKUP($P16,[1]BN2_1!$A:$AC,7,0)),0,VLOOKUP($P16,[1]BN2_1!$A:$AC,7,0))</f>
        <v>210.61620489000001</v>
      </c>
      <c r="E16" s="25">
        <f>IF(ISERROR(VLOOKUP($P16,[1]BN2_1!$A:$AC,8,0)),0,VLOOKUP($P16,[1]BN2_1!$A:$AC,8,0))</f>
        <v>357.69309632</v>
      </c>
      <c r="F16" s="26">
        <f t="shared" si="0"/>
        <v>47.421052131423473</v>
      </c>
      <c r="G16" s="23">
        <f>IF(ISERROR(VLOOKUP($P16,[1]BN2_1!$A:$AC,12,0)),0,VLOOKUP($P16,[1]BN2_1!$A:$AC,12,0))</f>
        <v>20.572223999999999</v>
      </c>
      <c r="H16" s="24">
        <f>IF(ISERROR(VLOOKUP($P16,[1]BN2_1!$A:$AC,16,0)),0,VLOOKUP($P16,[1]BN2_1!$A:$AC,16,0))</f>
        <v>10.33671655</v>
      </c>
      <c r="I16" s="27">
        <f>IF(ISERROR(VLOOKUP($P16,[1]BN2_1!$A:$AC,17,0)),0,VLOOKUP($P16,[1]BN2_1!$A:$AC,17,0))</f>
        <v>9.7105398100000002</v>
      </c>
      <c r="J16" s="28">
        <f t="shared" si="1"/>
        <v>47.202187814015637</v>
      </c>
      <c r="K16" s="23">
        <f t="shared" si="2"/>
        <v>774.86400000000003</v>
      </c>
      <c r="L16" s="24">
        <f>IF(ISERROR(VLOOKUP($P16,[1]BN2_1!$A:$U,21,0)),0,VLOOKUP($P16,[1]BN2_1!$A:$U,21,0))</f>
        <v>774.86400000000003</v>
      </c>
      <c r="M16" s="24">
        <f t="shared" si="3"/>
        <v>220.95292144000001</v>
      </c>
      <c r="N16" s="27">
        <f t="shared" si="3"/>
        <v>367.40363613</v>
      </c>
      <c r="O16" s="29">
        <f t="shared" si="4"/>
        <v>47.415241401071668</v>
      </c>
      <c r="P16" s="30" t="s">
        <v>22</v>
      </c>
      <c r="Q16" s="30"/>
      <c r="R16" s="20"/>
    </row>
    <row r="17" spans="1:18" ht="21">
      <c r="A17" s="21">
        <v>12</v>
      </c>
      <c r="B17" s="22" t="str">
        <f>VLOOKUP($P17,[1]Name!$A:$B,2,0)</f>
        <v>สำนักงบประมาณ</v>
      </c>
      <c r="C17" s="23">
        <f>IF(ISERROR(VLOOKUP($P17,[1]BN2_1!$A:$AC,3,0)),0,VLOOKUP($P17,[1]BN2_1!$A:$AC,3,0))</f>
        <v>680.60679000000005</v>
      </c>
      <c r="D17" s="24">
        <f>IF(ISERROR(VLOOKUP($P17,[1]BN2_1!$A:$AC,7,0)),0,VLOOKUP($P17,[1]BN2_1!$A:$AC,7,0))</f>
        <v>27.396927290000001</v>
      </c>
      <c r="E17" s="25">
        <f>IF(ISERROR(VLOOKUP($P17,[1]BN2_1!$A:$AC,8,0)),0,VLOOKUP($P17,[1]BN2_1!$A:$AC,8,0))</f>
        <v>512.73567701000002</v>
      </c>
      <c r="F17" s="26">
        <f t="shared" si="0"/>
        <v>75.335081069349897</v>
      </c>
      <c r="G17" s="23">
        <f>IF(ISERROR(VLOOKUP($P17,[1]BN2_1!$A:$AC,12,0)),0,VLOOKUP($P17,[1]BN2_1!$A:$AC,12,0))</f>
        <v>365.61971</v>
      </c>
      <c r="H17" s="24">
        <f>IF(ISERROR(VLOOKUP($P17,[1]BN2_1!$A:$AC,16,0)),0,VLOOKUP($P17,[1]BN2_1!$A:$AC,16,0))</f>
        <v>48.086288000000003</v>
      </c>
      <c r="I17" s="27">
        <f>IF(ISERROR(VLOOKUP($P17,[1]BN2_1!$A:$AC,17,0)),0,VLOOKUP($P17,[1]BN2_1!$A:$AC,17,0))</f>
        <v>1.3901606799999999</v>
      </c>
      <c r="J17" s="28">
        <f t="shared" si="1"/>
        <v>0.38022038800916941</v>
      </c>
      <c r="K17" s="23">
        <f t="shared" si="2"/>
        <v>1046.2265</v>
      </c>
      <c r="L17" s="24">
        <f>IF(ISERROR(VLOOKUP($P17,[1]BN2_1!$A:$U,21,0)),0,VLOOKUP($P17,[1]BN2_1!$A:$U,21,0))</f>
        <v>1046.2265</v>
      </c>
      <c r="M17" s="24">
        <f t="shared" si="3"/>
        <v>75.483215290000004</v>
      </c>
      <c r="N17" s="27">
        <f t="shared" si="3"/>
        <v>514.12583769000003</v>
      </c>
      <c r="O17" s="29">
        <f t="shared" si="4"/>
        <v>49.140968775881703</v>
      </c>
      <c r="P17" s="30" t="s">
        <v>23</v>
      </c>
      <c r="Q17" s="30"/>
      <c r="R17" s="20"/>
    </row>
    <row r="18" spans="1:18" ht="21">
      <c r="A18" s="21">
        <v>13</v>
      </c>
      <c r="B18" s="22" t="str">
        <f>VLOOKUP($P18,[1]Name!$A:$B,2,0)</f>
        <v>กรมป้องกันและบรรเทาสาธารณภัย</v>
      </c>
      <c r="C18" s="23">
        <f>IF(ISERROR(VLOOKUP($P18,[1]BN2_1!$A:$AC,3,0)),0,VLOOKUP($P18,[1]BN2_1!$A:$AC,3,0))</f>
        <v>2091.1105575000001</v>
      </c>
      <c r="D18" s="24">
        <f>IF(ISERROR(VLOOKUP($P18,[1]BN2_1!$A:$AC,7,0)),0,VLOOKUP($P18,[1]BN2_1!$A:$AC,7,0))</f>
        <v>55.431359380000004</v>
      </c>
      <c r="E18" s="25">
        <f>IF(ISERROR(VLOOKUP($P18,[1]BN2_1!$A:$AC,8,0)),0,VLOOKUP($P18,[1]BN2_1!$A:$AC,8,0))</f>
        <v>1784.24872112</v>
      </c>
      <c r="F18" s="26">
        <f t="shared" si="0"/>
        <v>85.325413078739146</v>
      </c>
      <c r="G18" s="23">
        <f>IF(ISERROR(VLOOKUP($P18,[1]BN2_1!$A:$AC,12,0)),0,VLOOKUP($P18,[1]BN2_1!$A:$AC,12,0))</f>
        <v>4966.7804425000004</v>
      </c>
      <c r="H18" s="24">
        <f>IF(ISERROR(VLOOKUP($P18,[1]BN2_1!$A:$AC,16,0)),0,VLOOKUP($P18,[1]BN2_1!$A:$AC,16,0))</f>
        <v>3045.6480255299998</v>
      </c>
      <c r="I18" s="27">
        <f>IF(ISERROR(VLOOKUP($P18,[1]BN2_1!$A:$AC,17,0)),0,VLOOKUP($P18,[1]BN2_1!$A:$AC,17,0))</f>
        <v>1851.9618044199999</v>
      </c>
      <c r="J18" s="28">
        <f t="shared" si="1"/>
        <v>37.28696739990837</v>
      </c>
      <c r="K18" s="23">
        <f t="shared" si="2"/>
        <v>7057.8910000000005</v>
      </c>
      <c r="L18" s="24">
        <f>IF(ISERROR(VLOOKUP($P18,[1]BN2_1!$A:$U,21,0)),0,VLOOKUP($P18,[1]BN2_1!$A:$U,21,0))</f>
        <v>7057.8909999999996</v>
      </c>
      <c r="M18" s="24">
        <f t="shared" si="3"/>
        <v>3101.07938491</v>
      </c>
      <c r="N18" s="27">
        <f t="shared" si="3"/>
        <v>3636.2105255400002</v>
      </c>
      <c r="O18" s="29">
        <f t="shared" si="4"/>
        <v>51.519788638560726</v>
      </c>
      <c r="P18" s="30" t="s">
        <v>24</v>
      </c>
      <c r="Q18" s="30"/>
      <c r="R18" s="20"/>
    </row>
    <row r="19" spans="1:18" ht="21">
      <c r="A19" s="21">
        <v>14</v>
      </c>
      <c r="B19" s="22" t="str">
        <f>VLOOKUP($P19,[1]Name!$A:$B,2,0)</f>
        <v>กรมการค้าภายใน</v>
      </c>
      <c r="C19" s="23">
        <f>IF(ISERROR(VLOOKUP($P19,[1]BN2_1!$A:$AC,3,0)),0,VLOOKUP($P19,[1]BN2_1!$A:$AC,3,0))</f>
        <v>896.60990000000004</v>
      </c>
      <c r="D19" s="24">
        <f>IF(ISERROR(VLOOKUP($P19,[1]BN2_1!$A:$AC,7,0)),0,VLOOKUP($P19,[1]BN2_1!$A:$AC,7,0))</f>
        <v>163.17574694000001</v>
      </c>
      <c r="E19" s="25">
        <f>IF(ISERROR(VLOOKUP($P19,[1]BN2_1!$A:$AC,8,0)),0,VLOOKUP($P19,[1]BN2_1!$A:$AC,8,0))</f>
        <v>486.01415711999999</v>
      </c>
      <c r="F19" s="26">
        <f t="shared" si="0"/>
        <v>54.205754043090529</v>
      </c>
      <c r="G19" s="23">
        <f>IF(ISERROR(VLOOKUP($P19,[1]BN2_1!$A:$AC,12,0)),0,VLOOKUP($P19,[1]BN2_1!$A:$AC,12,0))</f>
        <v>124.6195</v>
      </c>
      <c r="H19" s="24">
        <f>IF(ISERROR(VLOOKUP($P19,[1]BN2_1!$A:$AC,16,0)),0,VLOOKUP($P19,[1]BN2_1!$A:$AC,16,0))</f>
        <v>49.492318580000003</v>
      </c>
      <c r="I19" s="27">
        <f>IF(ISERROR(VLOOKUP($P19,[1]BN2_1!$A:$AC,17,0)),0,VLOOKUP($P19,[1]BN2_1!$A:$AC,17,0))</f>
        <v>42.898385589999997</v>
      </c>
      <c r="J19" s="28">
        <f t="shared" si="1"/>
        <v>34.423493586477235</v>
      </c>
      <c r="K19" s="23">
        <f t="shared" si="2"/>
        <v>1021.2294000000001</v>
      </c>
      <c r="L19" s="24">
        <f>IF(ISERROR(VLOOKUP($P19,[1]BN2_1!$A:$U,21,0)),0,VLOOKUP($P19,[1]BN2_1!$A:$U,21,0))</f>
        <v>1021.2294000000001</v>
      </c>
      <c r="M19" s="24">
        <f t="shared" si="3"/>
        <v>212.66806552000003</v>
      </c>
      <c r="N19" s="27">
        <f t="shared" si="3"/>
        <v>528.91254271000003</v>
      </c>
      <c r="O19" s="29">
        <f t="shared" si="4"/>
        <v>51.791746566442363</v>
      </c>
      <c r="P19" s="30" t="s">
        <v>25</v>
      </c>
      <c r="Q19" s="30"/>
      <c r="R19" s="20"/>
    </row>
    <row r="20" spans="1:18" ht="21">
      <c r="A20" s="21">
        <v>15</v>
      </c>
      <c r="B20" s="22" t="str">
        <f>VLOOKUP($P20,[1]Name!$A:$B,2,0)</f>
        <v>สำนักงานปลัดกระทรวงมหาดไทย</v>
      </c>
      <c r="C20" s="23">
        <f>IF(ISERROR(VLOOKUP($P20,[1]BN2_1!$A:$AC,3,0)),0,VLOOKUP($P20,[1]BN2_1!$A:$AC,3,0))</f>
        <v>3264.0963690600001</v>
      </c>
      <c r="D20" s="24">
        <f>IF(ISERROR(VLOOKUP($P20,[1]BN2_1!$A:$AC,7,0)),0,VLOOKUP($P20,[1]BN2_1!$A:$AC,7,0))</f>
        <v>130.90628194999999</v>
      </c>
      <c r="E20" s="25">
        <f>IF(ISERROR(VLOOKUP($P20,[1]BN2_1!$A:$AC,8,0)),0,VLOOKUP($P20,[1]BN2_1!$A:$AC,8,0))</f>
        <v>2708.3869886399998</v>
      </c>
      <c r="F20" s="26">
        <f t="shared" si="0"/>
        <v>82.975092718232617</v>
      </c>
      <c r="G20" s="23">
        <f>IF(ISERROR(VLOOKUP($P20,[1]BN2_1!$A:$AC,12,0)),0,VLOOKUP($P20,[1]BN2_1!$A:$AC,12,0))</f>
        <v>3244.6547309399998</v>
      </c>
      <c r="H20" s="24">
        <f>IF(ISERROR(VLOOKUP($P20,[1]BN2_1!$A:$AC,16,0)),0,VLOOKUP($P20,[1]BN2_1!$A:$AC,16,0))</f>
        <v>670.55764416</v>
      </c>
      <c r="I20" s="27">
        <f>IF(ISERROR(VLOOKUP($P20,[1]BN2_1!$A:$AC,17,0)),0,VLOOKUP($P20,[1]BN2_1!$A:$AC,17,0))</f>
        <v>757.66887301999998</v>
      </c>
      <c r="J20" s="28">
        <f t="shared" si="1"/>
        <v>23.351294231559049</v>
      </c>
      <c r="K20" s="23">
        <f t="shared" si="2"/>
        <v>6508.7510999999995</v>
      </c>
      <c r="L20" s="24">
        <f>IF(ISERROR(VLOOKUP($P20,[1]BN2_1!$A:$U,21,0)),0,VLOOKUP($P20,[1]BN2_1!$A:$U,21,0))</f>
        <v>6508.7511000000004</v>
      </c>
      <c r="M20" s="24">
        <f t="shared" si="3"/>
        <v>801.46392610999999</v>
      </c>
      <c r="N20" s="27">
        <f t="shared" si="3"/>
        <v>3466.0558616599997</v>
      </c>
      <c r="O20" s="29">
        <f t="shared" si="4"/>
        <v>53.252241611451389</v>
      </c>
      <c r="P20" s="30" t="s">
        <v>26</v>
      </c>
      <c r="Q20" s="30"/>
      <c r="R20" s="20"/>
    </row>
    <row r="21" spans="1:18" ht="21">
      <c r="A21" s="21">
        <v>16</v>
      </c>
      <c r="B21" s="22" t="str">
        <f>VLOOKUP($P21,[1]Name!$A:$B,2,0)</f>
        <v>กรมโยธาธิการและผังเมือง</v>
      </c>
      <c r="C21" s="23">
        <f>IF(ISERROR(VLOOKUP($P21,[1]BN2_1!$A:$AC,3,0)),0,VLOOKUP($P21,[1]BN2_1!$A:$AC,3,0))</f>
        <v>1617.2477940000001</v>
      </c>
      <c r="D21" s="24">
        <f>IF(ISERROR(VLOOKUP($P21,[1]BN2_1!$A:$AC,7,0)),0,VLOOKUP($P21,[1]BN2_1!$A:$AC,7,0))</f>
        <v>34.813026460000003</v>
      </c>
      <c r="E21" s="25">
        <f>IF(ISERROR(VLOOKUP($P21,[1]BN2_1!$A:$AC,8,0)),0,VLOOKUP($P21,[1]BN2_1!$A:$AC,8,0))</f>
        <v>1412.21968629</v>
      </c>
      <c r="F21" s="26">
        <f t="shared" si="0"/>
        <v>87.322406098146757</v>
      </c>
      <c r="G21" s="23">
        <f>IF(ISERROR(VLOOKUP($P21,[1]BN2_1!$A:$AC,12,0)),0,VLOOKUP($P21,[1]BN2_1!$A:$AC,12,0))</f>
        <v>27511.538806</v>
      </c>
      <c r="H21" s="24">
        <f>IF(ISERROR(VLOOKUP($P21,[1]BN2_1!$A:$AC,16,0)),0,VLOOKUP($P21,[1]BN2_1!$A:$AC,16,0))</f>
        <v>8462.4973008600009</v>
      </c>
      <c r="I21" s="27">
        <f>IF(ISERROR(VLOOKUP($P21,[1]BN2_1!$A:$AC,17,0)),0,VLOOKUP($P21,[1]BN2_1!$A:$AC,17,0))</f>
        <v>14135.283116430001</v>
      </c>
      <c r="J21" s="28">
        <f t="shared" si="1"/>
        <v>51.379471050696857</v>
      </c>
      <c r="K21" s="23">
        <f t="shared" si="2"/>
        <v>29128.786599999999</v>
      </c>
      <c r="L21" s="24">
        <f>IF(ISERROR(VLOOKUP($P21,[1]BN2_1!$A:$U,21,0)),0,VLOOKUP($P21,[1]BN2_1!$A:$U,21,0))</f>
        <v>29128.786599999999</v>
      </c>
      <c r="M21" s="24">
        <f t="shared" si="3"/>
        <v>8497.3103273200013</v>
      </c>
      <c r="N21" s="27">
        <f t="shared" si="3"/>
        <v>15547.502802720001</v>
      </c>
      <c r="O21" s="29">
        <f t="shared" si="4"/>
        <v>53.375044474801435</v>
      </c>
      <c r="P21" s="30" t="s">
        <v>27</v>
      </c>
      <c r="Q21" s="30"/>
      <c r="R21" s="20"/>
    </row>
    <row r="22" spans="1:18" ht="21">
      <c r="A22" s="21">
        <v>17</v>
      </c>
      <c r="B22" s="22" t="str">
        <f>VLOOKUP($P22,[1]Name!$A:$B,2,0)</f>
        <v>มหาวิทยาลัยราชภัฏธนบุรี</v>
      </c>
      <c r="C22" s="23">
        <f>IF(ISERROR(VLOOKUP($P22,[1]BN2_1!$A:$AC,3,0)),0,VLOOKUP($P22,[1]BN2_1!$A:$AC,3,0))</f>
        <v>279.23590000000002</v>
      </c>
      <c r="D22" s="24">
        <f>IF(ISERROR(VLOOKUP($P22,[1]BN2_1!$A:$AC,7,0)),0,VLOOKUP($P22,[1]BN2_1!$A:$AC,7,0))</f>
        <v>2.0443943999999998</v>
      </c>
      <c r="E22" s="25">
        <f>IF(ISERROR(VLOOKUP($P22,[1]BN2_1!$A:$AC,8,0)),0,VLOOKUP($P22,[1]BN2_1!$A:$AC,8,0))</f>
        <v>226.42443653999999</v>
      </c>
      <c r="F22" s="26">
        <f t="shared" si="0"/>
        <v>81.087151236642569</v>
      </c>
      <c r="G22" s="23">
        <f>IF(ISERROR(VLOOKUP($P22,[1]BN2_1!$A:$AC,12,0)),0,VLOOKUP($P22,[1]BN2_1!$A:$AC,12,0))</f>
        <v>162.25569999999999</v>
      </c>
      <c r="H22" s="24">
        <f>IF(ISERROR(VLOOKUP($P22,[1]BN2_1!$A:$AC,16,0)),0,VLOOKUP($P22,[1]BN2_1!$A:$AC,16,0))</f>
        <v>141.5692076</v>
      </c>
      <c r="I22" s="27">
        <f>IF(ISERROR(VLOOKUP($P22,[1]BN2_1!$A:$AC,17,0)),0,VLOOKUP($P22,[1]BN2_1!$A:$AC,17,0))</f>
        <v>16.4115547</v>
      </c>
      <c r="J22" s="28">
        <f t="shared" si="1"/>
        <v>10.114624447708156</v>
      </c>
      <c r="K22" s="23">
        <f t="shared" si="2"/>
        <v>441.49160000000001</v>
      </c>
      <c r="L22" s="24">
        <f>IF(ISERROR(VLOOKUP($P22,[1]BN2_1!$A:$U,21,0)),0,VLOOKUP($P22,[1]BN2_1!$A:$U,21,0))</f>
        <v>441.49160000000001</v>
      </c>
      <c r="M22" s="24">
        <f t="shared" si="3"/>
        <v>143.61360199999999</v>
      </c>
      <c r="N22" s="27">
        <f t="shared" si="3"/>
        <v>242.83599124</v>
      </c>
      <c r="O22" s="29">
        <f t="shared" si="4"/>
        <v>55.003536021976409</v>
      </c>
      <c r="P22" s="30" t="s">
        <v>28</v>
      </c>
      <c r="Q22" s="30"/>
      <c r="R22" s="20"/>
    </row>
    <row r="23" spans="1:18" ht="21">
      <c r="A23" s="21">
        <v>18</v>
      </c>
      <c r="B23" s="22" t="str">
        <f>VLOOKUP($P23,[1]Name!$A:$B,2,0)</f>
        <v>สำนักงานปลัดกระทรวงการคลัง</v>
      </c>
      <c r="C23" s="23">
        <f>IF(ISERROR(VLOOKUP($P23,[1]BN2_1!$A:$AC,3,0)),0,VLOOKUP($P23,[1]BN2_1!$A:$AC,3,0))</f>
        <v>726.60789999999997</v>
      </c>
      <c r="D23" s="24">
        <f>IF(ISERROR(VLOOKUP($P23,[1]BN2_1!$A:$AC,7,0)),0,VLOOKUP($P23,[1]BN2_1!$A:$AC,7,0))</f>
        <v>176.75603588999999</v>
      </c>
      <c r="E23" s="33">
        <f>IF(ISERROR(VLOOKUP($P23,[1]BN2_1!$A:$AC,8,0)),0,VLOOKUP($P23,[1]BN2_1!$A:$AC,8,0))</f>
        <v>510.14103845</v>
      </c>
      <c r="F23" s="26">
        <f t="shared" si="0"/>
        <v>70.208573076345587</v>
      </c>
      <c r="G23" s="23">
        <f>IF(ISERROR(VLOOKUP($P23,[1]BN2_1!$A:$AC,12,0)),0,VLOOKUP($P23,[1]BN2_1!$A:$AC,12,0))</f>
        <v>821.16150000000005</v>
      </c>
      <c r="H23" s="24">
        <f>IF(ISERROR(VLOOKUP($P23,[1]BN2_1!$A:$AC,16,0)),0,VLOOKUP($P23,[1]BN2_1!$A:$AC,16,0))</f>
        <v>62.628</v>
      </c>
      <c r="I23" s="27">
        <f>IF(ISERROR(VLOOKUP($P23,[1]BN2_1!$A:$AC,17,0)),0,VLOOKUP($P23,[1]BN2_1!$A:$AC,17,0))</f>
        <v>362.28109781000001</v>
      </c>
      <c r="J23" s="28">
        <f t="shared" si="1"/>
        <v>44.118129967125832</v>
      </c>
      <c r="K23" s="23">
        <f t="shared" si="2"/>
        <v>1547.7694000000001</v>
      </c>
      <c r="L23" s="24">
        <f>IF(ISERROR(VLOOKUP($P23,[1]BN2_1!$A:$U,21,0)),0,VLOOKUP($P23,[1]BN2_1!$A:$U,21,0))</f>
        <v>1547.7693999999999</v>
      </c>
      <c r="M23" s="24">
        <f t="shared" si="3"/>
        <v>239.38403589000001</v>
      </c>
      <c r="N23" s="27">
        <f t="shared" si="3"/>
        <v>872.42213626</v>
      </c>
      <c r="O23" s="29">
        <f t="shared" si="4"/>
        <v>56.366415840757668</v>
      </c>
      <c r="P23" s="30" t="s">
        <v>29</v>
      </c>
      <c r="Q23" s="30"/>
      <c r="R23" s="20"/>
    </row>
    <row r="24" spans="1:18" ht="21">
      <c r="A24" s="21">
        <v>19</v>
      </c>
      <c r="B24" s="22" t="str">
        <f>VLOOKUP($P24,[1]Name!$A:$B,2,0)</f>
        <v>มหาวิทยาลัยราชภัฏชัยภูมิ</v>
      </c>
      <c r="C24" s="23">
        <f>IF(ISERROR(VLOOKUP($P24,[1]BN2_1!$A:$AC,3,0)),0,VLOOKUP($P24,[1]BN2_1!$A:$AC,3,0))</f>
        <v>154.88227168</v>
      </c>
      <c r="D24" s="24">
        <f>IF(ISERROR(VLOOKUP($P24,[1]BN2_1!$A:$AC,7,0)),0,VLOOKUP($P24,[1]BN2_1!$A:$AC,7,0))</f>
        <v>3.0601077299999999</v>
      </c>
      <c r="E24" s="25">
        <f>IF(ISERROR(VLOOKUP($P24,[1]BN2_1!$A:$AC,8,0)),0,VLOOKUP($P24,[1]BN2_1!$A:$AC,8,0))</f>
        <v>108.2244275</v>
      </c>
      <c r="F24" s="26">
        <f t="shared" si="0"/>
        <v>69.875284192370913</v>
      </c>
      <c r="G24" s="23">
        <f>IF(ISERROR(VLOOKUP($P24,[1]BN2_1!$A:$AC,12,0)),0,VLOOKUP($P24,[1]BN2_1!$A:$AC,12,0))</f>
        <v>136.95932832</v>
      </c>
      <c r="H24" s="24">
        <f>IF(ISERROR(VLOOKUP($P24,[1]BN2_1!$A:$AC,16,0)),0,VLOOKUP($P24,[1]BN2_1!$A:$AC,16,0))</f>
        <v>78.620985520000005</v>
      </c>
      <c r="I24" s="27">
        <f>IF(ISERROR(VLOOKUP($P24,[1]BN2_1!$A:$AC,17,0)),0,VLOOKUP($P24,[1]BN2_1!$A:$AC,17,0))</f>
        <v>58.338342799999999</v>
      </c>
      <c r="J24" s="28">
        <f t="shared" si="1"/>
        <v>42.595377412843902</v>
      </c>
      <c r="K24" s="23">
        <f t="shared" si="2"/>
        <v>291.84159999999997</v>
      </c>
      <c r="L24" s="24">
        <f>IF(ISERROR(VLOOKUP($P24,[1]BN2_1!$A:$U,21,0)),0,VLOOKUP($P24,[1]BN2_1!$A:$U,21,0))</f>
        <v>291.84160000000003</v>
      </c>
      <c r="M24" s="24">
        <f t="shared" si="3"/>
        <v>81.681093250000004</v>
      </c>
      <c r="N24" s="27">
        <f t="shared" si="3"/>
        <v>166.56277030000001</v>
      </c>
      <c r="O24" s="29">
        <f t="shared" si="4"/>
        <v>57.073004773822525</v>
      </c>
      <c r="P24" s="30" t="s">
        <v>30</v>
      </c>
      <c r="Q24" s="30"/>
      <c r="R24" s="20"/>
    </row>
    <row r="25" spans="1:18" ht="21">
      <c r="A25" s="21">
        <v>20</v>
      </c>
      <c r="B25" s="22" t="str">
        <f>VLOOKUP($P25,[1]Name!$A:$B,2,0)</f>
        <v>สำนักงานปลัดสำนักนายกรัฐมนตรี</v>
      </c>
      <c r="C25" s="23">
        <f>IF(ISERROR(VLOOKUP($P25,[1]BN2_1!$A:$AC,3,0)),0,VLOOKUP($P25,[1]BN2_1!$A:$AC,3,0))</f>
        <v>1073.7052358999999</v>
      </c>
      <c r="D25" s="24">
        <f>IF(ISERROR(VLOOKUP($P25,[1]BN2_1!$A:$AC,7,0)),0,VLOOKUP($P25,[1]BN2_1!$A:$AC,7,0))</f>
        <v>18.768151289999999</v>
      </c>
      <c r="E25" s="25">
        <f>IF(ISERROR(VLOOKUP($P25,[1]BN2_1!$A:$AC,8,0)),0,VLOOKUP($P25,[1]BN2_1!$A:$AC,8,0))</f>
        <v>727.24495851999995</v>
      </c>
      <c r="F25" s="26">
        <f t="shared" si="0"/>
        <v>67.732272713600921</v>
      </c>
      <c r="G25" s="23">
        <f>IF(ISERROR(VLOOKUP($P25,[1]BN2_1!$A:$AC,12,0)),0,VLOOKUP($P25,[1]BN2_1!$A:$AC,12,0))</f>
        <v>770.3688641</v>
      </c>
      <c r="H25" s="24">
        <f>IF(ISERROR(VLOOKUP($P25,[1]BN2_1!$A:$AC,16,0)),0,VLOOKUP($P25,[1]BN2_1!$A:$AC,16,0))</f>
        <v>343.20211999999998</v>
      </c>
      <c r="I25" s="27">
        <f>IF(ISERROR(VLOOKUP($P25,[1]BN2_1!$A:$AC,17,0)),0,VLOOKUP($P25,[1]BN2_1!$A:$AC,17,0))</f>
        <v>331.33794210000002</v>
      </c>
      <c r="J25" s="28">
        <f t="shared" si="1"/>
        <v>43.010297734072196</v>
      </c>
      <c r="K25" s="23">
        <f t="shared" si="2"/>
        <v>1844.0740999999998</v>
      </c>
      <c r="L25" s="24">
        <f>IF(ISERROR(VLOOKUP($P25,[1]BN2_1!$A:$U,21,0)),0,VLOOKUP($P25,[1]BN2_1!$A:$U,21,0))</f>
        <v>1844.0741</v>
      </c>
      <c r="M25" s="24">
        <f t="shared" si="3"/>
        <v>361.97027128999997</v>
      </c>
      <c r="N25" s="27">
        <f t="shared" si="3"/>
        <v>1058.5829006199999</v>
      </c>
      <c r="O25" s="29">
        <f t="shared" si="4"/>
        <v>57.404575045004968</v>
      </c>
      <c r="P25" s="30" t="s">
        <v>31</v>
      </c>
      <c r="Q25" s="30"/>
      <c r="R25" s="20"/>
    </row>
    <row r="26" spans="1:18" ht="21">
      <c r="A26" s="21">
        <v>21</v>
      </c>
      <c r="B26" s="22" t="str">
        <f>VLOOKUP($P26,[1]Name!$A:$B,2,0)</f>
        <v>มหาวิทยาลัยราชภัฏร้อยเอ็ด</v>
      </c>
      <c r="C26" s="23">
        <f>IF(ISERROR(VLOOKUP($P26,[1]BN2_1!$A:$AC,3,0)),0,VLOOKUP($P26,[1]BN2_1!$A:$AC,3,0))</f>
        <v>156.065921</v>
      </c>
      <c r="D26" s="24">
        <f>IF(ISERROR(VLOOKUP($P26,[1]BN2_1!$A:$AC,7,0)),0,VLOOKUP($P26,[1]BN2_1!$A:$AC,7,0))</f>
        <v>2.2793871000000001</v>
      </c>
      <c r="E26" s="25">
        <f>IF(ISERROR(VLOOKUP($P26,[1]BN2_1!$A:$AC,8,0)),0,VLOOKUP($P26,[1]BN2_1!$A:$AC,8,0))</f>
        <v>117.32745876</v>
      </c>
      <c r="F26" s="26">
        <f t="shared" si="0"/>
        <v>75.178141395775953</v>
      </c>
      <c r="G26" s="23">
        <f>IF(ISERROR(VLOOKUP($P26,[1]BN2_1!$A:$AC,12,0)),0,VLOOKUP($P26,[1]BN2_1!$A:$AC,12,0))</f>
        <v>115.476179</v>
      </c>
      <c r="H26" s="24">
        <f>IF(ISERROR(VLOOKUP($P26,[1]BN2_1!$A:$AC,16,0)),0,VLOOKUP($P26,[1]BN2_1!$A:$AC,16,0))</f>
        <v>73.562539000000001</v>
      </c>
      <c r="I26" s="27">
        <f>IF(ISERROR(VLOOKUP($P26,[1]BN2_1!$A:$AC,17,0)),0,VLOOKUP($P26,[1]BN2_1!$A:$AC,17,0))</f>
        <v>41.144739999999999</v>
      </c>
      <c r="J26" s="28">
        <f t="shared" si="1"/>
        <v>35.630500035855874</v>
      </c>
      <c r="K26" s="23">
        <f t="shared" si="2"/>
        <v>271.5421</v>
      </c>
      <c r="L26" s="24">
        <f>IF(ISERROR(VLOOKUP($P26,[1]BN2_1!$A:$U,21,0)),0,VLOOKUP($P26,[1]BN2_1!$A:$U,21,0))</f>
        <v>271.5421</v>
      </c>
      <c r="M26" s="24">
        <f t="shared" si="3"/>
        <v>75.841926099999995</v>
      </c>
      <c r="N26" s="27">
        <f t="shared" si="3"/>
        <v>158.47219876</v>
      </c>
      <c r="O26" s="29">
        <f t="shared" si="4"/>
        <v>58.360084406801008</v>
      </c>
      <c r="P26" s="30" t="s">
        <v>32</v>
      </c>
      <c r="Q26" s="30"/>
      <c r="R26" s="20"/>
    </row>
    <row r="27" spans="1:18" ht="21">
      <c r="A27" s="21">
        <v>22</v>
      </c>
      <c r="B27" s="22" t="str">
        <f>VLOOKUP($P27,[1]Name!$A:$B,2,0)</f>
        <v>สำนักงานคณะกรรมการพัฒนาระบบราชการ</v>
      </c>
      <c r="C27" s="23">
        <f>IF(ISERROR(VLOOKUP($P27,[1]BN2_1!$A:$AC,3,0)),0,VLOOKUP($P27,[1]BN2_1!$A:$AC,3,0))</f>
        <v>277.33890000000002</v>
      </c>
      <c r="D27" s="24">
        <f>IF(ISERROR(VLOOKUP($P27,[1]BN2_1!$A:$AC,7,0)),0,VLOOKUP($P27,[1]BN2_1!$A:$AC,7,0))</f>
        <v>7.3525797199999996</v>
      </c>
      <c r="E27" s="25">
        <f>IF(ISERROR(VLOOKUP($P27,[1]BN2_1!$A:$AC,8,0)),0,VLOOKUP($P27,[1]BN2_1!$A:$AC,8,0))</f>
        <v>181.60279556</v>
      </c>
      <c r="F27" s="26">
        <f t="shared" si="0"/>
        <v>65.48046291378526</v>
      </c>
      <c r="G27" s="34">
        <f>IF(ISERROR(VLOOKUP($P27,[1]BN2_1!$A:$AC,12,0)),0,VLOOKUP($P27,[1]BN2_1!$A:$AC,12,0))</f>
        <v>36.714199999999998</v>
      </c>
      <c r="H27" s="35">
        <f>IF(ISERROR(VLOOKUP($P27,[1]BN2_1!$A:$AC,16,0)),0,VLOOKUP($P27,[1]BN2_1!$A:$AC,16,0))</f>
        <v>8.3154389999999996</v>
      </c>
      <c r="I27" s="36">
        <f>IF(ISERROR(VLOOKUP($P27,[1]BN2_1!$A:$AC,17,0)),0,VLOOKUP($P27,[1]BN2_1!$A:$AC,17,0))</f>
        <v>2.0478285500000002</v>
      </c>
      <c r="J27" s="37">
        <f t="shared" si="1"/>
        <v>5.5777561542945246</v>
      </c>
      <c r="K27" s="23">
        <f t="shared" si="2"/>
        <v>314.05310000000003</v>
      </c>
      <c r="L27" s="24">
        <f>IF(ISERROR(VLOOKUP($P27,[1]BN2_1!$A:$U,21,0)),0,VLOOKUP($P27,[1]BN2_1!$A:$U,21,0))</f>
        <v>314.05309999999997</v>
      </c>
      <c r="M27" s="24">
        <f t="shared" si="3"/>
        <v>15.668018719999999</v>
      </c>
      <c r="N27" s="27">
        <f t="shared" si="3"/>
        <v>183.65062411</v>
      </c>
      <c r="O27" s="29">
        <f t="shared" si="4"/>
        <v>58.477570866200644</v>
      </c>
      <c r="P27" s="30" t="s">
        <v>33</v>
      </c>
      <c r="Q27" s="30"/>
      <c r="R27" s="20"/>
    </row>
    <row r="28" spans="1:18" ht="21">
      <c r="A28" s="21">
        <v>23</v>
      </c>
      <c r="B28" s="22" t="str">
        <f>VLOOKUP($P28,[1]Name!$A:$B,2,0)</f>
        <v>กรมควบคุมมลพิษ</v>
      </c>
      <c r="C28" s="23">
        <f>IF(ISERROR(VLOOKUP($P28,[1]BN2_1!$A:$AC,3,0)),0,VLOOKUP($P28,[1]BN2_1!$A:$AC,3,0))</f>
        <v>356.312996</v>
      </c>
      <c r="D28" s="24">
        <f>IF(ISERROR(VLOOKUP($P28,[1]BN2_1!$A:$AC,7,0)),0,VLOOKUP($P28,[1]BN2_1!$A:$AC,7,0))</f>
        <v>22.425809749999999</v>
      </c>
      <c r="E28" s="25">
        <f>IF(ISERROR(VLOOKUP($P28,[1]BN2_1!$A:$AC,8,0)),0,VLOOKUP($P28,[1]BN2_1!$A:$AC,8,0))</f>
        <v>308.45714443999998</v>
      </c>
      <c r="F28" s="26">
        <f t="shared" si="0"/>
        <v>86.569153497842095</v>
      </c>
      <c r="G28" s="34">
        <f>IF(ISERROR(VLOOKUP($P28,[1]BN2_1!$A:$AC,12,0)),0,VLOOKUP($P28,[1]BN2_1!$A:$AC,12,0))</f>
        <v>278.00390399999998</v>
      </c>
      <c r="H28" s="35">
        <f>IF(ISERROR(VLOOKUP($P28,[1]BN2_1!$A:$AC,16,0)),0,VLOOKUP($P28,[1]BN2_1!$A:$AC,16,0))</f>
        <v>2.5001416500000002</v>
      </c>
      <c r="I28" s="36">
        <f>IF(ISERROR(VLOOKUP($P28,[1]BN2_1!$A:$AC,17,0)),0,VLOOKUP($P28,[1]BN2_1!$A:$AC,17,0))</f>
        <v>63.69099714</v>
      </c>
      <c r="J28" s="37">
        <f t="shared" si="1"/>
        <v>22.910108895449184</v>
      </c>
      <c r="K28" s="23">
        <f t="shared" si="2"/>
        <v>634.31690000000003</v>
      </c>
      <c r="L28" s="24">
        <f>IF(ISERROR(VLOOKUP($P28,[1]BN2_1!$A:$U,21,0)),0,VLOOKUP($P28,[1]BN2_1!$A:$U,21,0))</f>
        <v>634.31690000000003</v>
      </c>
      <c r="M28" s="24">
        <f t="shared" si="3"/>
        <v>24.925951399999999</v>
      </c>
      <c r="N28" s="27">
        <f t="shared" si="3"/>
        <v>372.14814157999996</v>
      </c>
      <c r="O28" s="29">
        <f t="shared" si="4"/>
        <v>58.669119738099354</v>
      </c>
      <c r="P28" s="30" t="s">
        <v>34</v>
      </c>
      <c r="Q28" s="30"/>
      <c r="R28" s="20"/>
    </row>
    <row r="29" spans="1:18" ht="21">
      <c r="A29" s="21">
        <v>24</v>
      </c>
      <c r="B29" s="22" t="str">
        <f>VLOOKUP($P29,[1]Name!$A:$B,2,0)</f>
        <v>กรมทรัพยากรน้ำ</v>
      </c>
      <c r="C29" s="23">
        <f>IF(ISERROR(VLOOKUP($P29,[1]BN2_1!$A:$AC,3,0)),0,VLOOKUP($P29,[1]BN2_1!$A:$AC,3,0))</f>
        <v>959.91089999999997</v>
      </c>
      <c r="D29" s="24">
        <f>IF(ISERROR(VLOOKUP($P29,[1]BN2_1!$A:$AC,7,0)),0,VLOOKUP($P29,[1]BN2_1!$A:$AC,7,0))</f>
        <v>51.88982008</v>
      </c>
      <c r="E29" s="25">
        <f>IF(ISERROR(VLOOKUP($P29,[1]BN2_1!$A:$AC,8,0)),0,VLOOKUP($P29,[1]BN2_1!$A:$AC,8,0))</f>
        <v>803.87788527999999</v>
      </c>
      <c r="F29" s="26">
        <f t="shared" si="0"/>
        <v>83.745052304333669</v>
      </c>
      <c r="G29" s="34">
        <f>IF(ISERROR(VLOOKUP($P29,[1]BN2_1!$A:$AC,12,0)),0,VLOOKUP($P29,[1]BN2_1!$A:$AC,12,0))</f>
        <v>3965.1718999999998</v>
      </c>
      <c r="H29" s="35">
        <f>IF(ISERROR(VLOOKUP($P29,[1]BN2_1!$A:$AC,16,0)),0,VLOOKUP($P29,[1]BN2_1!$A:$AC,16,0))</f>
        <v>1301.3737962</v>
      </c>
      <c r="I29" s="36">
        <f>IF(ISERROR(VLOOKUP($P29,[1]BN2_1!$A:$AC,17,0)),0,VLOOKUP($P29,[1]BN2_1!$A:$AC,17,0))</f>
        <v>2107.2578542000001</v>
      </c>
      <c r="J29" s="37">
        <f t="shared" si="1"/>
        <v>53.144174006680522</v>
      </c>
      <c r="K29" s="23">
        <f t="shared" si="2"/>
        <v>4925.0828000000001</v>
      </c>
      <c r="L29" s="24">
        <f>IF(ISERROR(VLOOKUP($P29,[1]BN2_1!$A:$U,21,0)),0,VLOOKUP($P29,[1]BN2_1!$A:$U,21,0))</f>
        <v>4925.0828000000001</v>
      </c>
      <c r="M29" s="24">
        <f t="shared" si="3"/>
        <v>1353.26361628</v>
      </c>
      <c r="N29" s="27">
        <f t="shared" si="3"/>
        <v>2911.1357394800002</v>
      </c>
      <c r="O29" s="29">
        <f t="shared" si="4"/>
        <v>59.108361375772198</v>
      </c>
      <c r="P29" s="30" t="s">
        <v>35</v>
      </c>
      <c r="Q29" s="30"/>
      <c r="R29" s="20"/>
    </row>
    <row r="30" spans="1:18" ht="21">
      <c r="A30" s="21">
        <v>25</v>
      </c>
      <c r="B30" s="22" t="str">
        <f>VLOOKUP($P30,[1]Name!$A:$B,2,0)</f>
        <v>สำนักงานมาตรฐานผลิตภัณฑ์อุตสาหกรรม</v>
      </c>
      <c r="C30" s="23">
        <f>IF(ISERROR(VLOOKUP($P30,[1]BN2_1!$A:$AC,3,0)),0,VLOOKUP($P30,[1]BN2_1!$A:$AC,3,0))</f>
        <v>308.72766999999999</v>
      </c>
      <c r="D30" s="24">
        <f>IF(ISERROR(VLOOKUP($P30,[1]BN2_1!$A:$AC,7,0)),0,VLOOKUP($P30,[1]BN2_1!$A:$AC,7,0))</f>
        <v>6.571847</v>
      </c>
      <c r="E30" s="25">
        <f>IF(ISERROR(VLOOKUP($P30,[1]BN2_1!$A:$AC,8,0)),0,VLOOKUP($P30,[1]BN2_1!$A:$AC,8,0))</f>
        <v>260.61328694000002</v>
      </c>
      <c r="F30" s="26">
        <f t="shared" si="0"/>
        <v>84.41526700214466</v>
      </c>
      <c r="G30" s="34">
        <f>IF(ISERROR(VLOOKUP($P30,[1]BN2_1!$A:$AC,12,0)),0,VLOOKUP($P30,[1]BN2_1!$A:$AC,12,0))</f>
        <v>455.48633000000001</v>
      </c>
      <c r="H30" s="35">
        <f>IF(ISERROR(VLOOKUP($P30,[1]BN2_1!$A:$AC,16,0)),0,VLOOKUP($P30,[1]BN2_1!$A:$AC,16,0))</f>
        <v>228.2878905</v>
      </c>
      <c r="I30" s="36">
        <f>IF(ISERROR(VLOOKUP($P30,[1]BN2_1!$A:$AC,17,0)),0,VLOOKUP($P30,[1]BN2_1!$A:$AC,17,0))</f>
        <v>198.48706325000001</v>
      </c>
      <c r="J30" s="37">
        <f t="shared" si="1"/>
        <v>43.576952847300596</v>
      </c>
      <c r="K30" s="23">
        <f t="shared" si="2"/>
        <v>764.21399999999994</v>
      </c>
      <c r="L30" s="24">
        <f>IF(ISERROR(VLOOKUP($P30,[1]BN2_1!$A:$U,21,0)),0,VLOOKUP($P30,[1]BN2_1!$A:$U,21,0))</f>
        <v>764.21400000000006</v>
      </c>
      <c r="M30" s="24">
        <f t="shared" si="3"/>
        <v>234.85973749999999</v>
      </c>
      <c r="N30" s="27">
        <f t="shared" si="3"/>
        <v>459.10035019000003</v>
      </c>
      <c r="O30" s="29">
        <f t="shared" si="4"/>
        <v>60.074841626821815</v>
      </c>
      <c r="P30" s="30" t="s">
        <v>36</v>
      </c>
      <c r="Q30" s="30"/>
      <c r="R30" s="20"/>
    </row>
    <row r="31" spans="1:18" ht="21">
      <c r="A31" s="21">
        <v>26</v>
      </c>
      <c r="B31" s="22" t="str">
        <f>VLOOKUP($P31,[1]Name!$A:$B,2,0)</f>
        <v>สำนักงานปลัดกระทรวงคมนาคม</v>
      </c>
      <c r="C31" s="23">
        <f>IF(ISERROR(VLOOKUP($P31,[1]BN2_1!$A:$AC,3,0)),0,VLOOKUP($P31,[1]BN2_1!$A:$AC,3,0))</f>
        <v>526.4742</v>
      </c>
      <c r="D31" s="24">
        <f>IF(ISERROR(VLOOKUP($P31,[1]BN2_1!$A:$AC,7,0)),0,VLOOKUP($P31,[1]BN2_1!$A:$AC,7,0))</f>
        <v>44.270625899999999</v>
      </c>
      <c r="E31" s="25">
        <f>IF(ISERROR(VLOOKUP($P31,[1]BN2_1!$A:$AC,8,0)),0,VLOOKUP($P31,[1]BN2_1!$A:$AC,8,0))</f>
        <v>364.98620634000002</v>
      </c>
      <c r="F31" s="26">
        <f t="shared" si="0"/>
        <v>69.326513310623767</v>
      </c>
      <c r="G31" s="34">
        <f>IF(ISERROR(VLOOKUP($P31,[1]BN2_1!$A:$AC,12,0)),0,VLOOKUP($P31,[1]BN2_1!$A:$AC,12,0))</f>
        <v>91.720200000000006</v>
      </c>
      <c r="H31" s="35">
        <f>IF(ISERROR(VLOOKUP($P31,[1]BN2_1!$A:$AC,16,0)),0,VLOOKUP($P31,[1]BN2_1!$A:$AC,16,0))</f>
        <v>3.81</v>
      </c>
      <c r="I31" s="36">
        <f>IF(ISERROR(VLOOKUP($P31,[1]BN2_1!$A:$AC,17,0)),0,VLOOKUP($P31,[1]BN2_1!$A:$AC,17,0))</f>
        <v>8.8335086999999994</v>
      </c>
      <c r="J31" s="37">
        <f t="shared" si="1"/>
        <v>9.6309304820530262</v>
      </c>
      <c r="K31" s="23">
        <f t="shared" si="2"/>
        <v>618.19439999999997</v>
      </c>
      <c r="L31" s="24">
        <f>IF(ISERROR(VLOOKUP($P31,[1]BN2_1!$A:$U,21,0)),0,VLOOKUP($P31,[1]BN2_1!$A:$U,21,0))</f>
        <v>618.19439999999997</v>
      </c>
      <c r="M31" s="24">
        <f t="shared" si="3"/>
        <v>48.080625900000001</v>
      </c>
      <c r="N31" s="27">
        <f t="shared" si="3"/>
        <v>373.81971504000001</v>
      </c>
      <c r="O31" s="29">
        <f t="shared" si="4"/>
        <v>60.469605522146431</v>
      </c>
      <c r="P31" s="30" t="s">
        <v>37</v>
      </c>
      <c r="Q31" s="30"/>
      <c r="R31" s="20"/>
    </row>
    <row r="32" spans="1:18" ht="21">
      <c r="A32" s="21">
        <v>27</v>
      </c>
      <c r="B32" s="22" t="str">
        <f>VLOOKUP($P32,[1]Name!$A:$B,2,0)</f>
        <v>กรมศิลปากร</v>
      </c>
      <c r="C32" s="23">
        <f>IF(ISERROR(VLOOKUP($P32,[1]BN2_1!$A:$AC,3,0)),0,VLOOKUP($P32,[1]BN2_1!$A:$AC,3,0))</f>
        <v>1041.8169724700001</v>
      </c>
      <c r="D32" s="24">
        <f>IF(ISERROR(VLOOKUP($P32,[1]BN2_1!$A:$AC,7,0)),0,VLOOKUP($P32,[1]BN2_1!$A:$AC,7,0))</f>
        <v>57.872637109999999</v>
      </c>
      <c r="E32" s="25">
        <f>IF(ISERROR(VLOOKUP($P32,[1]BN2_1!$A:$AC,8,0)),0,VLOOKUP($P32,[1]BN2_1!$A:$AC,8,0))</f>
        <v>818.82100720000005</v>
      </c>
      <c r="F32" s="26">
        <f t="shared" si="0"/>
        <v>78.595475869306654</v>
      </c>
      <c r="G32" s="34">
        <f>IF(ISERROR(VLOOKUP($P32,[1]BN2_1!$A:$AC,12,0)),0,VLOOKUP($P32,[1]BN2_1!$A:$AC,12,0))</f>
        <v>1716.64832753</v>
      </c>
      <c r="H32" s="35">
        <f>IF(ISERROR(VLOOKUP($P32,[1]BN2_1!$A:$AC,16,0)),0,VLOOKUP($P32,[1]BN2_1!$A:$AC,16,0))</f>
        <v>654.37054417000002</v>
      </c>
      <c r="I32" s="36">
        <f>IF(ISERROR(VLOOKUP($P32,[1]BN2_1!$A:$AC,17,0)),0,VLOOKUP($P32,[1]BN2_1!$A:$AC,17,0))</f>
        <v>886.45598825000002</v>
      </c>
      <c r="J32" s="37">
        <f t="shared" si="1"/>
        <v>51.638764564287754</v>
      </c>
      <c r="K32" s="23">
        <f t="shared" si="2"/>
        <v>2758.4652999999998</v>
      </c>
      <c r="L32" s="24">
        <f>IF(ISERROR(VLOOKUP($P32,[1]BN2_1!$A:$U,21,0)),0,VLOOKUP($P32,[1]BN2_1!$A:$U,21,0))</f>
        <v>2758.4652999999998</v>
      </c>
      <c r="M32" s="24">
        <f t="shared" si="3"/>
        <v>712.24318128000004</v>
      </c>
      <c r="N32" s="27">
        <f t="shared" si="3"/>
        <v>1705.27699545</v>
      </c>
      <c r="O32" s="29">
        <f t="shared" si="4"/>
        <v>61.819773315618654</v>
      </c>
      <c r="P32" s="30" t="s">
        <v>38</v>
      </c>
      <c r="Q32" s="30"/>
      <c r="R32" s="20"/>
    </row>
    <row r="33" spans="1:18" ht="21">
      <c r="A33" s="21">
        <v>28</v>
      </c>
      <c r="B33" s="22" t="str">
        <f>VLOOKUP($P33,[1]Name!$A:$B,2,0)</f>
        <v>มหาวิทยาลัยเทคโนโลยีราชมงคลกรุงเทพ</v>
      </c>
      <c r="C33" s="23">
        <f>IF(ISERROR(VLOOKUP($P33,[1]BN2_1!$A:$AC,3,0)),0,VLOOKUP($P33,[1]BN2_1!$A:$AC,3,0))</f>
        <v>456.57627729000001</v>
      </c>
      <c r="D33" s="24">
        <f>IF(ISERROR(VLOOKUP($P33,[1]BN2_1!$A:$AC,7,0)),0,VLOOKUP($P33,[1]BN2_1!$A:$AC,7,0))</f>
        <v>3.9283543500000002</v>
      </c>
      <c r="E33" s="25">
        <f>IF(ISERROR(VLOOKUP($P33,[1]BN2_1!$A:$AC,8,0)),0,VLOOKUP($P33,[1]BN2_1!$A:$AC,8,0))</f>
        <v>398.88792759</v>
      </c>
      <c r="F33" s="26">
        <f t="shared" si="0"/>
        <v>87.365013784244738</v>
      </c>
      <c r="G33" s="34">
        <f>IF(ISERROR(VLOOKUP($P33,[1]BN2_1!$A:$AC,12,0)),0,VLOOKUP($P33,[1]BN2_1!$A:$AC,12,0))</f>
        <v>220.66572271000001</v>
      </c>
      <c r="H33" s="35">
        <f>IF(ISERROR(VLOOKUP($P33,[1]BN2_1!$A:$AC,16,0)),0,VLOOKUP($P33,[1]BN2_1!$A:$AC,16,0))</f>
        <v>174.06257457000001</v>
      </c>
      <c r="I33" s="36">
        <f>IF(ISERROR(VLOOKUP($P33,[1]BN2_1!$A:$AC,17,0)),0,VLOOKUP($P33,[1]BN2_1!$A:$AC,17,0))</f>
        <v>31.170898139999998</v>
      </c>
      <c r="J33" s="37">
        <f t="shared" si="1"/>
        <v>14.125845082412255</v>
      </c>
      <c r="K33" s="23">
        <f t="shared" si="2"/>
        <v>677.24199999999996</v>
      </c>
      <c r="L33" s="24">
        <f>IF(ISERROR(VLOOKUP($P33,[1]BN2_1!$A:$U,21,0)),0,VLOOKUP($P33,[1]BN2_1!$A:$U,21,0))</f>
        <v>677.24199999999996</v>
      </c>
      <c r="M33" s="24">
        <f t="shared" si="3"/>
        <v>177.99092892000002</v>
      </c>
      <c r="N33" s="27">
        <f t="shared" si="3"/>
        <v>430.05882573000002</v>
      </c>
      <c r="O33" s="29">
        <f t="shared" si="4"/>
        <v>63.501499571792664</v>
      </c>
      <c r="P33" s="30" t="s">
        <v>39</v>
      </c>
      <c r="Q33" s="30"/>
      <c r="R33" s="20"/>
    </row>
    <row r="34" spans="1:18" ht="21">
      <c r="A34" s="21">
        <v>29</v>
      </c>
      <c r="B34" s="22" t="str">
        <f>VLOOKUP($P34,[1]Name!$A:$B,2,0)</f>
        <v>สำนักงานปลัดกระทรวงการท่องเที่ยวและกีฬา</v>
      </c>
      <c r="C34" s="23">
        <f>IF(ISERROR(VLOOKUP($P34,[1]BN2_1!$A:$AC,3,0)),0,VLOOKUP($P34,[1]BN2_1!$A:$AC,3,0))</f>
        <v>617.47364600000003</v>
      </c>
      <c r="D34" s="24">
        <f>IF(ISERROR(VLOOKUP($P34,[1]BN2_1!$A:$AC,7,0)),0,VLOOKUP($P34,[1]BN2_1!$A:$AC,7,0))</f>
        <v>79.039579889999999</v>
      </c>
      <c r="E34" s="25">
        <f>IF(ISERROR(VLOOKUP($P34,[1]BN2_1!$A:$AC,8,0)),0,VLOOKUP($P34,[1]BN2_1!$A:$AC,8,0))</f>
        <v>425.20707906000001</v>
      </c>
      <c r="F34" s="26">
        <f t="shared" si="0"/>
        <v>68.862384947842784</v>
      </c>
      <c r="G34" s="34">
        <f>IF(ISERROR(VLOOKUP($P34,[1]BN2_1!$A:$AC,12,0)),0,VLOOKUP($P34,[1]BN2_1!$A:$AC,12,0))</f>
        <v>63.084054000000002</v>
      </c>
      <c r="H34" s="35">
        <f>IF(ISERROR(VLOOKUP($P34,[1]BN2_1!$A:$AC,16,0)),0,VLOOKUP($P34,[1]BN2_1!$A:$AC,16,0))</f>
        <v>0</v>
      </c>
      <c r="I34" s="36">
        <f>IF(ISERROR(VLOOKUP($P34,[1]BN2_1!$A:$AC,17,0)),0,VLOOKUP($P34,[1]BN2_1!$A:$AC,17,0))</f>
        <v>12.252742</v>
      </c>
      <c r="J34" s="37">
        <f t="shared" si="1"/>
        <v>19.422882999878226</v>
      </c>
      <c r="K34" s="23">
        <f t="shared" si="2"/>
        <v>680.55770000000007</v>
      </c>
      <c r="L34" s="24">
        <f>IF(ISERROR(VLOOKUP($P34,[1]BN2_1!$A:$U,21,0)),0,VLOOKUP($P34,[1]BN2_1!$A:$U,21,0))</f>
        <v>680.55769999999995</v>
      </c>
      <c r="M34" s="24">
        <f t="shared" si="3"/>
        <v>79.039579889999999</v>
      </c>
      <c r="N34" s="27">
        <f t="shared" si="3"/>
        <v>437.45982106000002</v>
      </c>
      <c r="O34" s="29">
        <f t="shared" si="4"/>
        <v>64.279607895113074</v>
      </c>
      <c r="P34" s="30" t="s">
        <v>40</v>
      </c>
      <c r="Q34" s="30"/>
      <c r="R34" s="20"/>
    </row>
    <row r="35" spans="1:18" ht="21">
      <c r="A35" s="21">
        <v>30</v>
      </c>
      <c r="B35" s="22" t="str">
        <f>VLOOKUP($P35,[1]Name!$A:$B,2,0)</f>
        <v>มหาวิทยาลัยราชภัฏนครสวรรค์</v>
      </c>
      <c r="C35" s="23">
        <f>IF(ISERROR(VLOOKUP($P35,[1]BN2_1!$A:$AC,3,0)),0,VLOOKUP($P35,[1]BN2_1!$A:$AC,3,0))</f>
        <v>414.84444500000001</v>
      </c>
      <c r="D35" s="24">
        <f>IF(ISERROR(VLOOKUP($P35,[1]BN2_1!$A:$AC,7,0)),0,VLOOKUP($P35,[1]BN2_1!$A:$AC,7,0))</f>
        <v>4.16745476</v>
      </c>
      <c r="E35" s="25">
        <f>IF(ISERROR(VLOOKUP($P35,[1]BN2_1!$A:$AC,8,0)),0,VLOOKUP($P35,[1]BN2_1!$A:$AC,8,0))</f>
        <v>349.2491478</v>
      </c>
      <c r="F35" s="26">
        <f t="shared" si="0"/>
        <v>84.187977447787688</v>
      </c>
      <c r="G35" s="34">
        <f>IF(ISERROR(VLOOKUP($P35,[1]BN2_1!$A:$AC,12,0)),0,VLOOKUP($P35,[1]BN2_1!$A:$AC,12,0))</f>
        <v>240.53525500000001</v>
      </c>
      <c r="H35" s="35">
        <f>IF(ISERROR(VLOOKUP($P35,[1]BN2_1!$A:$AC,16,0)),0,VLOOKUP($P35,[1]BN2_1!$A:$AC,16,0))</f>
        <v>168.38021499999999</v>
      </c>
      <c r="I35" s="36">
        <f>IF(ISERROR(VLOOKUP($P35,[1]BN2_1!$A:$AC,17,0)),0,VLOOKUP($P35,[1]BN2_1!$A:$AC,17,0))</f>
        <v>72.125039000000001</v>
      </c>
      <c r="J35" s="37">
        <f t="shared" si="1"/>
        <v>29.985225658500664</v>
      </c>
      <c r="K35" s="23">
        <f t="shared" si="2"/>
        <v>655.37969999999996</v>
      </c>
      <c r="L35" s="24">
        <f>IF(ISERROR(VLOOKUP($P35,[1]BN2_1!$A:$U,21,0)),0,VLOOKUP($P35,[1]BN2_1!$A:$U,21,0))</f>
        <v>655.37969999999996</v>
      </c>
      <c r="M35" s="24">
        <f t="shared" si="3"/>
        <v>172.54766975999999</v>
      </c>
      <c r="N35" s="27">
        <f t="shared" si="3"/>
        <v>421.37418680000002</v>
      </c>
      <c r="O35" s="29">
        <f t="shared" si="4"/>
        <v>64.294665641917206</v>
      </c>
      <c r="P35" s="30" t="s">
        <v>41</v>
      </c>
      <c r="Q35" s="30"/>
      <c r="R35" s="20"/>
    </row>
    <row r="36" spans="1:18" ht="21">
      <c r="A36" s="21">
        <v>31</v>
      </c>
      <c r="B36" s="22" t="str">
        <f>VLOOKUP($P36,[1]Name!$A:$B,2,0)</f>
        <v>สำนักงานเลขาธิการสภาการศึกษา</v>
      </c>
      <c r="C36" s="23">
        <f>IF(ISERROR(VLOOKUP($P36,[1]BN2_1!$A:$AC,3,0)),0,VLOOKUP($P36,[1]BN2_1!$A:$AC,3,0))</f>
        <v>188.556174</v>
      </c>
      <c r="D36" s="24">
        <f>IF(ISERROR(VLOOKUP($P36,[1]BN2_1!$A:$AC,7,0)),0,VLOOKUP($P36,[1]BN2_1!$A:$AC,7,0))</f>
        <v>20.49126545</v>
      </c>
      <c r="E36" s="25">
        <f>IF(ISERROR(VLOOKUP($P36,[1]BN2_1!$A:$AC,8,0)),0,VLOOKUP($P36,[1]BN2_1!$A:$AC,8,0))</f>
        <v>121.88645816</v>
      </c>
      <c r="F36" s="26">
        <f t="shared" si="0"/>
        <v>64.641987358101574</v>
      </c>
      <c r="G36" s="34">
        <f>IF(ISERROR(VLOOKUP($P36,[1]BN2_1!$A:$AC,12,0)),0,VLOOKUP($P36,[1]BN2_1!$A:$AC,12,0))</f>
        <v>2.789326</v>
      </c>
      <c r="H36" s="35">
        <f>IF(ISERROR(VLOOKUP($P36,[1]BN2_1!$A:$AC,16,0)),0,VLOOKUP($P36,[1]BN2_1!$A:$AC,16,0))</f>
        <v>0.9669217</v>
      </c>
      <c r="I36" s="36">
        <f>IF(ISERROR(VLOOKUP($P36,[1]BN2_1!$A:$AC,17,0)),0,VLOOKUP($P36,[1]BN2_1!$A:$AC,17,0))</f>
        <v>1.2096659999999999</v>
      </c>
      <c r="J36" s="37">
        <f t="shared" si="1"/>
        <v>43.367680937975692</v>
      </c>
      <c r="K36" s="23">
        <f t="shared" si="2"/>
        <v>191.34549999999999</v>
      </c>
      <c r="L36" s="24">
        <f>IF(ISERROR(VLOOKUP($P36,[1]BN2_1!$A:$U,21,0)),0,VLOOKUP($P36,[1]BN2_1!$A:$U,21,0))</f>
        <v>191.34549999999999</v>
      </c>
      <c r="M36" s="24">
        <f t="shared" si="3"/>
        <v>21.458187150000001</v>
      </c>
      <c r="N36" s="27">
        <f t="shared" si="3"/>
        <v>123.09612416</v>
      </c>
      <c r="O36" s="29">
        <f t="shared" si="4"/>
        <v>64.331862604555639</v>
      </c>
      <c r="P36" s="30" t="s">
        <v>42</v>
      </c>
      <c r="Q36" s="30"/>
      <c r="R36" s="20"/>
    </row>
    <row r="37" spans="1:18" ht="21">
      <c r="A37" s="21">
        <v>32</v>
      </c>
      <c r="B37" s="22" t="str">
        <f>VLOOKUP($P37,[1]Name!$A:$B,2,0)</f>
        <v>กรมพัฒนาพลังงานทดแทนและอนุรักษ์พลังงาน</v>
      </c>
      <c r="C37" s="23">
        <f>IF(ISERROR(VLOOKUP($P37,[1]BN2_1!$A:$AC,3,0)),0,VLOOKUP($P37,[1]BN2_1!$A:$AC,3,0))</f>
        <v>524.23815000000002</v>
      </c>
      <c r="D37" s="24">
        <f>IF(ISERROR(VLOOKUP($P37,[1]BN2_1!$A:$AC,7,0)),0,VLOOKUP($P37,[1]BN2_1!$A:$AC,7,0))</f>
        <v>32.907007479999997</v>
      </c>
      <c r="E37" s="25">
        <f>IF(ISERROR(VLOOKUP($P37,[1]BN2_1!$A:$AC,8,0)),0,VLOOKUP($P37,[1]BN2_1!$A:$AC,8,0))</f>
        <v>428.77882617</v>
      </c>
      <c r="F37" s="26">
        <f t="shared" si="0"/>
        <v>81.790847569945072</v>
      </c>
      <c r="G37" s="34">
        <f>IF(ISERROR(VLOOKUP($P37,[1]BN2_1!$A:$AC,12,0)),0,VLOOKUP($P37,[1]BN2_1!$A:$AC,12,0))</f>
        <v>595.47974999999997</v>
      </c>
      <c r="H37" s="35">
        <f>IF(ISERROR(VLOOKUP($P37,[1]BN2_1!$A:$AC,16,0)),0,VLOOKUP($P37,[1]BN2_1!$A:$AC,16,0))</f>
        <v>260.54402299999998</v>
      </c>
      <c r="I37" s="36">
        <f>IF(ISERROR(VLOOKUP($P37,[1]BN2_1!$A:$AC,17,0)),0,VLOOKUP($P37,[1]BN2_1!$A:$AC,17,0))</f>
        <v>293.85992248999997</v>
      </c>
      <c r="J37" s="37">
        <f t="shared" si="1"/>
        <v>49.348432501692962</v>
      </c>
      <c r="K37" s="23">
        <f t="shared" si="2"/>
        <v>1119.7179000000001</v>
      </c>
      <c r="L37" s="24">
        <f>IF(ISERROR(VLOOKUP($P37,[1]BN2_1!$A:$U,21,0)),0,VLOOKUP($P37,[1]BN2_1!$A:$U,21,0))</f>
        <v>1119.7179000000001</v>
      </c>
      <c r="M37" s="24">
        <f t="shared" si="3"/>
        <v>293.45103047999999</v>
      </c>
      <c r="N37" s="27">
        <f t="shared" si="3"/>
        <v>722.63874865999992</v>
      </c>
      <c r="O37" s="29">
        <f t="shared" si="4"/>
        <v>64.537572245652214</v>
      </c>
      <c r="P37" s="30" t="s">
        <v>43</v>
      </c>
      <c r="Q37" s="30"/>
      <c r="R37" s="20"/>
    </row>
    <row r="38" spans="1:18" ht="21">
      <c r="A38" s="21">
        <v>33</v>
      </c>
      <c r="B38" s="22" t="str">
        <f>VLOOKUP($P38,[1]Name!$A:$B,2,0)</f>
        <v>กรมทรัพยากรธรณี</v>
      </c>
      <c r="C38" s="23">
        <f>IF(ISERROR(VLOOKUP($P38,[1]BN2_1!$A:$AC,3,0)),0,VLOOKUP($P38,[1]BN2_1!$A:$AC,3,0))</f>
        <v>420.47541976999997</v>
      </c>
      <c r="D38" s="24">
        <f>IF(ISERROR(VLOOKUP($P38,[1]BN2_1!$A:$AC,7,0)),0,VLOOKUP($P38,[1]BN2_1!$A:$AC,7,0))</f>
        <v>31.759216869999999</v>
      </c>
      <c r="E38" s="25">
        <f>IF(ISERROR(VLOOKUP($P38,[1]BN2_1!$A:$AC,8,0)),0,VLOOKUP($P38,[1]BN2_1!$A:$AC,8,0))</f>
        <v>330.31043636999999</v>
      </c>
      <c r="F38" s="26">
        <f t="shared" si="0"/>
        <v>78.556419909320681</v>
      </c>
      <c r="G38" s="34">
        <f>IF(ISERROR(VLOOKUP($P38,[1]BN2_1!$A:$AC,12,0)),0,VLOOKUP($P38,[1]BN2_1!$A:$AC,12,0))</f>
        <v>161.74348022999999</v>
      </c>
      <c r="H38" s="35">
        <f>IF(ISERROR(VLOOKUP($P38,[1]BN2_1!$A:$AC,16,0)),0,VLOOKUP($P38,[1]BN2_1!$A:$AC,16,0))</f>
        <v>110.256299</v>
      </c>
      <c r="I38" s="36">
        <f>IF(ISERROR(VLOOKUP($P38,[1]BN2_1!$A:$AC,17,0)),0,VLOOKUP($P38,[1]BN2_1!$A:$AC,17,0))</f>
        <v>46.354974300000002</v>
      </c>
      <c r="J38" s="37">
        <f t="shared" si="1"/>
        <v>28.659562805303196</v>
      </c>
      <c r="K38" s="23">
        <f t="shared" si="2"/>
        <v>582.21889999999996</v>
      </c>
      <c r="L38" s="24">
        <f>IF(ISERROR(VLOOKUP($P38,[1]BN2_1!$A:$U,21,0)),0,VLOOKUP($P38,[1]BN2_1!$A:$U,21,0))</f>
        <v>582.21889999999996</v>
      </c>
      <c r="M38" s="24">
        <f t="shared" si="3"/>
        <v>142.01551587</v>
      </c>
      <c r="N38" s="27">
        <f t="shared" si="3"/>
        <v>376.66541066999997</v>
      </c>
      <c r="O38" s="29">
        <f t="shared" si="4"/>
        <v>64.694809919430654</v>
      </c>
      <c r="P38" s="30" t="s">
        <v>44</v>
      </c>
      <c r="Q38" s="30"/>
      <c r="R38" s="20"/>
    </row>
    <row r="39" spans="1:18" ht="21">
      <c r="A39" s="21">
        <v>34</v>
      </c>
      <c r="B39" s="22" t="str">
        <f>VLOOKUP($P39,[1]Name!$A:$B,2,0)</f>
        <v>กองทัพอากาศ</v>
      </c>
      <c r="C39" s="23">
        <f>IF(ISERROR(VLOOKUP($P39,[1]BN2_1!$A:$AC,3,0)),0,VLOOKUP($P39,[1]BN2_1!$A:$AC,3,0))</f>
        <v>25896.5111</v>
      </c>
      <c r="D39" s="24">
        <f>IF(ISERROR(VLOOKUP($P39,[1]BN2_1!$A:$AC,7,0)),0,VLOOKUP($P39,[1]BN2_1!$A:$AC,7,0))</f>
        <v>2666.6903943100001</v>
      </c>
      <c r="E39" s="25">
        <f>IF(ISERROR(VLOOKUP($P39,[1]BN2_1!$A:$AC,8,0)),0,VLOOKUP($P39,[1]BN2_1!$A:$AC,8,0))</f>
        <v>19836.715253409999</v>
      </c>
      <c r="F39" s="26">
        <f t="shared" si="0"/>
        <v>76.599952699458413</v>
      </c>
      <c r="G39" s="34">
        <f>IF(ISERROR(VLOOKUP($P39,[1]BN2_1!$A:$AC,12,0)),0,VLOOKUP($P39,[1]BN2_1!$A:$AC,12,0))</f>
        <v>13197.1333</v>
      </c>
      <c r="H39" s="35">
        <f>IF(ISERROR(VLOOKUP($P39,[1]BN2_1!$A:$AC,16,0)),0,VLOOKUP($P39,[1]BN2_1!$A:$AC,16,0))</f>
        <v>2966.2452934299999</v>
      </c>
      <c r="I39" s="36">
        <f>IF(ISERROR(VLOOKUP($P39,[1]BN2_1!$A:$AC,17,0)),0,VLOOKUP($P39,[1]BN2_1!$A:$AC,17,0))</f>
        <v>5497.4827511699996</v>
      </c>
      <c r="J39" s="37">
        <f t="shared" si="1"/>
        <v>41.656643349734139</v>
      </c>
      <c r="K39" s="23">
        <f t="shared" si="2"/>
        <v>39093.644399999997</v>
      </c>
      <c r="L39" s="24">
        <f>IF(ISERROR(VLOOKUP($P39,[1]BN2_1!$A:$U,21,0)),0,VLOOKUP($P39,[1]BN2_1!$A:$U,21,0))</f>
        <v>39093.644399999997</v>
      </c>
      <c r="M39" s="24">
        <f t="shared" si="3"/>
        <v>5632.9356877400005</v>
      </c>
      <c r="N39" s="27">
        <f t="shared" si="3"/>
        <v>25334.198004579997</v>
      </c>
      <c r="O39" s="29">
        <f t="shared" si="4"/>
        <v>64.803878976757673</v>
      </c>
      <c r="P39" s="30" t="s">
        <v>45</v>
      </c>
      <c r="Q39" s="30"/>
      <c r="R39" s="20"/>
    </row>
    <row r="40" spans="1:18" ht="21">
      <c r="A40" s="21">
        <v>35</v>
      </c>
      <c r="B40" s="22" t="str">
        <f>VLOOKUP($P40,[1]Name!$A:$B,2,0)</f>
        <v>กรมอุตุนิยมวิทยา</v>
      </c>
      <c r="C40" s="23">
        <f>IF(ISERROR(VLOOKUP($P40,[1]BN2_1!$A:$AC,3,0)),0,VLOOKUP($P40,[1]BN2_1!$A:$AC,3,0))</f>
        <v>661.34185941999999</v>
      </c>
      <c r="D40" s="24">
        <f>IF(ISERROR(VLOOKUP($P40,[1]BN2_1!$A:$AC,7,0)),0,VLOOKUP($P40,[1]BN2_1!$A:$AC,7,0))</f>
        <v>23.53712028</v>
      </c>
      <c r="E40" s="25">
        <f>IF(ISERROR(VLOOKUP($P40,[1]BN2_1!$A:$AC,8,0)),0,VLOOKUP($P40,[1]BN2_1!$A:$AC,8,0))</f>
        <v>577.10799421000002</v>
      </c>
      <c r="F40" s="26">
        <f t="shared" si="0"/>
        <v>87.263188620198108</v>
      </c>
      <c r="G40" s="34">
        <f>IF(ISERROR(VLOOKUP($P40,[1]BN2_1!$A:$AC,12,0)),0,VLOOKUP($P40,[1]BN2_1!$A:$AC,12,0))</f>
        <v>1177.4349405800001</v>
      </c>
      <c r="H40" s="35">
        <f>IF(ISERROR(VLOOKUP($P40,[1]BN2_1!$A:$AC,16,0)),0,VLOOKUP($P40,[1]BN2_1!$A:$AC,16,0))</f>
        <v>324.34231460000001</v>
      </c>
      <c r="I40" s="36">
        <f>IF(ISERROR(VLOOKUP($P40,[1]BN2_1!$A:$AC,17,0)),0,VLOOKUP($P40,[1]BN2_1!$A:$AC,17,0))</f>
        <v>616.70531286999994</v>
      </c>
      <c r="J40" s="37">
        <f t="shared" si="1"/>
        <v>52.377018178704063</v>
      </c>
      <c r="K40" s="23">
        <f t="shared" si="2"/>
        <v>1838.7768000000001</v>
      </c>
      <c r="L40" s="24">
        <f>IF(ISERROR(VLOOKUP($P40,[1]BN2_1!$A:$U,21,0)),0,VLOOKUP($P40,[1]BN2_1!$A:$U,21,0))</f>
        <v>1838.7768000000001</v>
      </c>
      <c r="M40" s="24">
        <f t="shared" si="3"/>
        <v>347.87943488000002</v>
      </c>
      <c r="N40" s="27">
        <f t="shared" si="3"/>
        <v>1193.81330708</v>
      </c>
      <c r="O40" s="29">
        <f t="shared" si="4"/>
        <v>64.92431855133259</v>
      </c>
      <c r="P40" s="30" t="s">
        <v>46</v>
      </c>
      <c r="Q40" s="30"/>
      <c r="R40" s="20"/>
    </row>
    <row r="41" spans="1:18" ht="21">
      <c r="A41" s="21">
        <v>36</v>
      </c>
      <c r="B41" s="22" t="str">
        <f>VLOOKUP($P41,[1]Name!$A:$B,2,0)</f>
        <v>สำนักงานเลขาธิการสภา</v>
      </c>
      <c r="C41" s="23">
        <f>IF(ISERROR(VLOOKUP($P41,[1]BN2_1!$A:$AC,3,0)),0,VLOOKUP($P41,[1]BN2_1!$A:$AC,3,0))</f>
        <v>4149.8293811000003</v>
      </c>
      <c r="D41" s="24">
        <f>IF(ISERROR(VLOOKUP($P41,[1]BN2_1!$A:$AC,7,0)),0,VLOOKUP($P41,[1]BN2_1!$A:$AC,7,0))</f>
        <v>45.123737939999998</v>
      </c>
      <c r="E41" s="25">
        <f>IF(ISERROR(VLOOKUP($P41,[1]BN2_1!$A:$AC,8,0)),0,VLOOKUP($P41,[1]BN2_1!$A:$AC,8,0))</f>
        <v>3256.6683828499999</v>
      </c>
      <c r="F41" s="26">
        <f t="shared" si="0"/>
        <v>78.477163366816555</v>
      </c>
      <c r="G41" s="34">
        <f>IF(ISERROR(VLOOKUP($P41,[1]BN2_1!$A:$AC,12,0)),0,VLOOKUP($P41,[1]BN2_1!$A:$AC,12,0))</f>
        <v>3330.0991189000001</v>
      </c>
      <c r="H41" s="35">
        <f>IF(ISERROR(VLOOKUP($P41,[1]BN2_1!$A:$AC,16,0)),0,VLOOKUP($P41,[1]BN2_1!$A:$AC,16,0))</f>
        <v>609.70275000000004</v>
      </c>
      <c r="I41" s="36">
        <f>IF(ISERROR(VLOOKUP($P41,[1]BN2_1!$A:$AC,17,0)),0,VLOOKUP($P41,[1]BN2_1!$A:$AC,17,0))</f>
        <v>1601.4215943700001</v>
      </c>
      <c r="J41" s="37">
        <f t="shared" si="1"/>
        <v>48.089307170501954</v>
      </c>
      <c r="K41" s="23">
        <f t="shared" si="2"/>
        <v>7479.9285</v>
      </c>
      <c r="L41" s="24">
        <f>IF(ISERROR(VLOOKUP($P41,[1]BN2_1!$A:$U,21,0)),0,VLOOKUP($P41,[1]BN2_1!$A:$U,21,0))</f>
        <v>7479.9285</v>
      </c>
      <c r="M41" s="24">
        <f t="shared" si="3"/>
        <v>654.82648793999999</v>
      </c>
      <c r="N41" s="27">
        <f t="shared" si="3"/>
        <v>4858.08997722</v>
      </c>
      <c r="O41" s="29">
        <f t="shared" si="4"/>
        <v>64.94834779797695</v>
      </c>
      <c r="P41" s="30" t="s">
        <v>47</v>
      </c>
      <c r="Q41" s="30"/>
      <c r="R41" s="20"/>
    </row>
    <row r="42" spans="1:18" ht="21">
      <c r="A42" s="21">
        <v>37</v>
      </c>
      <c r="B42" s="22" t="str">
        <f>VLOOKUP($P42,[1]Name!$A:$B,2,0)</f>
        <v>กรมการเเพทย์เเผนไทยเเละการเเพทย์ทางเลือก</v>
      </c>
      <c r="C42" s="23">
        <f>IF(ISERROR(VLOOKUP($P42,[1]BN2_1!$A:$AC,3,0)),0,VLOOKUP($P42,[1]BN2_1!$A:$AC,3,0))</f>
        <v>259.85389132</v>
      </c>
      <c r="D42" s="24">
        <f>IF(ISERROR(VLOOKUP($P42,[1]BN2_1!$A:$AC,7,0)),0,VLOOKUP($P42,[1]BN2_1!$A:$AC,7,0))</f>
        <v>26.586357039999999</v>
      </c>
      <c r="E42" s="25">
        <f>IF(ISERROR(VLOOKUP($P42,[1]BN2_1!$A:$AC,8,0)),0,VLOOKUP($P42,[1]BN2_1!$A:$AC,8,0))</f>
        <v>205.10547489999999</v>
      </c>
      <c r="F42" s="26">
        <f t="shared" si="0"/>
        <v>78.931076944089526</v>
      </c>
      <c r="G42" s="34">
        <f>IF(ISERROR(VLOOKUP($P42,[1]BN2_1!$A:$AC,12,0)),0,VLOOKUP($P42,[1]BN2_1!$A:$AC,12,0))</f>
        <v>80.068408680000005</v>
      </c>
      <c r="H42" s="35">
        <f>IF(ISERROR(VLOOKUP($P42,[1]BN2_1!$A:$AC,16,0)),0,VLOOKUP($P42,[1]BN2_1!$A:$AC,16,0))</f>
        <v>58.785116500000001</v>
      </c>
      <c r="I42" s="36">
        <f>IF(ISERROR(VLOOKUP($P42,[1]BN2_1!$A:$AC,17,0)),0,VLOOKUP($P42,[1]BN2_1!$A:$AC,17,0))</f>
        <v>16.680377180000001</v>
      </c>
      <c r="J42" s="37">
        <f t="shared" si="1"/>
        <v>20.832657292671449</v>
      </c>
      <c r="K42" s="23">
        <f t="shared" si="2"/>
        <v>339.92230000000001</v>
      </c>
      <c r="L42" s="24">
        <f>IF(ISERROR(VLOOKUP($P42,[1]BN2_1!$A:$U,21,0)),0,VLOOKUP($P42,[1]BN2_1!$A:$U,21,0))</f>
        <v>339.92230000000001</v>
      </c>
      <c r="M42" s="24">
        <f t="shared" si="3"/>
        <v>85.371473539999997</v>
      </c>
      <c r="N42" s="27">
        <f t="shared" si="3"/>
        <v>221.78585207999998</v>
      </c>
      <c r="O42" s="29">
        <f t="shared" si="4"/>
        <v>65.246043604670817</v>
      </c>
      <c r="P42" s="30" t="s">
        <v>48</v>
      </c>
      <c r="Q42" s="30"/>
      <c r="R42" s="20"/>
    </row>
    <row r="43" spans="1:18" ht="21">
      <c r="A43" s="21">
        <v>38</v>
      </c>
      <c r="B43" s="22" t="str">
        <f>VLOOKUP($P43,[1]Name!$A:$B,2,0)</f>
        <v>กรมเจ้าท่า</v>
      </c>
      <c r="C43" s="23">
        <f>IF(ISERROR(VLOOKUP($P43,[1]BN2_1!$A:$AC,3,0)),0,VLOOKUP($P43,[1]BN2_1!$A:$AC,3,0))</f>
        <v>1071.4184740000001</v>
      </c>
      <c r="D43" s="24">
        <f>IF(ISERROR(VLOOKUP($P43,[1]BN2_1!$A:$AC,7,0)),0,VLOOKUP($P43,[1]BN2_1!$A:$AC,7,0))</f>
        <v>22.626790020000001</v>
      </c>
      <c r="E43" s="25">
        <f>IF(ISERROR(VLOOKUP($P43,[1]BN2_1!$A:$AC,8,0)),0,VLOOKUP($P43,[1]BN2_1!$A:$AC,8,0))</f>
        <v>929.73416847999999</v>
      </c>
      <c r="F43" s="26">
        <f t="shared" si="0"/>
        <v>86.776006858362237</v>
      </c>
      <c r="G43" s="34">
        <f>IF(ISERROR(VLOOKUP($P43,[1]BN2_1!$A:$AC,12,0)),0,VLOOKUP($P43,[1]BN2_1!$A:$AC,12,0))</f>
        <v>3756.9470259999998</v>
      </c>
      <c r="H43" s="35">
        <f>IF(ISERROR(VLOOKUP($P43,[1]BN2_1!$A:$AC,16,0)),0,VLOOKUP($P43,[1]BN2_1!$A:$AC,16,0))</f>
        <v>1481.0820211299999</v>
      </c>
      <c r="I43" s="36">
        <f>IF(ISERROR(VLOOKUP($P43,[1]BN2_1!$A:$AC,17,0)),0,VLOOKUP($P43,[1]BN2_1!$A:$AC,17,0))</f>
        <v>2220.97787771</v>
      </c>
      <c r="J43" s="37">
        <f t="shared" si="1"/>
        <v>59.116560929384796</v>
      </c>
      <c r="K43" s="23">
        <f t="shared" si="2"/>
        <v>4828.3654999999999</v>
      </c>
      <c r="L43" s="24">
        <f>IF(ISERROR(VLOOKUP($P43,[1]BN2_1!$A:$U,21,0)),0,VLOOKUP($P43,[1]BN2_1!$A:$U,21,0))</f>
        <v>4828.3654999999999</v>
      </c>
      <c r="M43" s="24">
        <f t="shared" si="3"/>
        <v>1503.70881115</v>
      </c>
      <c r="N43" s="27">
        <f t="shared" si="3"/>
        <v>3150.7120461899999</v>
      </c>
      <c r="O43" s="29">
        <f t="shared" si="4"/>
        <v>65.254215866425199</v>
      </c>
      <c r="P43" s="30" t="s">
        <v>49</v>
      </c>
      <c r="Q43" s="30"/>
      <c r="R43" s="20"/>
    </row>
    <row r="44" spans="1:18" ht="21">
      <c r="A44" s="21">
        <v>39</v>
      </c>
      <c r="B44" s="22" t="str">
        <f>VLOOKUP($P44,[1]Name!$A:$B,2,0)</f>
        <v>มหาวิทยาลัยราชภัฏรำไพพรรณี</v>
      </c>
      <c r="C44" s="23">
        <f>IF(ISERROR(VLOOKUP($P44,[1]BN2_1!$A:$AC,3,0)),0,VLOOKUP($P44,[1]BN2_1!$A:$AC,3,0))</f>
        <v>316.09899999999999</v>
      </c>
      <c r="D44" s="24">
        <f>IF(ISERROR(VLOOKUP($P44,[1]BN2_1!$A:$AC,7,0)),0,VLOOKUP($P44,[1]BN2_1!$A:$AC,7,0))</f>
        <v>3.40737113</v>
      </c>
      <c r="E44" s="25">
        <f>IF(ISERROR(VLOOKUP($P44,[1]BN2_1!$A:$AC,8,0)),0,VLOOKUP($P44,[1]BN2_1!$A:$AC,8,0))</f>
        <v>282.46539554999998</v>
      </c>
      <c r="F44" s="26">
        <f t="shared" si="0"/>
        <v>89.3597877721853</v>
      </c>
      <c r="G44" s="34">
        <f>IF(ISERROR(VLOOKUP($P44,[1]BN2_1!$A:$AC,12,0)),0,VLOOKUP($P44,[1]BN2_1!$A:$AC,12,0))</f>
        <v>167.10849999999999</v>
      </c>
      <c r="H44" s="35">
        <f>IF(ISERROR(VLOOKUP($P44,[1]BN2_1!$A:$AC,16,0)),0,VLOOKUP($P44,[1]BN2_1!$A:$AC,16,0))</f>
        <v>124.61351000000001</v>
      </c>
      <c r="I44" s="36">
        <f>IF(ISERROR(VLOOKUP($P44,[1]BN2_1!$A:$AC,17,0)),0,VLOOKUP($P44,[1]BN2_1!$A:$AC,17,0))</f>
        <v>32.860843000000003</v>
      </c>
      <c r="J44" s="37">
        <f t="shared" si="1"/>
        <v>19.66437554044229</v>
      </c>
      <c r="K44" s="23">
        <f t="shared" si="2"/>
        <v>483.20749999999998</v>
      </c>
      <c r="L44" s="24">
        <f>IF(ISERROR(VLOOKUP($P44,[1]BN2_1!$A:$U,21,0)),0,VLOOKUP($P44,[1]BN2_1!$A:$U,21,0))</f>
        <v>483.20749999999998</v>
      </c>
      <c r="M44" s="24">
        <f t="shared" si="3"/>
        <v>128.02088112999999</v>
      </c>
      <c r="N44" s="27">
        <f t="shared" si="3"/>
        <v>315.32623854999997</v>
      </c>
      <c r="O44" s="29">
        <f t="shared" si="4"/>
        <v>65.256900720704863</v>
      </c>
      <c r="P44" s="30" t="s">
        <v>50</v>
      </c>
      <c r="Q44" s="30"/>
      <c r="R44" s="20"/>
    </row>
    <row r="45" spans="1:18" ht="21">
      <c r="A45" s="21">
        <v>40</v>
      </c>
      <c r="B45" s="22" t="str">
        <f>VLOOKUP($P45,[1]Name!$A:$B,2,0)</f>
        <v>สำนักงานการวิจัยแห่งชาติ</v>
      </c>
      <c r="C45" s="23">
        <f>IF(ISERROR(VLOOKUP($P45,[1]BN2_1!$A:$AC,3,0)),0,VLOOKUP($P45,[1]BN2_1!$A:$AC,3,0))</f>
        <v>761.58975829999997</v>
      </c>
      <c r="D45" s="24">
        <f>IF(ISERROR(VLOOKUP($P45,[1]BN2_1!$A:$AC,7,0)),0,VLOOKUP($P45,[1]BN2_1!$A:$AC,7,0))</f>
        <v>48.853574029999997</v>
      </c>
      <c r="E45" s="25">
        <f>IF(ISERROR(VLOOKUP($P45,[1]BN2_1!$A:$AC,8,0)),0,VLOOKUP($P45,[1]BN2_1!$A:$AC,8,0))</f>
        <v>499.18085888000002</v>
      </c>
      <c r="F45" s="26">
        <f t="shared" si="0"/>
        <v>65.5445866281419</v>
      </c>
      <c r="G45" s="34">
        <f>IF(ISERROR(VLOOKUP($P45,[1]BN2_1!$A:$AC,12,0)),0,VLOOKUP($P45,[1]BN2_1!$A:$AC,12,0))</f>
        <v>28.004241700000001</v>
      </c>
      <c r="H45" s="35">
        <f>IF(ISERROR(VLOOKUP($P45,[1]BN2_1!$A:$AC,16,0)),0,VLOOKUP($P45,[1]BN2_1!$A:$AC,16,0))</f>
        <v>10.609404</v>
      </c>
      <c r="I45" s="36">
        <f>IF(ISERROR(VLOOKUP($P45,[1]BN2_1!$A:$AC,17,0)),0,VLOOKUP($P45,[1]BN2_1!$A:$AC,17,0))</f>
        <v>16.241793380000001</v>
      </c>
      <c r="J45" s="37">
        <f t="shared" si="1"/>
        <v>57.997618910709512</v>
      </c>
      <c r="K45" s="23">
        <f t="shared" si="2"/>
        <v>789.59399999999994</v>
      </c>
      <c r="L45" s="24">
        <f>IF(ISERROR(VLOOKUP($P45,[1]BN2_1!$A:$U,21,0)),0,VLOOKUP($P45,[1]BN2_1!$A:$U,21,0))</f>
        <v>789.59400000000005</v>
      </c>
      <c r="M45" s="24">
        <f t="shared" si="3"/>
        <v>59.462978029999995</v>
      </c>
      <c r="N45" s="27">
        <f t="shared" si="3"/>
        <v>515.42265226000006</v>
      </c>
      <c r="O45" s="29">
        <f t="shared" si="4"/>
        <v>65.276921083493562</v>
      </c>
      <c r="P45" s="30" t="s">
        <v>51</v>
      </c>
      <c r="Q45" s="30"/>
      <c r="R45" s="20"/>
    </row>
    <row r="46" spans="1:18" ht="21">
      <c r="A46" s="21">
        <v>41</v>
      </c>
      <c r="B46" s="22" t="str">
        <f>VLOOKUP($P46,[1]Name!$A:$B,2,0)</f>
        <v>กรมฝนหลวงและการบินเกษตร</v>
      </c>
      <c r="C46" s="23">
        <f>IF(ISERROR(VLOOKUP($P46,[1]BN2_1!$A:$AC,3,0)),0,VLOOKUP($P46,[1]BN2_1!$A:$AC,3,0))</f>
        <v>793.42575886999998</v>
      </c>
      <c r="D46" s="24">
        <f>IF(ISERROR(VLOOKUP($P46,[1]BN2_1!$A:$AC,7,0)),0,VLOOKUP($P46,[1]BN2_1!$A:$AC,7,0))</f>
        <v>66.167434080000007</v>
      </c>
      <c r="E46" s="25">
        <f>IF(ISERROR(VLOOKUP($P46,[1]BN2_1!$A:$AC,8,0)),0,VLOOKUP($P46,[1]BN2_1!$A:$AC,8,0))</f>
        <v>679.75256458000001</v>
      </c>
      <c r="F46" s="26">
        <f t="shared" si="0"/>
        <v>85.673115219766274</v>
      </c>
      <c r="G46" s="34">
        <f>IF(ISERROR(VLOOKUP($P46,[1]BN2_1!$A:$AC,12,0)),0,VLOOKUP($P46,[1]BN2_1!$A:$AC,12,0))</f>
        <v>1165.83434113</v>
      </c>
      <c r="H46" s="35">
        <f>IF(ISERROR(VLOOKUP($P46,[1]BN2_1!$A:$AC,16,0)),0,VLOOKUP($P46,[1]BN2_1!$A:$AC,16,0))</f>
        <v>509.32970190999998</v>
      </c>
      <c r="I46" s="36">
        <f>IF(ISERROR(VLOOKUP($P46,[1]BN2_1!$A:$AC,17,0)),0,VLOOKUP($P46,[1]BN2_1!$A:$AC,17,0))</f>
        <v>605.35936521999997</v>
      </c>
      <c r="J46" s="37">
        <f t="shared" si="1"/>
        <v>51.92499001472607</v>
      </c>
      <c r="K46" s="23">
        <f t="shared" si="2"/>
        <v>1959.2601</v>
      </c>
      <c r="L46" s="24">
        <f>IF(ISERROR(VLOOKUP($P46,[1]BN2_1!$A:$U,21,0)),0,VLOOKUP($P46,[1]BN2_1!$A:$U,21,0))</f>
        <v>1959.2601</v>
      </c>
      <c r="M46" s="24">
        <f t="shared" si="3"/>
        <v>575.49713598999995</v>
      </c>
      <c r="N46" s="27">
        <f t="shared" si="3"/>
        <v>1285.1119297999999</v>
      </c>
      <c r="O46" s="29">
        <f t="shared" si="4"/>
        <v>65.591696059139863</v>
      </c>
      <c r="P46" s="30" t="s">
        <v>52</v>
      </c>
      <c r="Q46" s="30"/>
      <c r="R46" s="20"/>
    </row>
    <row r="47" spans="1:18" ht="21">
      <c r="A47" s="21">
        <v>42</v>
      </c>
      <c r="B47" s="22" t="str">
        <f>VLOOKUP($P47,[1]Name!$A:$B,2,0)</f>
        <v>สถาบันเทคโนโลยีปทุมวัน</v>
      </c>
      <c r="C47" s="23">
        <f>IF(ISERROR(VLOOKUP($P47,[1]BN2_1!$A:$AC,3,0)),0,VLOOKUP($P47,[1]BN2_1!$A:$AC,3,0))</f>
        <v>152.16290000000001</v>
      </c>
      <c r="D47" s="24">
        <f>IF(ISERROR(VLOOKUP($P47,[1]BN2_1!$A:$AC,7,0)),0,VLOOKUP($P47,[1]BN2_1!$A:$AC,7,0))</f>
        <v>0.20489935000000001</v>
      </c>
      <c r="E47" s="25">
        <f>IF(ISERROR(VLOOKUP($P47,[1]BN2_1!$A:$AC,8,0)),0,VLOOKUP($P47,[1]BN2_1!$A:$AC,8,0))</f>
        <v>137.49824924999999</v>
      </c>
      <c r="F47" s="26">
        <f t="shared" si="0"/>
        <v>90.362532029818027</v>
      </c>
      <c r="G47" s="34">
        <f>IF(ISERROR(VLOOKUP($P47,[1]BN2_1!$A:$AC,12,0)),0,VLOOKUP($P47,[1]BN2_1!$A:$AC,12,0))</f>
        <v>165.25729999999999</v>
      </c>
      <c r="H47" s="35">
        <f>IF(ISERROR(VLOOKUP($P47,[1]BN2_1!$A:$AC,16,0)),0,VLOOKUP($P47,[1]BN2_1!$A:$AC,16,0))</f>
        <v>47.484736830000003</v>
      </c>
      <c r="I47" s="36">
        <f>IF(ISERROR(VLOOKUP($P47,[1]BN2_1!$A:$AC,17,0)),0,VLOOKUP($P47,[1]BN2_1!$A:$AC,17,0))</f>
        <v>71.701276919999998</v>
      </c>
      <c r="J47" s="37">
        <f t="shared" si="1"/>
        <v>43.387660890018175</v>
      </c>
      <c r="K47" s="23">
        <f t="shared" si="2"/>
        <v>317.42020000000002</v>
      </c>
      <c r="L47" s="24">
        <f>IF(ISERROR(VLOOKUP($P47,[1]BN2_1!$A:$U,21,0)),0,VLOOKUP($P47,[1]BN2_1!$A:$U,21,0))</f>
        <v>317.42020000000002</v>
      </c>
      <c r="M47" s="24">
        <f t="shared" si="3"/>
        <v>47.689636180000001</v>
      </c>
      <c r="N47" s="27">
        <f t="shared" si="3"/>
        <v>209.19952616999998</v>
      </c>
      <c r="O47" s="29">
        <f t="shared" si="4"/>
        <v>65.90617930742907</v>
      </c>
      <c r="P47" s="30" t="s">
        <v>53</v>
      </c>
      <c r="Q47" s="30"/>
      <c r="R47" s="20"/>
    </row>
    <row r="48" spans="1:18" ht="21">
      <c r="A48" s="21">
        <v>43</v>
      </c>
      <c r="B48" s="22" t="str">
        <f>VLOOKUP($P48,[1]Name!$A:$B,2,0)</f>
        <v>สำนักงานปรมาณูเพื่อสันติ</v>
      </c>
      <c r="C48" s="23">
        <f>IF(ISERROR(VLOOKUP($P48,[1]BN2_1!$A:$AC,3,0)),0,VLOOKUP($P48,[1]BN2_1!$A:$AC,3,0))</f>
        <v>226.97446178000001</v>
      </c>
      <c r="D48" s="24">
        <f>IF(ISERROR(VLOOKUP($P48,[1]BN2_1!$A:$AC,7,0)),0,VLOOKUP($P48,[1]BN2_1!$A:$AC,7,0))</f>
        <v>2.93466893</v>
      </c>
      <c r="E48" s="25">
        <f>IF(ISERROR(VLOOKUP($P48,[1]BN2_1!$A:$AC,8,0)),0,VLOOKUP($P48,[1]BN2_1!$A:$AC,8,0))</f>
        <v>194.08485286000001</v>
      </c>
      <c r="F48" s="26">
        <f t="shared" si="0"/>
        <v>85.509555276805116</v>
      </c>
      <c r="G48" s="34">
        <f>IF(ISERROR(VLOOKUP($P48,[1]BN2_1!$A:$AC,12,0)),0,VLOOKUP($P48,[1]BN2_1!$A:$AC,12,0))</f>
        <v>216.40043822000001</v>
      </c>
      <c r="H48" s="35">
        <f>IF(ISERROR(VLOOKUP($P48,[1]BN2_1!$A:$AC,16,0)),0,VLOOKUP($P48,[1]BN2_1!$A:$AC,16,0))</f>
        <v>70.896158369999995</v>
      </c>
      <c r="I48" s="36">
        <f>IF(ISERROR(VLOOKUP($P48,[1]BN2_1!$A:$AC,17,0)),0,VLOOKUP($P48,[1]BN2_1!$A:$AC,17,0))</f>
        <v>98.317480520000004</v>
      </c>
      <c r="J48" s="37">
        <f t="shared" si="1"/>
        <v>45.433124502292884</v>
      </c>
      <c r="K48" s="23">
        <f t="shared" si="2"/>
        <v>443.37490000000003</v>
      </c>
      <c r="L48" s="24">
        <f>IF(ISERROR(VLOOKUP($P48,[1]BN2_1!$A:$U,21,0)),0,VLOOKUP($P48,[1]BN2_1!$A:$U,21,0))</f>
        <v>443.37490000000003</v>
      </c>
      <c r="M48" s="24">
        <f t="shared" si="3"/>
        <v>73.830827299999996</v>
      </c>
      <c r="N48" s="27">
        <f t="shared" si="3"/>
        <v>292.40233338000002</v>
      </c>
      <c r="O48" s="29">
        <f t="shared" si="4"/>
        <v>65.949230184207536</v>
      </c>
      <c r="P48" s="30" t="s">
        <v>54</v>
      </c>
      <c r="Q48" s="30"/>
      <c r="R48" s="20"/>
    </row>
    <row r="49" spans="1:18" ht="21">
      <c r="A49" s="21">
        <v>44</v>
      </c>
      <c r="B49" s="22" t="str">
        <f>VLOOKUP($P49,[1]Name!$A:$B,2,0)</f>
        <v>มหาวิทยาลัยราชภัฏสุรินทร์</v>
      </c>
      <c r="C49" s="23">
        <f>IF(ISERROR(VLOOKUP($P49,[1]BN2_1!$A:$AC,3,0)),0,VLOOKUP($P49,[1]BN2_1!$A:$AC,3,0))</f>
        <v>354.82731999999999</v>
      </c>
      <c r="D49" s="24">
        <f>IF(ISERROR(VLOOKUP($P49,[1]BN2_1!$A:$AC,7,0)),0,VLOOKUP($P49,[1]BN2_1!$A:$AC,7,0))</f>
        <v>2.8208146699999999</v>
      </c>
      <c r="E49" s="25">
        <f>IF(ISERROR(VLOOKUP($P49,[1]BN2_1!$A:$AC,8,0)),0,VLOOKUP($P49,[1]BN2_1!$A:$AC,8,0))</f>
        <v>318.37364572000001</v>
      </c>
      <c r="F49" s="26">
        <f t="shared" si="0"/>
        <v>89.726362028718654</v>
      </c>
      <c r="G49" s="34">
        <f>IF(ISERROR(VLOOKUP($P49,[1]BN2_1!$A:$AC,12,0)),0,VLOOKUP($P49,[1]BN2_1!$A:$AC,12,0))</f>
        <v>148.72728000000001</v>
      </c>
      <c r="H49" s="35">
        <f>IF(ISERROR(VLOOKUP($P49,[1]BN2_1!$A:$AC,16,0)),0,VLOOKUP($P49,[1]BN2_1!$A:$AC,16,0))</f>
        <v>132.62558999999999</v>
      </c>
      <c r="I49" s="36">
        <f>IF(ISERROR(VLOOKUP($P49,[1]BN2_1!$A:$AC,17,0)),0,VLOOKUP($P49,[1]BN2_1!$A:$AC,17,0))</f>
        <v>14.702959999999999</v>
      </c>
      <c r="J49" s="37">
        <f t="shared" si="1"/>
        <v>9.8858528173177103</v>
      </c>
      <c r="K49" s="23">
        <f t="shared" si="2"/>
        <v>503.55459999999999</v>
      </c>
      <c r="L49" s="24">
        <f>IF(ISERROR(VLOOKUP($P49,[1]BN2_1!$A:$U,21,0)),0,VLOOKUP($P49,[1]BN2_1!$A:$U,21,0))</f>
        <v>503.55459999999999</v>
      </c>
      <c r="M49" s="24">
        <f t="shared" si="3"/>
        <v>135.44640466999999</v>
      </c>
      <c r="N49" s="27">
        <f t="shared" si="3"/>
        <v>333.07660572000003</v>
      </c>
      <c r="O49" s="29">
        <f t="shared" si="4"/>
        <v>66.145082523325186</v>
      </c>
      <c r="P49" s="30" t="s">
        <v>55</v>
      </c>
      <c r="Q49" s="30"/>
      <c r="R49" s="20"/>
    </row>
    <row r="50" spans="1:18" ht="21">
      <c r="A50" s="21">
        <v>45</v>
      </c>
      <c r="B50" s="22" t="str">
        <f>VLOOKUP($P50,[1]Name!$A:$B,2,0)</f>
        <v>กรมการค้าต่างประเทศ</v>
      </c>
      <c r="C50" s="23">
        <f>IF(ISERROR(VLOOKUP($P50,[1]BN2_1!$A:$AC,3,0)),0,VLOOKUP($P50,[1]BN2_1!$A:$AC,3,0))</f>
        <v>352.70681587000001</v>
      </c>
      <c r="D50" s="24">
        <f>IF(ISERROR(VLOOKUP($P50,[1]BN2_1!$A:$AC,7,0)),0,VLOOKUP($P50,[1]BN2_1!$A:$AC,7,0))</f>
        <v>33.938962529999998</v>
      </c>
      <c r="E50" s="25">
        <f>IF(ISERROR(VLOOKUP($P50,[1]BN2_1!$A:$AC,8,0)),0,VLOOKUP($P50,[1]BN2_1!$A:$AC,8,0))</f>
        <v>263.76874751999998</v>
      </c>
      <c r="F50" s="26">
        <f t="shared" si="0"/>
        <v>74.784136753744889</v>
      </c>
      <c r="G50" s="34">
        <f>IF(ISERROR(VLOOKUP($P50,[1]BN2_1!$A:$AC,12,0)),0,VLOOKUP($P50,[1]BN2_1!$A:$AC,12,0))</f>
        <v>55.504084130000003</v>
      </c>
      <c r="H50" s="35">
        <f>IF(ISERROR(VLOOKUP($P50,[1]BN2_1!$A:$AC,16,0)),0,VLOOKUP($P50,[1]BN2_1!$A:$AC,16,0))</f>
        <v>24.59839195</v>
      </c>
      <c r="I50" s="36">
        <f>IF(ISERROR(VLOOKUP($P50,[1]BN2_1!$A:$AC,17,0)),0,VLOOKUP($P50,[1]BN2_1!$A:$AC,17,0))</f>
        <v>8.4255935199999996</v>
      </c>
      <c r="J50" s="37">
        <f t="shared" si="1"/>
        <v>15.18013251108842</v>
      </c>
      <c r="K50" s="23">
        <f t="shared" si="2"/>
        <v>408.21090000000004</v>
      </c>
      <c r="L50" s="24">
        <f>IF(ISERROR(VLOOKUP($P50,[1]BN2_1!$A:$U,21,0)),0,VLOOKUP($P50,[1]BN2_1!$A:$U,21,0))</f>
        <v>408.21089999999998</v>
      </c>
      <c r="M50" s="24">
        <f t="shared" si="3"/>
        <v>58.537354479999998</v>
      </c>
      <c r="N50" s="27">
        <f t="shared" si="3"/>
        <v>272.19434103999998</v>
      </c>
      <c r="O50" s="29">
        <f t="shared" si="4"/>
        <v>66.679831685043183</v>
      </c>
      <c r="P50" s="30" t="s">
        <v>56</v>
      </c>
      <c r="Q50" s="30"/>
      <c r="R50" s="20"/>
    </row>
    <row r="51" spans="1:18" ht="21">
      <c r="A51" s="21">
        <v>46</v>
      </c>
      <c r="B51" s="22" t="str">
        <f>VLOOKUP($P51,[1]Name!$A:$B,2,0)</f>
        <v>มหาวิทยาลัยราชภัฏอุตรดิตถ์</v>
      </c>
      <c r="C51" s="23">
        <f>IF(ISERROR(VLOOKUP($P51,[1]BN2_1!$A:$AC,3,0)),0,VLOOKUP($P51,[1]BN2_1!$A:$AC,3,0))</f>
        <v>346.00806338000001</v>
      </c>
      <c r="D51" s="24">
        <f>IF(ISERROR(VLOOKUP($P51,[1]BN2_1!$A:$AC,7,0)),0,VLOOKUP($P51,[1]BN2_1!$A:$AC,7,0))</f>
        <v>2.6766285000000001</v>
      </c>
      <c r="E51" s="25">
        <f>IF(ISERROR(VLOOKUP($P51,[1]BN2_1!$A:$AC,8,0)),0,VLOOKUP($P51,[1]BN2_1!$A:$AC,8,0))</f>
        <v>315.00459445000001</v>
      </c>
      <c r="F51" s="26">
        <f t="shared" si="0"/>
        <v>91.039668663458073</v>
      </c>
      <c r="G51" s="34">
        <f>IF(ISERROR(VLOOKUP($P51,[1]BN2_1!$A:$AC,12,0)),0,VLOOKUP($P51,[1]BN2_1!$A:$AC,12,0))</f>
        <v>176.74833662</v>
      </c>
      <c r="H51" s="35">
        <f>IF(ISERROR(VLOOKUP($P51,[1]BN2_1!$A:$AC,16,0)),0,VLOOKUP($P51,[1]BN2_1!$A:$AC,16,0))</f>
        <v>73.895701619999997</v>
      </c>
      <c r="I51" s="36">
        <f>IF(ISERROR(VLOOKUP($P51,[1]BN2_1!$A:$AC,17,0)),0,VLOOKUP($P51,[1]BN2_1!$A:$AC,17,0))</f>
        <v>34.804535000000001</v>
      </c>
      <c r="J51" s="37">
        <f t="shared" si="1"/>
        <v>19.69157711216711</v>
      </c>
      <c r="K51" s="23">
        <f t="shared" si="2"/>
        <v>522.75639999999999</v>
      </c>
      <c r="L51" s="24">
        <f>IF(ISERROR(VLOOKUP($P51,[1]BN2_1!$A:$U,21,0)),0,VLOOKUP($P51,[1]BN2_1!$A:$U,21,0))</f>
        <v>522.75639999999999</v>
      </c>
      <c r="M51" s="24">
        <f t="shared" si="3"/>
        <v>76.572330120000004</v>
      </c>
      <c r="N51" s="27">
        <f t="shared" si="3"/>
        <v>349.80912945</v>
      </c>
      <c r="O51" s="29">
        <f t="shared" si="4"/>
        <v>66.916278681619204</v>
      </c>
      <c r="P51" s="30" t="s">
        <v>57</v>
      </c>
      <c r="Q51" s="30"/>
      <c r="R51" s="20"/>
    </row>
    <row r="52" spans="1:18" ht="21">
      <c r="A52" s="21">
        <v>47</v>
      </c>
      <c r="B52" s="22" t="str">
        <f>VLOOKUP($P52,[1]Name!$A:$B,2,0)</f>
        <v>กรมส่งเสริมการค้าระหว่างประเทศ</v>
      </c>
      <c r="C52" s="23">
        <f>IF(ISERROR(VLOOKUP($P52,[1]BN2_1!$A:$AC,3,0)),0,VLOOKUP($P52,[1]BN2_1!$A:$AC,3,0))</f>
        <v>1884.6568781999999</v>
      </c>
      <c r="D52" s="24">
        <f>IF(ISERROR(VLOOKUP($P52,[1]BN2_1!$A:$AC,7,0)),0,VLOOKUP($P52,[1]BN2_1!$A:$AC,7,0))</f>
        <v>153.41246737</v>
      </c>
      <c r="E52" s="25">
        <f>IF(ISERROR(VLOOKUP($P52,[1]BN2_1!$A:$AC,8,0)),0,VLOOKUP($P52,[1]BN2_1!$A:$AC,8,0))</f>
        <v>1295.5709920300001</v>
      </c>
      <c r="F52" s="26">
        <f t="shared" si="0"/>
        <v>68.743069734124518</v>
      </c>
      <c r="G52" s="34">
        <f>IF(ISERROR(VLOOKUP($P52,[1]BN2_1!$A:$AC,12,0)),0,VLOOKUP($P52,[1]BN2_1!$A:$AC,12,0))</f>
        <v>98.803621800000002</v>
      </c>
      <c r="H52" s="35">
        <f>IF(ISERROR(VLOOKUP($P52,[1]BN2_1!$A:$AC,16,0)),0,VLOOKUP($P52,[1]BN2_1!$A:$AC,16,0))</f>
        <v>29.776701249999999</v>
      </c>
      <c r="I52" s="36">
        <f>IF(ISERROR(VLOOKUP($P52,[1]BN2_1!$A:$AC,17,0)),0,VLOOKUP($P52,[1]BN2_1!$A:$AC,17,0))</f>
        <v>35.644851189999997</v>
      </c>
      <c r="J52" s="37">
        <f t="shared" si="1"/>
        <v>36.076462118112353</v>
      </c>
      <c r="K52" s="23">
        <f t="shared" si="2"/>
        <v>1983.4604999999999</v>
      </c>
      <c r="L52" s="24">
        <f>IF(ISERROR(VLOOKUP($P52,[1]BN2_1!$A:$U,21,0)),0,VLOOKUP($P52,[1]BN2_1!$A:$U,21,0))</f>
        <v>1983.4604999999999</v>
      </c>
      <c r="M52" s="24">
        <f t="shared" si="3"/>
        <v>183.18916862</v>
      </c>
      <c r="N52" s="27">
        <f t="shared" si="3"/>
        <v>1331.2158432200001</v>
      </c>
      <c r="O52" s="29">
        <f t="shared" si="4"/>
        <v>67.115823240240985</v>
      </c>
      <c r="P52" s="30" t="s">
        <v>58</v>
      </c>
      <c r="Q52" s="30"/>
      <c r="R52" s="20"/>
    </row>
    <row r="53" spans="1:18" ht="21">
      <c r="A53" s="21">
        <v>48</v>
      </c>
      <c r="B53" s="22" t="str">
        <f>VLOOKUP($P53,[1]Name!$A:$B,2,0)</f>
        <v>มหาวิทยาลัยกาฬสินธุ์</v>
      </c>
      <c r="C53" s="23">
        <f>IF(ISERROR(VLOOKUP($P53,[1]BN2_1!$A:$AC,3,0)),0,VLOOKUP($P53,[1]BN2_1!$A:$AC,3,0))</f>
        <v>281.87610849999999</v>
      </c>
      <c r="D53" s="24">
        <f>IF(ISERROR(VLOOKUP($P53,[1]BN2_1!$A:$AC,7,0)),0,VLOOKUP($P53,[1]BN2_1!$A:$AC,7,0))</f>
        <v>1.2924597499999999</v>
      </c>
      <c r="E53" s="25">
        <f>IF(ISERROR(VLOOKUP($P53,[1]BN2_1!$A:$AC,8,0)),0,VLOOKUP($P53,[1]BN2_1!$A:$AC,8,0))</f>
        <v>251.30962206000001</v>
      </c>
      <c r="F53" s="26">
        <f t="shared" si="0"/>
        <v>89.156056324653008</v>
      </c>
      <c r="G53" s="34">
        <f>IF(ISERROR(VLOOKUP($P53,[1]BN2_1!$A:$AC,12,0)),0,VLOOKUP($P53,[1]BN2_1!$A:$AC,12,0))</f>
        <v>214.7218915</v>
      </c>
      <c r="H53" s="35">
        <f>IF(ISERROR(VLOOKUP($P53,[1]BN2_1!$A:$AC,16,0)),0,VLOOKUP($P53,[1]BN2_1!$A:$AC,16,0))</f>
        <v>132.04900000000001</v>
      </c>
      <c r="I53" s="36">
        <f>IF(ISERROR(VLOOKUP($P53,[1]BN2_1!$A:$AC,17,0)),0,VLOOKUP($P53,[1]BN2_1!$A:$AC,17,0))</f>
        <v>82.668605409999998</v>
      </c>
      <c r="J53" s="37">
        <f t="shared" si="1"/>
        <v>38.500315376553026</v>
      </c>
      <c r="K53" s="23">
        <f t="shared" si="2"/>
        <v>496.59799999999996</v>
      </c>
      <c r="L53" s="24">
        <f>IF(ISERROR(VLOOKUP($P53,[1]BN2_1!$A:$U,21,0)),0,VLOOKUP($P53,[1]BN2_1!$A:$U,21,0))</f>
        <v>496.59800000000001</v>
      </c>
      <c r="M53" s="24">
        <f t="shared" si="3"/>
        <v>133.34145975000001</v>
      </c>
      <c r="N53" s="27">
        <f t="shared" si="3"/>
        <v>333.97822746999998</v>
      </c>
      <c r="O53" s="29">
        <f t="shared" si="4"/>
        <v>67.253236515249753</v>
      </c>
      <c r="P53" s="30" t="s">
        <v>59</v>
      </c>
      <c r="Q53" s="30"/>
      <c r="R53" s="20"/>
    </row>
    <row r="54" spans="1:18" ht="21">
      <c r="A54" s="21">
        <v>49</v>
      </c>
      <c r="B54" s="22" t="str">
        <f>VLOOKUP($P54,[1]Name!$A:$B,2,0)</f>
        <v>ศูนย์อำนวยการบริหารจังหวัดชายแดนภาคใต้</v>
      </c>
      <c r="C54" s="23">
        <f>IF(ISERROR(VLOOKUP($P54,[1]BN2_1!$A:$AC,3,0)),0,VLOOKUP($P54,[1]BN2_1!$A:$AC,3,0))</f>
        <v>1468.2320199999999</v>
      </c>
      <c r="D54" s="24">
        <f>IF(ISERROR(VLOOKUP($P54,[1]BN2_1!$A:$AC,7,0)),0,VLOOKUP($P54,[1]BN2_1!$A:$AC,7,0))</f>
        <v>13.590917689999999</v>
      </c>
      <c r="E54" s="25">
        <f>IF(ISERROR(VLOOKUP($P54,[1]BN2_1!$A:$AC,8,0)),0,VLOOKUP($P54,[1]BN2_1!$A:$AC,8,0))</f>
        <v>1015.61477755</v>
      </c>
      <c r="F54" s="26">
        <f t="shared" si="0"/>
        <v>69.172635095507601</v>
      </c>
      <c r="G54" s="34">
        <f>IF(ISERROR(VLOOKUP($P54,[1]BN2_1!$A:$AC,12,0)),0,VLOOKUP($P54,[1]BN2_1!$A:$AC,12,0))</f>
        <v>68.939980000000006</v>
      </c>
      <c r="H54" s="35">
        <f>IF(ISERROR(VLOOKUP($P54,[1]BN2_1!$A:$AC,16,0)),0,VLOOKUP($P54,[1]BN2_1!$A:$AC,16,0))</f>
        <v>43.797683650000003</v>
      </c>
      <c r="I54" s="36">
        <f>IF(ISERROR(VLOOKUP($P54,[1]BN2_1!$A:$AC,17,0)),0,VLOOKUP($P54,[1]BN2_1!$A:$AC,17,0))</f>
        <v>19.287306350000001</v>
      </c>
      <c r="J54" s="37">
        <f t="shared" si="1"/>
        <v>27.976953793720277</v>
      </c>
      <c r="K54" s="23">
        <f t="shared" si="2"/>
        <v>1537.172</v>
      </c>
      <c r="L54" s="24">
        <f>IF(ISERROR(VLOOKUP($P54,[1]BN2_1!$A:$U,21,0)),0,VLOOKUP($P54,[1]BN2_1!$A:$U,21,0))</f>
        <v>1537.172</v>
      </c>
      <c r="M54" s="24">
        <f t="shared" si="3"/>
        <v>57.388601340000001</v>
      </c>
      <c r="N54" s="27">
        <f t="shared" si="3"/>
        <v>1034.9020839</v>
      </c>
      <c r="O54" s="29">
        <f t="shared" si="4"/>
        <v>67.325067324931752</v>
      </c>
      <c r="P54" s="30" t="s">
        <v>60</v>
      </c>
      <c r="Q54" s="30"/>
      <c r="R54" s="20"/>
    </row>
    <row r="55" spans="1:18" ht="21">
      <c r="A55" s="21">
        <v>50</v>
      </c>
      <c r="B55" s="22" t="str">
        <f>VLOOKUP($P55,[1]Name!$A:$B,2,0)</f>
        <v>กรมอุตสาหกรรมพื้นฐานและการเหมืองแร่</v>
      </c>
      <c r="C55" s="23">
        <f>IF(ISERROR(VLOOKUP($P55,[1]BN2_1!$A:$AC,3,0)),0,VLOOKUP($P55,[1]BN2_1!$A:$AC,3,0))</f>
        <v>380.57492496999998</v>
      </c>
      <c r="D55" s="24">
        <f>IF(ISERROR(VLOOKUP($P55,[1]BN2_1!$A:$AC,7,0)),0,VLOOKUP($P55,[1]BN2_1!$A:$AC,7,0))</f>
        <v>14.28006354</v>
      </c>
      <c r="E55" s="25">
        <f>IF(ISERROR(VLOOKUP($P55,[1]BN2_1!$A:$AC,8,0)),0,VLOOKUP($P55,[1]BN2_1!$A:$AC,8,0))</f>
        <v>271.84440587</v>
      </c>
      <c r="F55" s="26">
        <f t="shared" si="0"/>
        <v>71.429930884550259</v>
      </c>
      <c r="G55" s="34">
        <f>IF(ISERROR(VLOOKUP($P55,[1]BN2_1!$A:$AC,12,0)),0,VLOOKUP($P55,[1]BN2_1!$A:$AC,12,0))</f>
        <v>52.28417503</v>
      </c>
      <c r="H55" s="35">
        <f>IF(ISERROR(VLOOKUP($P55,[1]BN2_1!$A:$AC,16,0)),0,VLOOKUP($P55,[1]BN2_1!$A:$AC,16,0))</f>
        <v>23.94015211</v>
      </c>
      <c r="I55" s="36">
        <f>IF(ISERROR(VLOOKUP($P55,[1]BN2_1!$A:$AC,17,0)),0,VLOOKUP($P55,[1]BN2_1!$A:$AC,17,0))</f>
        <v>23.641599020000001</v>
      </c>
      <c r="J55" s="37">
        <f t="shared" si="1"/>
        <v>45.217504161507286</v>
      </c>
      <c r="K55" s="23">
        <f t="shared" si="2"/>
        <v>432.85910000000001</v>
      </c>
      <c r="L55" s="24">
        <f>IF(ISERROR(VLOOKUP($P55,[1]BN2_1!$A:$U,21,0)),0,VLOOKUP($P55,[1]BN2_1!$A:$U,21,0))</f>
        <v>432.85910000000001</v>
      </c>
      <c r="M55" s="24">
        <f t="shared" si="3"/>
        <v>38.22021565</v>
      </c>
      <c r="N55" s="27">
        <f t="shared" si="3"/>
        <v>295.48600489</v>
      </c>
      <c r="O55" s="29">
        <f t="shared" si="4"/>
        <v>68.263784887507271</v>
      </c>
      <c r="P55" s="30" t="s">
        <v>61</v>
      </c>
      <c r="Q55" s="30"/>
      <c r="R55" s="20"/>
    </row>
    <row r="56" spans="1:18" ht="21">
      <c r="A56" s="21">
        <v>51</v>
      </c>
      <c r="B56" s="22" t="str">
        <f>VLOOKUP($P56,[1]Name!$A:$B,2,0)</f>
        <v>สำนักงานราชบัณฑิตยสภา</v>
      </c>
      <c r="C56" s="23">
        <f>IF(ISERROR(VLOOKUP($P56,[1]BN2_1!$A:$AC,3,0)),0,VLOOKUP($P56,[1]BN2_1!$A:$AC,3,0))</f>
        <v>157.15819999999999</v>
      </c>
      <c r="D56" s="24">
        <f>IF(ISERROR(VLOOKUP($P56,[1]BN2_1!$A:$AC,7,0)),0,VLOOKUP($P56,[1]BN2_1!$A:$AC,7,0))</f>
        <v>8.4407221999999997</v>
      </c>
      <c r="E56" s="25">
        <f>IF(ISERROR(VLOOKUP($P56,[1]BN2_1!$A:$AC,8,0)),0,VLOOKUP($P56,[1]BN2_1!$A:$AC,8,0))</f>
        <v>118.97800458</v>
      </c>
      <c r="F56" s="26">
        <f t="shared" si="0"/>
        <v>75.705883994599077</v>
      </c>
      <c r="G56" s="34">
        <f>IF(ISERROR(VLOOKUP($P56,[1]BN2_1!$A:$AC,12,0)),0,VLOOKUP($P56,[1]BN2_1!$A:$AC,12,0))</f>
        <v>31.377700000000001</v>
      </c>
      <c r="H56" s="35">
        <f>IF(ISERROR(VLOOKUP($P56,[1]BN2_1!$A:$AC,16,0)),0,VLOOKUP($P56,[1]BN2_1!$A:$AC,16,0))</f>
        <v>21.469360000000002</v>
      </c>
      <c r="I56" s="36">
        <f>IF(ISERROR(VLOOKUP($P56,[1]BN2_1!$A:$AC,17,0)),0,VLOOKUP($P56,[1]BN2_1!$A:$AC,17,0))</f>
        <v>9.8760683999999994</v>
      </c>
      <c r="J56" s="37">
        <f t="shared" si="1"/>
        <v>31.474800256232925</v>
      </c>
      <c r="K56" s="23">
        <f t="shared" si="2"/>
        <v>188.5359</v>
      </c>
      <c r="L56" s="24">
        <f>IF(ISERROR(VLOOKUP($P56,[1]BN2_1!$A:$U,21,0)),0,VLOOKUP($P56,[1]BN2_1!$A:$U,21,0))</f>
        <v>188.5359</v>
      </c>
      <c r="M56" s="24">
        <f t="shared" si="3"/>
        <v>29.910082200000002</v>
      </c>
      <c r="N56" s="27">
        <f t="shared" si="3"/>
        <v>128.85407298000001</v>
      </c>
      <c r="O56" s="29">
        <f t="shared" si="4"/>
        <v>68.344582108765493</v>
      </c>
      <c r="P56" s="30" t="s">
        <v>62</v>
      </c>
      <c r="Q56" s="30"/>
      <c r="R56" s="20"/>
    </row>
    <row r="57" spans="1:18" ht="21">
      <c r="A57" s="21">
        <v>52</v>
      </c>
      <c r="B57" s="22" t="str">
        <f>VLOOKUP($P57,[1]Name!$A:$B,2,0)</f>
        <v xml:space="preserve">สำนักงานปลัดกระทรวงการอุดมศึกษาวิทยาศาสตร์ วิจัย และนวัตกรรม </v>
      </c>
      <c r="C57" s="23">
        <f>IF(ISERROR(VLOOKUP($P57,[1]BN2_1!$A:$AC,3,0)),0,VLOOKUP($P57,[1]BN2_1!$A:$AC,3,0))</f>
        <v>7487.6470081799998</v>
      </c>
      <c r="D57" s="24">
        <f>IF(ISERROR(VLOOKUP($P57,[1]BN2_1!$A:$AC,7,0)),0,VLOOKUP($P57,[1]BN2_1!$A:$AC,7,0))</f>
        <v>378.67003621999999</v>
      </c>
      <c r="E57" s="25">
        <f>IF(ISERROR(VLOOKUP($P57,[1]BN2_1!$A:$AC,8,0)),0,VLOOKUP($P57,[1]BN2_1!$A:$AC,8,0))</f>
        <v>5361.9409285000002</v>
      </c>
      <c r="F57" s="26">
        <f t="shared" si="0"/>
        <v>71.610492891054591</v>
      </c>
      <c r="G57" s="34">
        <f>IF(ISERROR(VLOOKUP($P57,[1]BN2_1!$A:$AC,12,0)),0,VLOOKUP($P57,[1]BN2_1!$A:$AC,12,0))</f>
        <v>638.80899181999996</v>
      </c>
      <c r="H57" s="35">
        <f>IF(ISERROR(VLOOKUP($P57,[1]BN2_1!$A:$AC,16,0)),0,VLOOKUP($P57,[1]BN2_1!$A:$AC,16,0))</f>
        <v>319.14531467</v>
      </c>
      <c r="I57" s="36">
        <f>IF(ISERROR(VLOOKUP($P57,[1]BN2_1!$A:$AC,17,0)),0,VLOOKUP($P57,[1]BN2_1!$A:$AC,17,0))</f>
        <v>210.9082214</v>
      </c>
      <c r="J57" s="37">
        <f t="shared" si="1"/>
        <v>33.015850449930504</v>
      </c>
      <c r="K57" s="23">
        <f t="shared" si="2"/>
        <v>8126.4560000000001</v>
      </c>
      <c r="L57" s="24">
        <f>IF(ISERROR(VLOOKUP($P57,[1]BN2_1!$A:$U,21,0)),0,VLOOKUP($P57,[1]BN2_1!$A:$U,21,0))</f>
        <v>8126.4560000000001</v>
      </c>
      <c r="M57" s="24">
        <f t="shared" si="3"/>
        <v>697.81535088999999</v>
      </c>
      <c r="N57" s="27">
        <f t="shared" si="3"/>
        <v>5572.8491499000002</v>
      </c>
      <c r="O57" s="29">
        <f t="shared" si="4"/>
        <v>68.576623683189823</v>
      </c>
      <c r="P57" s="30" t="s">
        <v>63</v>
      </c>
      <c r="Q57" s="30"/>
      <c r="R57" s="20"/>
    </row>
    <row r="58" spans="1:18" ht="21">
      <c r="A58" s="21">
        <v>53</v>
      </c>
      <c r="B58" s="22" t="str">
        <f>VLOOKUP($P58,[1]Name!$A:$B,2,0)</f>
        <v>สำนักงานสภาพัฒนาการเศรษฐกิจเเละสังคมเเห่งชาติ</v>
      </c>
      <c r="C58" s="23">
        <f>IF(ISERROR(VLOOKUP($P58,[1]BN2_1!$A:$AC,3,0)),0,VLOOKUP($P58,[1]BN2_1!$A:$AC,3,0))</f>
        <v>586.1626</v>
      </c>
      <c r="D58" s="24">
        <f>IF(ISERROR(VLOOKUP($P58,[1]BN2_1!$A:$AC,7,0)),0,VLOOKUP($P58,[1]BN2_1!$A:$AC,7,0))</f>
        <v>60.958559309999998</v>
      </c>
      <c r="E58" s="25">
        <f>IF(ISERROR(VLOOKUP($P58,[1]BN2_1!$A:$AC,8,0)),0,VLOOKUP($P58,[1]BN2_1!$A:$AC,8,0))</f>
        <v>412.11066406999998</v>
      </c>
      <c r="F58" s="26">
        <f t="shared" si="0"/>
        <v>70.306543622878706</v>
      </c>
      <c r="G58" s="34">
        <f>IF(ISERROR(VLOOKUP($P58,[1]BN2_1!$A:$AC,12,0)),0,VLOOKUP($P58,[1]BN2_1!$A:$AC,12,0))</f>
        <v>21.438700000000001</v>
      </c>
      <c r="H58" s="35">
        <f>IF(ISERROR(VLOOKUP($P58,[1]BN2_1!$A:$AC,16,0)),0,VLOOKUP($P58,[1]BN2_1!$A:$AC,16,0))</f>
        <v>7.133</v>
      </c>
      <c r="I58" s="38">
        <f>IF(ISERROR(VLOOKUP($P58,[1]BN2_1!$A:$AC,17,0)),0,VLOOKUP($P58,[1]BN2_1!$A:$AC,17,0))</f>
        <v>6.1084500000000004</v>
      </c>
      <c r="J58" s="39">
        <f t="shared" si="1"/>
        <v>28.492632482379999</v>
      </c>
      <c r="K58" s="23">
        <f t="shared" si="2"/>
        <v>607.60130000000004</v>
      </c>
      <c r="L58" s="24">
        <f>IF(ISERROR(VLOOKUP($P58,[1]BN2_1!$A:$U,21,0)),0,VLOOKUP($P58,[1]BN2_1!$A:$U,21,0))</f>
        <v>607.60130000000004</v>
      </c>
      <c r="M58" s="24">
        <f t="shared" si="3"/>
        <v>68.091559309999994</v>
      </c>
      <c r="N58" s="25">
        <f t="shared" si="3"/>
        <v>418.21911406999999</v>
      </c>
      <c r="O58" s="29">
        <f t="shared" si="4"/>
        <v>68.831174994194384</v>
      </c>
      <c r="P58" s="30" t="s">
        <v>64</v>
      </c>
      <c r="Q58" s="30"/>
      <c r="R58" s="20"/>
    </row>
    <row r="59" spans="1:18" ht="21">
      <c r="A59" s="21">
        <v>54</v>
      </c>
      <c r="B59" s="22" t="str">
        <f>VLOOKUP($P59,[1]Name!$A:$B,2,0)</f>
        <v>สำนักงานนโยบายและแผนการขนส่งและจราจร</v>
      </c>
      <c r="C59" s="23">
        <f>IF(ISERROR(VLOOKUP($P59,[1]BN2_1!$A:$AC,3,0)),0,VLOOKUP($P59,[1]BN2_1!$A:$AC,3,0))</f>
        <v>149.02128279999999</v>
      </c>
      <c r="D59" s="24">
        <f>IF(ISERROR(VLOOKUP($P59,[1]BN2_1!$A:$AC,7,0)),0,VLOOKUP($P59,[1]BN2_1!$A:$AC,7,0))</f>
        <v>11.254373899999999</v>
      </c>
      <c r="E59" s="25">
        <f>IF(ISERROR(VLOOKUP($P59,[1]BN2_1!$A:$AC,8,0)),0,VLOOKUP($P59,[1]BN2_1!$A:$AC,8,0))</f>
        <v>118.535399</v>
      </c>
      <c r="F59" s="26">
        <f t="shared" si="0"/>
        <v>79.542597387975249</v>
      </c>
      <c r="G59" s="34">
        <f>IF(ISERROR(VLOOKUP($P59,[1]BN2_1!$A:$AC,12,0)),0,VLOOKUP($P59,[1]BN2_1!$A:$AC,12,0))</f>
        <v>105.9801172</v>
      </c>
      <c r="H59" s="35">
        <f>IF(ISERROR(VLOOKUP($P59,[1]BN2_1!$A:$AC,16,0)),0,VLOOKUP($P59,[1]BN2_1!$A:$AC,16,0))</f>
        <v>28.989827999999999</v>
      </c>
      <c r="I59" s="36">
        <f>IF(ISERROR(VLOOKUP($P59,[1]BN2_1!$A:$AC,17,0)),0,VLOOKUP($P59,[1]BN2_1!$A:$AC,17,0))</f>
        <v>57.012811599999999</v>
      </c>
      <c r="J59" s="37">
        <f t="shared" si="1"/>
        <v>53.795761984682919</v>
      </c>
      <c r="K59" s="23">
        <f t="shared" si="2"/>
        <v>255.00139999999999</v>
      </c>
      <c r="L59" s="24">
        <f>IF(ISERROR(VLOOKUP($P59,[1]BN2_1!$A:$U,21,0)),0,VLOOKUP($P59,[1]BN2_1!$A:$U,21,0))</f>
        <v>255.00139999999999</v>
      </c>
      <c r="M59" s="24">
        <f t="shared" si="3"/>
        <v>40.2442019</v>
      </c>
      <c r="N59" s="27">
        <f t="shared" si="3"/>
        <v>175.5482106</v>
      </c>
      <c r="O59" s="29">
        <f t="shared" si="4"/>
        <v>68.842057573017243</v>
      </c>
      <c r="P59" s="30" t="s">
        <v>65</v>
      </c>
      <c r="Q59" s="30"/>
      <c r="R59" s="20"/>
    </row>
    <row r="60" spans="1:18" ht="21">
      <c r="A60" s="21">
        <v>55</v>
      </c>
      <c r="B60" s="22" t="str">
        <f>VLOOKUP($P60,[1]Name!$A:$B,2,0)</f>
        <v>กรมประชาสัมพันธ์</v>
      </c>
      <c r="C60" s="23">
        <f>IF(ISERROR(VLOOKUP($P60,[1]BN2_1!$A:$AC,3,0)),0,VLOOKUP($P60,[1]BN2_1!$A:$AC,3,0))</f>
        <v>2041.54027875</v>
      </c>
      <c r="D60" s="24">
        <f>IF(ISERROR(VLOOKUP($P60,[1]BN2_1!$A:$AC,7,0)),0,VLOOKUP($P60,[1]BN2_1!$A:$AC,7,0))</f>
        <v>66.475976180000004</v>
      </c>
      <c r="E60" s="25">
        <f>IF(ISERROR(VLOOKUP($P60,[1]BN2_1!$A:$AC,8,0)),0,VLOOKUP($P60,[1]BN2_1!$A:$AC,8,0))</f>
        <v>1730.4384972099999</v>
      </c>
      <c r="F60" s="26">
        <f t="shared" si="0"/>
        <v>84.761418386979742</v>
      </c>
      <c r="G60" s="34">
        <f>IF(ISERROR(VLOOKUP($P60,[1]BN2_1!$A:$AC,12,0)),0,VLOOKUP($P60,[1]BN2_1!$A:$AC,12,0))</f>
        <v>542.78342124999995</v>
      </c>
      <c r="H60" s="35">
        <f>IF(ISERROR(VLOOKUP($P60,[1]BN2_1!$A:$AC,16,0)),0,VLOOKUP($P60,[1]BN2_1!$A:$AC,16,0))</f>
        <v>336.58059718999999</v>
      </c>
      <c r="I60" s="36">
        <f>IF(ISERROR(VLOOKUP($P60,[1]BN2_1!$A:$AC,17,0)),0,VLOOKUP($P60,[1]BN2_1!$A:$AC,17,0))</f>
        <v>68.384704459999995</v>
      </c>
      <c r="J60" s="37">
        <f t="shared" si="1"/>
        <v>12.598893367544983</v>
      </c>
      <c r="K60" s="23">
        <f t="shared" si="2"/>
        <v>2584.3236999999999</v>
      </c>
      <c r="L60" s="24">
        <f>IF(ISERROR(VLOOKUP($P60,[1]BN2_1!$A:$U,21,0)),0,VLOOKUP($P60,[1]BN2_1!$A:$U,21,0))</f>
        <v>2584.3236999999999</v>
      </c>
      <c r="M60" s="24">
        <f t="shared" si="3"/>
        <v>403.05657337000002</v>
      </c>
      <c r="N60" s="27">
        <f t="shared" si="3"/>
        <v>1798.8232016699999</v>
      </c>
      <c r="O60" s="29">
        <f t="shared" si="4"/>
        <v>69.60518148984201</v>
      </c>
      <c r="P60" s="30" t="s">
        <v>66</v>
      </c>
      <c r="Q60" s="30"/>
      <c r="R60" s="20"/>
    </row>
    <row r="61" spans="1:18" ht="21">
      <c r="A61" s="21">
        <v>56</v>
      </c>
      <c r="B61" s="22" t="str">
        <f>VLOOKUP($P61,[1]Name!$A:$B,2,0)</f>
        <v>มหาวิทยาลัยราชภัฏราชนครินทร์</v>
      </c>
      <c r="C61" s="23">
        <f>IF(ISERROR(VLOOKUP($P61,[1]BN2_1!$A:$AC,3,0)),0,VLOOKUP($P61,[1]BN2_1!$A:$AC,3,0))</f>
        <v>285.59519999999998</v>
      </c>
      <c r="D61" s="24">
        <f>IF(ISERROR(VLOOKUP($P61,[1]BN2_1!$A:$AC,7,0)),0,VLOOKUP($P61,[1]BN2_1!$A:$AC,7,0))</f>
        <v>1.96216016</v>
      </c>
      <c r="E61" s="25">
        <f>IF(ISERROR(VLOOKUP($P61,[1]BN2_1!$A:$AC,8,0)),0,VLOOKUP($P61,[1]BN2_1!$A:$AC,8,0))</f>
        <v>258.97048799999999</v>
      </c>
      <c r="F61" s="26">
        <f t="shared" si="0"/>
        <v>90.677465167481813</v>
      </c>
      <c r="G61" s="34">
        <f>IF(ISERROR(VLOOKUP($P61,[1]BN2_1!$A:$AC,12,0)),0,VLOOKUP($P61,[1]BN2_1!$A:$AC,12,0))</f>
        <v>106.5052</v>
      </c>
      <c r="H61" s="35">
        <f>IF(ISERROR(VLOOKUP($P61,[1]BN2_1!$A:$AC,16,0)),0,VLOOKUP($P61,[1]BN2_1!$A:$AC,16,0))</f>
        <v>53.237389520000001</v>
      </c>
      <c r="I61" s="36">
        <f>IF(ISERROR(VLOOKUP($P61,[1]BN2_1!$A:$AC,17,0)),0,VLOOKUP($P61,[1]BN2_1!$A:$AC,17,0))</f>
        <v>16.012626340000001</v>
      </c>
      <c r="J61" s="37">
        <f t="shared" si="1"/>
        <v>15.034595813162174</v>
      </c>
      <c r="K61" s="23">
        <f t="shared" si="2"/>
        <v>392.10039999999998</v>
      </c>
      <c r="L61" s="24">
        <f>IF(ISERROR(VLOOKUP($P61,[1]BN2_1!$A:$U,21,0)),0,VLOOKUP($P61,[1]BN2_1!$A:$U,21,0))</f>
        <v>392.10039999999998</v>
      </c>
      <c r="M61" s="24">
        <f t="shared" si="3"/>
        <v>55.199549680000004</v>
      </c>
      <c r="N61" s="27">
        <f t="shared" si="3"/>
        <v>274.98311433999999</v>
      </c>
      <c r="O61" s="29">
        <f t="shared" si="4"/>
        <v>70.130791588072853</v>
      </c>
      <c r="P61" s="30" t="s">
        <v>67</v>
      </c>
      <c r="Q61" s="30"/>
      <c r="R61" s="20"/>
    </row>
    <row r="62" spans="1:18" ht="21">
      <c r="A62" s="21">
        <v>57</v>
      </c>
      <c r="B62" s="22" t="str">
        <f>VLOOKUP($P62,[1]Name!$A:$B,2,0)</f>
        <v>กรมทรัพย์สินทางปัญญา</v>
      </c>
      <c r="C62" s="23">
        <f>IF(ISERROR(VLOOKUP($P62,[1]BN2_1!$A:$AC,3,0)),0,VLOOKUP($P62,[1]BN2_1!$A:$AC,3,0))</f>
        <v>321.43387230000002</v>
      </c>
      <c r="D62" s="24">
        <f>IF(ISERROR(VLOOKUP($P62,[1]BN2_1!$A:$AC,7,0)),0,VLOOKUP($P62,[1]BN2_1!$A:$AC,7,0))</f>
        <v>34.812462740000001</v>
      </c>
      <c r="E62" s="25">
        <f>IF(ISERROR(VLOOKUP($P62,[1]BN2_1!$A:$AC,8,0)),0,VLOOKUP($P62,[1]BN2_1!$A:$AC,8,0))</f>
        <v>254.51670232999999</v>
      </c>
      <c r="F62" s="26">
        <f t="shared" si="0"/>
        <v>79.181668225822506</v>
      </c>
      <c r="G62" s="34">
        <f>IF(ISERROR(VLOOKUP($P62,[1]BN2_1!$A:$AC,12,0)),0,VLOOKUP($P62,[1]BN2_1!$A:$AC,12,0))</f>
        <v>67.572327700000002</v>
      </c>
      <c r="H62" s="35">
        <f>IF(ISERROR(VLOOKUP($P62,[1]BN2_1!$A:$AC,16,0)),0,VLOOKUP($P62,[1]BN2_1!$A:$AC,16,0))</f>
        <v>46.386168400000003</v>
      </c>
      <c r="I62" s="36">
        <f>IF(ISERROR(VLOOKUP($P62,[1]BN2_1!$A:$AC,17,0)),0,VLOOKUP($P62,[1]BN2_1!$A:$AC,17,0))</f>
        <v>18.808792440000001</v>
      </c>
      <c r="J62" s="37">
        <f t="shared" si="1"/>
        <v>27.835051832911773</v>
      </c>
      <c r="K62" s="23">
        <f t="shared" si="2"/>
        <v>389.00620000000004</v>
      </c>
      <c r="L62" s="24">
        <f>IF(ISERROR(VLOOKUP($P62,[1]BN2_1!$A:$U,21,0)),0,VLOOKUP($P62,[1]BN2_1!$A:$U,21,0))</f>
        <v>389.00619999999998</v>
      </c>
      <c r="M62" s="24">
        <f t="shared" si="3"/>
        <v>81.198631140000003</v>
      </c>
      <c r="N62" s="27">
        <f t="shared" si="3"/>
        <v>273.32549476999998</v>
      </c>
      <c r="O62" s="29">
        <f t="shared" si="4"/>
        <v>70.262503469096373</v>
      </c>
      <c r="P62" s="30" t="s">
        <v>68</v>
      </c>
      <c r="Q62" s="30"/>
      <c r="R62" s="20"/>
    </row>
    <row r="63" spans="1:18" ht="21">
      <c r="A63" s="21">
        <v>58</v>
      </c>
      <c r="B63" s="22" t="str">
        <f>VLOOKUP($P63,[1]Name!$A:$B,2,0)</f>
        <v>กรมส่งเสริมคุณภาพสิ่งแวดล้อม</v>
      </c>
      <c r="C63" s="23">
        <f>IF(ISERROR(VLOOKUP($P63,[1]BN2_1!$A:$AC,3,0)),0,VLOOKUP($P63,[1]BN2_1!$A:$AC,3,0))</f>
        <v>509.02820000000003</v>
      </c>
      <c r="D63" s="24">
        <f>IF(ISERROR(VLOOKUP($P63,[1]BN2_1!$A:$AC,7,0)),0,VLOOKUP($P63,[1]BN2_1!$A:$AC,7,0))</f>
        <v>80.338571180000002</v>
      </c>
      <c r="E63" s="25">
        <f>IF(ISERROR(VLOOKUP($P63,[1]BN2_1!$A:$AC,8,0)),0,VLOOKUP($P63,[1]BN2_1!$A:$AC,8,0))</f>
        <v>362.65811636000001</v>
      </c>
      <c r="F63" s="26">
        <f t="shared" si="0"/>
        <v>71.245191594493193</v>
      </c>
      <c r="G63" s="34">
        <f>IF(ISERROR(VLOOKUP($P63,[1]BN2_1!$A:$AC,12,0)),0,VLOOKUP($P63,[1]BN2_1!$A:$AC,12,0))</f>
        <v>43.671500000000002</v>
      </c>
      <c r="H63" s="35">
        <f>IF(ISERROR(VLOOKUP($P63,[1]BN2_1!$A:$AC,16,0)),0,VLOOKUP($P63,[1]BN2_1!$A:$AC,16,0))</f>
        <v>11.482374999999999</v>
      </c>
      <c r="I63" s="36">
        <f>IF(ISERROR(VLOOKUP($P63,[1]BN2_1!$A:$AC,17,0)),0,VLOOKUP($P63,[1]BN2_1!$A:$AC,17,0))</f>
        <v>27.767131110000001</v>
      </c>
      <c r="J63" s="37">
        <f t="shared" si="1"/>
        <v>63.581812188727206</v>
      </c>
      <c r="K63" s="23">
        <f t="shared" si="2"/>
        <v>552.69970000000001</v>
      </c>
      <c r="L63" s="24">
        <f>IF(ISERROR(VLOOKUP($P63,[1]BN2_1!$A:$U,21,0)),0,VLOOKUP($P63,[1]BN2_1!$A:$U,21,0))</f>
        <v>552.69970000000001</v>
      </c>
      <c r="M63" s="24">
        <f t="shared" si="3"/>
        <v>91.820946180000007</v>
      </c>
      <c r="N63" s="27">
        <f t="shared" si="3"/>
        <v>390.42524746999999</v>
      </c>
      <c r="O63" s="29">
        <f t="shared" si="4"/>
        <v>70.639670596890141</v>
      </c>
      <c r="P63" s="30" t="s">
        <v>69</v>
      </c>
      <c r="Q63" s="30"/>
      <c r="R63" s="20"/>
    </row>
    <row r="64" spans="1:18" ht="21">
      <c r="A64" s="21">
        <v>59</v>
      </c>
      <c r="B64" s="22" t="str">
        <f>VLOOKUP($P64,[1]Name!$A:$B,2,0)</f>
        <v>กรมการพัฒนาชุมชน</v>
      </c>
      <c r="C64" s="23">
        <f>IF(ISERROR(VLOOKUP($P64,[1]BN2_1!$A:$AC,3,0)),0,VLOOKUP($P64,[1]BN2_1!$A:$AC,3,0))</f>
        <v>5302.3358102599996</v>
      </c>
      <c r="D64" s="24">
        <f>IF(ISERROR(VLOOKUP($P64,[1]BN2_1!$A:$AC,7,0)),0,VLOOKUP($P64,[1]BN2_1!$A:$AC,7,0))</f>
        <v>227.17246550999999</v>
      </c>
      <c r="E64" s="25">
        <f>IF(ISERROR(VLOOKUP($P64,[1]BN2_1!$A:$AC,8,0)),0,VLOOKUP($P64,[1]BN2_1!$A:$AC,8,0))</f>
        <v>3946.0186551100001</v>
      </c>
      <c r="F64" s="26">
        <f t="shared" si="0"/>
        <v>74.420383700980778</v>
      </c>
      <c r="G64" s="34">
        <f>IF(ISERROR(VLOOKUP($P64,[1]BN2_1!$A:$AC,12,0)),0,VLOOKUP($P64,[1]BN2_1!$A:$AC,12,0))</f>
        <v>855.77218974000004</v>
      </c>
      <c r="H64" s="35">
        <f>IF(ISERROR(VLOOKUP($P64,[1]BN2_1!$A:$AC,16,0)),0,VLOOKUP($P64,[1]BN2_1!$A:$AC,16,0))</f>
        <v>212.95187809999999</v>
      </c>
      <c r="I64" s="36">
        <f>IF(ISERROR(VLOOKUP($P64,[1]BN2_1!$A:$AC,17,0)),0,VLOOKUP($P64,[1]BN2_1!$A:$AC,17,0))</f>
        <v>423.23468693000001</v>
      </c>
      <c r="J64" s="37">
        <f t="shared" si="1"/>
        <v>49.456466569518554</v>
      </c>
      <c r="K64" s="23">
        <f t="shared" si="2"/>
        <v>6158.1079999999993</v>
      </c>
      <c r="L64" s="24">
        <f>IF(ISERROR(VLOOKUP($P64,[1]BN2_1!$A:$U,21,0)),0,VLOOKUP($P64,[1]BN2_1!$A:$U,21,0))</f>
        <v>6158.1080000000002</v>
      </c>
      <c r="M64" s="24">
        <f t="shared" si="3"/>
        <v>440.12434360999998</v>
      </c>
      <c r="N64" s="27">
        <f t="shared" si="3"/>
        <v>4369.2533420400005</v>
      </c>
      <c r="O64" s="29">
        <f t="shared" si="4"/>
        <v>70.951229534136147</v>
      </c>
      <c r="P64" s="30" t="s">
        <v>70</v>
      </c>
      <c r="Q64" s="30"/>
      <c r="R64" s="20"/>
    </row>
    <row r="65" spans="1:18" ht="21">
      <c r="A65" s="21">
        <v>60</v>
      </c>
      <c r="B65" s="22" t="str">
        <f>VLOOKUP($P65,[1]Name!$A:$B,2,0)</f>
        <v>มหาวิทยาลัยราชภัฏพระนครศรีอยุธยา</v>
      </c>
      <c r="C65" s="23">
        <f>IF(ISERROR(VLOOKUP($P65,[1]BN2_1!$A:$AC,3,0)),0,VLOOKUP($P65,[1]BN2_1!$A:$AC,3,0))</f>
        <v>335.15984900000001</v>
      </c>
      <c r="D65" s="24">
        <f>IF(ISERROR(VLOOKUP($P65,[1]BN2_1!$A:$AC,7,0)),0,VLOOKUP($P65,[1]BN2_1!$A:$AC,7,0))</f>
        <v>0</v>
      </c>
      <c r="E65" s="25">
        <f>IF(ISERROR(VLOOKUP($P65,[1]BN2_1!$A:$AC,8,0)),0,VLOOKUP($P65,[1]BN2_1!$A:$AC,8,0))</f>
        <v>290.81168588999998</v>
      </c>
      <c r="F65" s="26">
        <f t="shared" si="0"/>
        <v>86.768056125362421</v>
      </c>
      <c r="G65" s="34">
        <f>IF(ISERROR(VLOOKUP($P65,[1]BN2_1!$A:$AC,12,0)),0,VLOOKUP($P65,[1]BN2_1!$A:$AC,12,0))</f>
        <v>92.131350999999995</v>
      </c>
      <c r="H65" s="35">
        <f>IF(ISERROR(VLOOKUP($P65,[1]BN2_1!$A:$AC,16,0)),0,VLOOKUP($P65,[1]BN2_1!$A:$AC,16,0))</f>
        <v>55.245303</v>
      </c>
      <c r="I65" s="36">
        <f>IF(ISERROR(VLOOKUP($P65,[1]BN2_1!$A:$AC,17,0)),0,VLOOKUP($P65,[1]BN2_1!$A:$AC,17,0))</f>
        <v>12.716148</v>
      </c>
      <c r="J65" s="37">
        <f t="shared" si="1"/>
        <v>13.802194217254019</v>
      </c>
      <c r="K65" s="23">
        <f t="shared" si="2"/>
        <v>427.2912</v>
      </c>
      <c r="L65" s="24">
        <f>IF(ISERROR(VLOOKUP($P65,[1]BN2_1!$A:$U,21,0)),0,VLOOKUP($P65,[1]BN2_1!$A:$U,21,0))</f>
        <v>427.2912</v>
      </c>
      <c r="M65" s="24">
        <f t="shared" si="3"/>
        <v>55.245303</v>
      </c>
      <c r="N65" s="27">
        <f t="shared" si="3"/>
        <v>303.52783388999995</v>
      </c>
      <c r="O65" s="29">
        <f t="shared" si="4"/>
        <v>71.035358062604601</v>
      </c>
      <c r="P65" s="30" t="s">
        <v>71</v>
      </c>
      <c r="Q65" s="30"/>
      <c r="R65" s="20"/>
    </row>
    <row r="66" spans="1:18" ht="21">
      <c r="A66" s="21">
        <v>61</v>
      </c>
      <c r="B66" s="22" t="str">
        <f>VLOOKUP($P66,[1]Name!$A:$B,2,0)</f>
        <v>มหาวิทยาลัยราชภัฏนครปฐม</v>
      </c>
      <c r="C66" s="23">
        <f>IF(ISERROR(VLOOKUP($P66,[1]BN2_1!$A:$AC,3,0)),0,VLOOKUP($P66,[1]BN2_1!$A:$AC,3,0))</f>
        <v>420.18012705000001</v>
      </c>
      <c r="D66" s="24">
        <f>IF(ISERROR(VLOOKUP($P66,[1]BN2_1!$A:$AC,7,0)),0,VLOOKUP($P66,[1]BN2_1!$A:$AC,7,0))</f>
        <v>4.6626812500000003</v>
      </c>
      <c r="E66" s="25">
        <f>IF(ISERROR(VLOOKUP($P66,[1]BN2_1!$A:$AC,8,0)),0,VLOOKUP($P66,[1]BN2_1!$A:$AC,8,0))</f>
        <v>361.78863779</v>
      </c>
      <c r="F66" s="26">
        <f t="shared" si="0"/>
        <v>86.103224426639386</v>
      </c>
      <c r="G66" s="34">
        <f>IF(ISERROR(VLOOKUP($P66,[1]BN2_1!$A:$AC,12,0)),0,VLOOKUP($P66,[1]BN2_1!$A:$AC,12,0))</f>
        <v>108.11947295</v>
      </c>
      <c r="H66" s="35">
        <f>IF(ISERROR(VLOOKUP($P66,[1]BN2_1!$A:$AC,16,0)),0,VLOOKUP($P66,[1]BN2_1!$A:$AC,16,0))</f>
        <v>91.085700000000003</v>
      </c>
      <c r="I66" s="36">
        <f>IF(ISERROR(VLOOKUP($P66,[1]BN2_1!$A:$AC,17,0)),0,VLOOKUP($P66,[1]BN2_1!$A:$AC,17,0))</f>
        <v>17.033772949999999</v>
      </c>
      <c r="J66" s="37">
        <f t="shared" si="1"/>
        <v>15.754583781477821</v>
      </c>
      <c r="K66" s="23">
        <f t="shared" si="2"/>
        <v>528.29960000000005</v>
      </c>
      <c r="L66" s="24">
        <f>IF(ISERROR(VLOOKUP($P66,[1]BN2_1!$A:$U,21,0)),0,VLOOKUP($P66,[1]BN2_1!$A:$U,21,0))</f>
        <v>528.29960000000005</v>
      </c>
      <c r="M66" s="24">
        <f t="shared" si="3"/>
        <v>95.748381250000008</v>
      </c>
      <c r="N66" s="27">
        <f t="shared" si="3"/>
        <v>378.82241074000001</v>
      </c>
      <c r="O66" s="29">
        <f t="shared" si="4"/>
        <v>71.705980988817714</v>
      </c>
      <c r="P66" s="30" t="s">
        <v>72</v>
      </c>
      <c r="Q66" s="30"/>
      <c r="R66" s="20"/>
    </row>
    <row r="67" spans="1:18" ht="21">
      <c r="A67" s="21">
        <v>62</v>
      </c>
      <c r="B67" s="22" t="str">
        <f>VLOOKUP($P67,[1]Name!$A:$B,2,0)</f>
        <v>มหาวิทยาลัยราชภัฏพระนคร</v>
      </c>
      <c r="C67" s="23">
        <f>IF(ISERROR(VLOOKUP($P67,[1]BN2_1!$A:$AC,3,0)),0,VLOOKUP($P67,[1]BN2_1!$A:$AC,3,0))</f>
        <v>448.95659999999998</v>
      </c>
      <c r="D67" s="24">
        <f>IF(ISERROR(VLOOKUP($P67,[1]BN2_1!$A:$AC,7,0)),0,VLOOKUP($P67,[1]BN2_1!$A:$AC,7,0))</f>
        <v>3.25226835</v>
      </c>
      <c r="E67" s="25">
        <f>IF(ISERROR(VLOOKUP($P67,[1]BN2_1!$A:$AC,8,0)),0,VLOOKUP($P67,[1]BN2_1!$A:$AC,8,0))</f>
        <v>382.23214154999999</v>
      </c>
      <c r="F67" s="26">
        <f t="shared" si="0"/>
        <v>85.137882269689328</v>
      </c>
      <c r="G67" s="34">
        <f>IF(ISERROR(VLOOKUP($P67,[1]BN2_1!$A:$AC,12,0)),0,VLOOKUP($P67,[1]BN2_1!$A:$AC,12,0))</f>
        <v>97.9876</v>
      </c>
      <c r="H67" s="35">
        <f>IF(ISERROR(VLOOKUP($P67,[1]BN2_1!$A:$AC,16,0)),0,VLOOKUP($P67,[1]BN2_1!$A:$AC,16,0))</f>
        <v>80.298522910000003</v>
      </c>
      <c r="I67" s="36">
        <f>IF(ISERROR(VLOOKUP($P67,[1]BN2_1!$A:$AC,17,0)),0,VLOOKUP($P67,[1]BN2_1!$A:$AC,17,0))</f>
        <v>9.9632000000000005</v>
      </c>
      <c r="J67" s="37">
        <f t="shared" si="1"/>
        <v>10.167817152374383</v>
      </c>
      <c r="K67" s="23">
        <f t="shared" si="2"/>
        <v>546.94420000000002</v>
      </c>
      <c r="L67" s="24">
        <f>IF(ISERROR(VLOOKUP($P67,[1]BN2_1!$A:$U,21,0)),0,VLOOKUP($P67,[1]BN2_1!$A:$U,21,0))</f>
        <v>546.94420000000002</v>
      </c>
      <c r="M67" s="24">
        <f t="shared" si="3"/>
        <v>83.550791259999997</v>
      </c>
      <c r="N67" s="27">
        <f t="shared" si="3"/>
        <v>392.19534154999997</v>
      </c>
      <c r="O67" s="29">
        <f t="shared" si="4"/>
        <v>71.70664604360006</v>
      </c>
      <c r="P67" s="30" t="s">
        <v>73</v>
      </c>
      <c r="Q67" s="30"/>
      <c r="R67" s="20"/>
    </row>
    <row r="68" spans="1:18" ht="21">
      <c r="A68" s="21">
        <v>63</v>
      </c>
      <c r="B68" s="22" t="str">
        <f>VLOOKUP($P68,[1]Name!$A:$B,2,0)</f>
        <v>สำนักงานปลัดกระทรวงทรัพยากรธรรมชาติและสิ่งแวดล้อม</v>
      </c>
      <c r="C68" s="23">
        <f>IF(ISERROR(VLOOKUP($P68,[1]BN2_1!$A:$AC,3,0)),0,VLOOKUP($P68,[1]BN2_1!$A:$AC,3,0))</f>
        <v>1286.42685891</v>
      </c>
      <c r="D68" s="24">
        <f>IF(ISERROR(VLOOKUP($P68,[1]BN2_1!$A:$AC,7,0)),0,VLOOKUP($P68,[1]BN2_1!$A:$AC,7,0))</f>
        <v>22.971710309999999</v>
      </c>
      <c r="E68" s="25">
        <f>IF(ISERROR(VLOOKUP($P68,[1]BN2_1!$A:$AC,8,0)),0,VLOOKUP($P68,[1]BN2_1!$A:$AC,8,0))</f>
        <v>1130.68515336</v>
      </c>
      <c r="F68" s="26">
        <f t="shared" si="0"/>
        <v>87.893465961837805</v>
      </c>
      <c r="G68" s="34">
        <f>IF(ISERROR(VLOOKUP($P68,[1]BN2_1!$A:$AC,12,0)),0,VLOOKUP($P68,[1]BN2_1!$A:$AC,12,0))</f>
        <v>383.68334109</v>
      </c>
      <c r="H68" s="35">
        <f>IF(ISERROR(VLOOKUP($P68,[1]BN2_1!$A:$AC,16,0)),0,VLOOKUP($P68,[1]BN2_1!$A:$AC,16,0))</f>
        <v>103.33573199999999</v>
      </c>
      <c r="I68" s="36">
        <f>IF(ISERROR(VLOOKUP($P68,[1]BN2_1!$A:$AC,17,0)),0,VLOOKUP($P68,[1]BN2_1!$A:$AC,17,0))</f>
        <v>70.437926619999999</v>
      </c>
      <c r="J68" s="37">
        <f t="shared" si="1"/>
        <v>18.358348949916355</v>
      </c>
      <c r="K68" s="23">
        <f t="shared" si="2"/>
        <v>1670.1102000000001</v>
      </c>
      <c r="L68" s="24">
        <f>IF(ISERROR(VLOOKUP($P68,[1]BN2_1!$A:$U,21,0)),0,VLOOKUP($P68,[1]BN2_1!$A:$U,21,0))</f>
        <v>1670.1102000000001</v>
      </c>
      <c r="M68" s="24">
        <f t="shared" si="3"/>
        <v>126.30744231</v>
      </c>
      <c r="N68" s="27">
        <f t="shared" si="3"/>
        <v>1201.1230799800001</v>
      </c>
      <c r="O68" s="29">
        <f t="shared" si="4"/>
        <v>71.918791944387863</v>
      </c>
      <c r="P68" s="30" t="s">
        <v>74</v>
      </c>
      <c r="Q68" s="30"/>
      <c r="R68" s="20"/>
    </row>
    <row r="69" spans="1:18" ht="21">
      <c r="A69" s="21">
        <v>64</v>
      </c>
      <c r="B69" s="22" t="str">
        <f>VLOOKUP($P69,[1]Name!$A:$B,2,0)</f>
        <v>กรมส่งเสริมอุตสาหกรรม</v>
      </c>
      <c r="C69" s="23">
        <f>IF(ISERROR(VLOOKUP($P69,[1]BN2_1!$A:$AC,3,0)),0,VLOOKUP($P69,[1]BN2_1!$A:$AC,3,0))</f>
        <v>1051.8111383400001</v>
      </c>
      <c r="D69" s="24">
        <f>IF(ISERROR(VLOOKUP($P69,[1]BN2_1!$A:$AC,7,0)),0,VLOOKUP($P69,[1]BN2_1!$A:$AC,7,0))</f>
        <v>150.89432188999999</v>
      </c>
      <c r="E69" s="25">
        <f>IF(ISERROR(VLOOKUP($P69,[1]BN2_1!$A:$AC,8,0)),0,VLOOKUP($P69,[1]BN2_1!$A:$AC,8,0))</f>
        <v>783.21661739000001</v>
      </c>
      <c r="F69" s="26">
        <f t="shared" si="0"/>
        <v>74.463616978433606</v>
      </c>
      <c r="G69" s="34">
        <f>IF(ISERROR(VLOOKUP($P69,[1]BN2_1!$A:$AC,12,0)),0,VLOOKUP($P69,[1]BN2_1!$A:$AC,12,0))</f>
        <v>88.079561659999996</v>
      </c>
      <c r="H69" s="35">
        <f>IF(ISERROR(VLOOKUP($P69,[1]BN2_1!$A:$AC,16,0)),0,VLOOKUP($P69,[1]BN2_1!$A:$AC,16,0))</f>
        <v>13.636357800000001</v>
      </c>
      <c r="I69" s="36">
        <f>IF(ISERROR(VLOOKUP($P69,[1]BN2_1!$A:$AC,17,0)),0,VLOOKUP($P69,[1]BN2_1!$A:$AC,17,0))</f>
        <v>38.150619210000002</v>
      </c>
      <c r="J69" s="37">
        <f t="shared" si="1"/>
        <v>43.313815930722924</v>
      </c>
      <c r="K69" s="23">
        <f t="shared" si="2"/>
        <v>1139.8907000000002</v>
      </c>
      <c r="L69" s="24">
        <f>IF(ISERROR(VLOOKUP($P69,[1]BN2_1!$A:$U,21,0)),0,VLOOKUP($P69,[1]BN2_1!$A:$U,21,0))</f>
        <v>1139.8906999999999</v>
      </c>
      <c r="M69" s="24">
        <f t="shared" si="3"/>
        <v>164.53067969</v>
      </c>
      <c r="N69" s="27">
        <f t="shared" si="3"/>
        <v>821.36723660000007</v>
      </c>
      <c r="O69" s="29">
        <f t="shared" si="4"/>
        <v>72.056666187380941</v>
      </c>
      <c r="P69" s="30" t="s">
        <v>75</v>
      </c>
      <c r="Q69" s="30"/>
      <c r="R69" s="20"/>
    </row>
    <row r="70" spans="1:18" ht="21">
      <c r="A70" s="21">
        <v>65</v>
      </c>
      <c r="B70" s="22" t="str">
        <f>VLOOKUP($P70,[1]Name!$A:$B,2,0)</f>
        <v>กรมบัญชีกลาง</v>
      </c>
      <c r="C70" s="23">
        <f>IF(ISERROR(VLOOKUP($P70,[1]BN2_1!$A:$AC,3,0)),0,VLOOKUP($P70,[1]BN2_1!$A:$AC,3,0))</f>
        <v>1435.7144000000001</v>
      </c>
      <c r="D70" s="24">
        <f>IF(ISERROR(VLOOKUP($P70,[1]BN2_1!$A:$AC,7,0)),0,VLOOKUP($P70,[1]BN2_1!$A:$AC,7,0))</f>
        <v>218.18633245000001</v>
      </c>
      <c r="E70" s="25">
        <f>IF(ISERROR(VLOOKUP($P70,[1]BN2_1!$A:$AC,8,0)),0,VLOOKUP($P70,[1]BN2_1!$A:$AC,8,0))</f>
        <v>1099.2194787400001</v>
      </c>
      <c r="F70" s="26">
        <f t="shared" ref="F70:F133" si="5">IF(ISERROR(E70/C70*100),0,E70/C70*100)</f>
        <v>76.562544663479031</v>
      </c>
      <c r="G70" s="34">
        <f>IF(ISERROR(VLOOKUP($P70,[1]BN2_1!$A:$AC,12,0)),0,VLOOKUP($P70,[1]BN2_1!$A:$AC,12,0))</f>
        <v>164.80279999999999</v>
      </c>
      <c r="H70" s="35">
        <f>IF(ISERROR(VLOOKUP($P70,[1]BN2_1!$A:$AC,16,0)),0,VLOOKUP($P70,[1]BN2_1!$A:$AC,16,0))</f>
        <v>95.657139999999998</v>
      </c>
      <c r="I70" s="36">
        <f>IF(ISERROR(VLOOKUP($P70,[1]BN2_1!$A:$AC,17,0)),0,VLOOKUP($P70,[1]BN2_1!$A:$AC,17,0))</f>
        <v>54.444810199999999</v>
      </c>
      <c r="J70" s="37">
        <f t="shared" ref="J70:J133" si="6">IF(ISERROR(I70/G70*100),0,I70/G70*100)</f>
        <v>33.036338096197397</v>
      </c>
      <c r="K70" s="23">
        <f t="shared" ref="K70:K133" si="7">C70+G70</f>
        <v>1600.5172</v>
      </c>
      <c r="L70" s="24">
        <f>IF(ISERROR(VLOOKUP($P70,[1]BN2_1!$A:$U,21,0)),0,VLOOKUP($P70,[1]BN2_1!$A:$U,21,0))</f>
        <v>1600.5172</v>
      </c>
      <c r="M70" s="24">
        <f t="shared" ref="M70:N133" si="8">D70+H70</f>
        <v>313.84347245000004</v>
      </c>
      <c r="N70" s="27">
        <f t="shared" si="8"/>
        <v>1153.66428894</v>
      </c>
      <c r="O70" s="29">
        <f t="shared" ref="O70:O133" si="9">IF(ISERROR(N70/K70*100),0,N70/K70*100)</f>
        <v>72.080717966667279</v>
      </c>
      <c r="P70" s="30" t="s">
        <v>76</v>
      </c>
      <c r="Q70" s="30"/>
      <c r="R70" s="20"/>
    </row>
    <row r="71" spans="1:18" ht="21">
      <c r="A71" s="21">
        <v>66</v>
      </c>
      <c r="B71" s="22" t="str">
        <f>VLOOKUP($P71,[1]Name!$A:$B,2,0)</f>
        <v>สำนักงานนโยบายและแผนพลังงาน</v>
      </c>
      <c r="C71" s="23">
        <f>IF(ISERROR(VLOOKUP($P71,[1]BN2_1!$A:$AC,3,0)),0,VLOOKUP($P71,[1]BN2_1!$A:$AC,3,0))</f>
        <v>121.11239999999999</v>
      </c>
      <c r="D71" s="24">
        <f>IF(ISERROR(VLOOKUP($P71,[1]BN2_1!$A:$AC,7,0)),0,VLOOKUP($P71,[1]BN2_1!$A:$AC,7,0))</f>
        <v>19.575086679999998</v>
      </c>
      <c r="E71" s="25">
        <f>IF(ISERROR(VLOOKUP($P71,[1]BN2_1!$A:$AC,8,0)),0,VLOOKUP($P71,[1]BN2_1!$A:$AC,8,0))</f>
        <v>86.964195739999994</v>
      </c>
      <c r="F71" s="26">
        <f t="shared" si="5"/>
        <v>71.804535076507435</v>
      </c>
      <c r="G71" s="34">
        <f>IF(ISERROR(VLOOKUP($P71,[1]BN2_1!$A:$AC,12,0)),0,VLOOKUP($P71,[1]BN2_1!$A:$AC,12,0))</f>
        <v>3.4081999999999999</v>
      </c>
      <c r="H71" s="35">
        <f>IF(ISERROR(VLOOKUP($P71,[1]BN2_1!$A:$AC,16,0)),0,VLOOKUP($P71,[1]BN2_1!$A:$AC,16,0))</f>
        <v>0</v>
      </c>
      <c r="I71" s="36">
        <f>IF(ISERROR(VLOOKUP($P71,[1]BN2_1!$A:$AC,17,0)),0,VLOOKUP($P71,[1]BN2_1!$A:$AC,17,0))</f>
        <v>2.8362069999999999</v>
      </c>
      <c r="J71" s="37">
        <f t="shared" si="6"/>
        <v>83.217152749251795</v>
      </c>
      <c r="K71" s="23">
        <f t="shared" si="7"/>
        <v>124.52059999999999</v>
      </c>
      <c r="L71" s="24">
        <f>IF(ISERROR(VLOOKUP($P71,[1]BN2_1!$A:$U,21,0)),0,VLOOKUP($P71,[1]BN2_1!$A:$U,21,0))</f>
        <v>124.5206</v>
      </c>
      <c r="M71" s="24">
        <f t="shared" si="8"/>
        <v>19.575086679999998</v>
      </c>
      <c r="N71" s="27">
        <f t="shared" si="8"/>
        <v>89.800402739999996</v>
      </c>
      <c r="O71" s="29">
        <f t="shared" si="9"/>
        <v>72.116904945848319</v>
      </c>
      <c r="P71" s="30" t="s">
        <v>77</v>
      </c>
      <c r="Q71" s="30"/>
      <c r="R71" s="20"/>
    </row>
    <row r="72" spans="1:18" ht="21">
      <c r="A72" s="21">
        <v>67</v>
      </c>
      <c r="B72" s="22" t="str">
        <f>VLOOKUP($P72,[1]Name!$A:$B,2,0)</f>
        <v>สำนักงานสภาความมั่นคงแห่งชาติ</v>
      </c>
      <c r="C72" s="23">
        <f>IF(ISERROR(VLOOKUP($P72,[1]BN2_1!$A:$AC,3,0)),0,VLOOKUP($P72,[1]BN2_1!$A:$AC,3,0))</f>
        <v>244.93769900000001</v>
      </c>
      <c r="D72" s="24">
        <f>IF(ISERROR(VLOOKUP($P72,[1]BN2_1!$A:$AC,7,0)),0,VLOOKUP($P72,[1]BN2_1!$A:$AC,7,0))</f>
        <v>11.750652090000001</v>
      </c>
      <c r="E72" s="25">
        <f>IF(ISERROR(VLOOKUP($P72,[1]BN2_1!$A:$AC,8,0)),0,VLOOKUP($P72,[1]BN2_1!$A:$AC,8,0))</f>
        <v>177.91523867000001</v>
      </c>
      <c r="F72" s="26">
        <f t="shared" si="5"/>
        <v>72.63693559479384</v>
      </c>
      <c r="G72" s="34">
        <f>IF(ISERROR(VLOOKUP($P72,[1]BN2_1!$A:$AC,12,0)),0,VLOOKUP($P72,[1]BN2_1!$A:$AC,12,0))</f>
        <v>4.6225009999999997</v>
      </c>
      <c r="H72" s="35">
        <f>IF(ISERROR(VLOOKUP($P72,[1]BN2_1!$A:$AC,16,0)),0,VLOOKUP($P72,[1]BN2_1!$A:$AC,16,0))</f>
        <v>4.4405E-2</v>
      </c>
      <c r="I72" s="36">
        <f>IF(ISERROR(VLOOKUP($P72,[1]BN2_1!$A:$AC,17,0)),0,VLOOKUP($P72,[1]BN2_1!$A:$AC,17,0))</f>
        <v>2.1789999999999998</v>
      </c>
      <c r="J72" s="37">
        <f t="shared" si="6"/>
        <v>47.138983853113281</v>
      </c>
      <c r="K72" s="23">
        <f t="shared" si="7"/>
        <v>249.56020000000001</v>
      </c>
      <c r="L72" s="24">
        <f>IF(ISERROR(VLOOKUP($P72,[1]BN2_1!$A:$U,21,0)),0,VLOOKUP($P72,[1]BN2_1!$A:$U,21,0))</f>
        <v>249.56020000000001</v>
      </c>
      <c r="M72" s="24">
        <f t="shared" si="8"/>
        <v>11.79505709</v>
      </c>
      <c r="N72" s="27">
        <f t="shared" si="8"/>
        <v>180.09423867000001</v>
      </c>
      <c r="O72" s="29">
        <f t="shared" si="9"/>
        <v>72.164647515909991</v>
      </c>
      <c r="P72" s="30" t="s">
        <v>78</v>
      </c>
      <c r="Q72" s="30"/>
      <c r="R72" s="20"/>
    </row>
    <row r="73" spans="1:18" ht="21">
      <c r="A73" s="21">
        <v>68</v>
      </c>
      <c r="B73" s="22" t="str">
        <f>VLOOKUP($P73,[1]Name!$A:$B,2,0)</f>
        <v>มหาวิทยาลัยราชภัฏนครศรีธรรมราช</v>
      </c>
      <c r="C73" s="23">
        <f>IF(ISERROR(VLOOKUP($P73,[1]BN2_1!$A:$AC,3,0)),0,VLOOKUP($P73,[1]BN2_1!$A:$AC,3,0))</f>
        <v>341.56448999999998</v>
      </c>
      <c r="D73" s="24">
        <f>IF(ISERROR(VLOOKUP($P73,[1]BN2_1!$A:$AC,7,0)),0,VLOOKUP($P73,[1]BN2_1!$A:$AC,7,0))</f>
        <v>2.2132000000000001</v>
      </c>
      <c r="E73" s="25">
        <f>IF(ISERROR(VLOOKUP($P73,[1]BN2_1!$A:$AC,8,0)),0,VLOOKUP($P73,[1]BN2_1!$A:$AC,8,0))</f>
        <v>296.11974680999998</v>
      </c>
      <c r="F73" s="26">
        <f t="shared" si="5"/>
        <v>86.695120681309703</v>
      </c>
      <c r="G73" s="34">
        <f>IF(ISERROR(VLOOKUP($P73,[1]BN2_1!$A:$AC,12,0)),0,VLOOKUP($P73,[1]BN2_1!$A:$AC,12,0))</f>
        <v>129.35021</v>
      </c>
      <c r="H73" s="35">
        <f>IF(ISERROR(VLOOKUP($P73,[1]BN2_1!$A:$AC,16,0)),0,VLOOKUP($P73,[1]BN2_1!$A:$AC,16,0))</f>
        <v>14.70881</v>
      </c>
      <c r="I73" s="36">
        <f>IF(ISERROR(VLOOKUP($P73,[1]BN2_1!$A:$AC,17,0)),0,VLOOKUP($P73,[1]BN2_1!$A:$AC,17,0))</f>
        <v>46.094668859999999</v>
      </c>
      <c r="J73" s="37">
        <f t="shared" si="6"/>
        <v>35.635557808526173</v>
      </c>
      <c r="K73" s="23">
        <f t="shared" si="7"/>
        <v>470.91469999999998</v>
      </c>
      <c r="L73" s="24">
        <f>IF(ISERROR(VLOOKUP($P73,[1]BN2_1!$A:$U,21,0)),0,VLOOKUP($P73,[1]BN2_1!$A:$U,21,0))</f>
        <v>470.91469999999998</v>
      </c>
      <c r="M73" s="24">
        <f t="shared" si="8"/>
        <v>16.92201</v>
      </c>
      <c r="N73" s="27">
        <f t="shared" si="8"/>
        <v>342.21441566999999</v>
      </c>
      <c r="O73" s="29">
        <f t="shared" si="9"/>
        <v>72.670149322159617</v>
      </c>
      <c r="P73" s="30" t="s">
        <v>79</v>
      </c>
      <c r="Q73" s="30"/>
      <c r="R73" s="20"/>
    </row>
    <row r="74" spans="1:18" ht="21">
      <c r="A74" s="21">
        <v>69</v>
      </c>
      <c r="B74" s="22" t="str">
        <f>VLOOKUP($P74,[1]Name!$A:$B,2,0)</f>
        <v>สำนักงานปลัดกระทรวงยุติธรรม</v>
      </c>
      <c r="C74" s="23">
        <f>IF(ISERROR(VLOOKUP($P74,[1]BN2_1!$A:$AC,3,0)),0,VLOOKUP($P74,[1]BN2_1!$A:$AC,3,0))</f>
        <v>620.10933470999998</v>
      </c>
      <c r="D74" s="24">
        <f>IF(ISERROR(VLOOKUP($P74,[1]BN2_1!$A:$AC,7,0)),0,VLOOKUP($P74,[1]BN2_1!$A:$AC,7,0))</f>
        <v>26.5032459</v>
      </c>
      <c r="E74" s="25">
        <f>IF(ISERROR(VLOOKUP($P74,[1]BN2_1!$A:$AC,8,0)),0,VLOOKUP($P74,[1]BN2_1!$A:$AC,8,0))</f>
        <v>522.26050178000003</v>
      </c>
      <c r="F74" s="26">
        <f t="shared" si="5"/>
        <v>84.220712791598302</v>
      </c>
      <c r="G74" s="34">
        <f>IF(ISERROR(VLOOKUP($P74,[1]BN2_1!$A:$AC,12,0)),0,VLOOKUP($P74,[1]BN2_1!$A:$AC,12,0))</f>
        <v>360.48436529000003</v>
      </c>
      <c r="H74" s="35">
        <f>IF(ISERROR(VLOOKUP($P74,[1]BN2_1!$A:$AC,16,0)),0,VLOOKUP($P74,[1]BN2_1!$A:$AC,16,0))</f>
        <v>167.29765777</v>
      </c>
      <c r="I74" s="36">
        <f>IF(ISERROR(VLOOKUP($P74,[1]BN2_1!$A:$AC,17,0)),0,VLOOKUP($P74,[1]BN2_1!$A:$AC,17,0))</f>
        <v>190.70693876000001</v>
      </c>
      <c r="J74" s="37">
        <f t="shared" si="6"/>
        <v>52.902970869924246</v>
      </c>
      <c r="K74" s="23">
        <f t="shared" si="7"/>
        <v>980.59370000000001</v>
      </c>
      <c r="L74" s="24">
        <f>IF(ISERROR(VLOOKUP($P74,[1]BN2_1!$A:$U,21,0)),0,VLOOKUP($P74,[1]BN2_1!$A:$U,21,0))</f>
        <v>980.59370000000001</v>
      </c>
      <c r="M74" s="24">
        <f t="shared" si="8"/>
        <v>193.80090367</v>
      </c>
      <c r="N74" s="27">
        <f t="shared" si="8"/>
        <v>712.9674405400001</v>
      </c>
      <c r="O74" s="29">
        <f t="shared" si="9"/>
        <v>72.707732115758034</v>
      </c>
      <c r="P74" s="30" t="s">
        <v>80</v>
      </c>
      <c r="Q74" s="30"/>
      <c r="R74" s="20"/>
    </row>
    <row r="75" spans="1:18" ht="21">
      <c r="A75" s="21">
        <v>70</v>
      </c>
      <c r="B75" s="22" t="str">
        <f>VLOOKUP($P75,[1]Name!$A:$B,2,0)</f>
        <v>กรมทางหลวง</v>
      </c>
      <c r="C75" s="23">
        <f>IF(ISERROR(VLOOKUP($P75,[1]BN2_1!$A:$AC,3,0)),0,VLOOKUP($P75,[1]BN2_1!$A:$AC,3,0))</f>
        <v>6008.7900536799998</v>
      </c>
      <c r="D75" s="24">
        <f>IF(ISERROR(VLOOKUP($P75,[1]BN2_1!$A:$AC,7,0)),0,VLOOKUP($P75,[1]BN2_1!$A:$AC,7,0))</f>
        <v>57.212715869999997</v>
      </c>
      <c r="E75" s="25">
        <f>IF(ISERROR(VLOOKUP($P75,[1]BN2_1!$A:$AC,8,0)),0,VLOOKUP($P75,[1]BN2_1!$A:$AC,8,0))</f>
        <v>5399.0262804200001</v>
      </c>
      <c r="F75" s="26">
        <f t="shared" si="5"/>
        <v>89.85213715552338</v>
      </c>
      <c r="G75" s="34">
        <f>IF(ISERROR(VLOOKUP($P75,[1]BN2_1!$A:$AC,12,0)),0,VLOOKUP($P75,[1]BN2_1!$A:$AC,12,0))</f>
        <v>119938.13524632</v>
      </c>
      <c r="H75" s="35">
        <f>IF(ISERROR(VLOOKUP($P75,[1]BN2_1!$A:$AC,16,0)),0,VLOOKUP($P75,[1]BN2_1!$A:$AC,16,0))</f>
        <v>16600.957707580001</v>
      </c>
      <c r="I75" s="36">
        <f>IF(ISERROR(VLOOKUP($P75,[1]BN2_1!$A:$AC,17,0)),0,VLOOKUP($P75,[1]BN2_1!$A:$AC,17,0))</f>
        <v>86278.049353409995</v>
      </c>
      <c r="J75" s="37">
        <f t="shared" si="6"/>
        <v>71.935460040477167</v>
      </c>
      <c r="K75" s="23">
        <f t="shared" si="7"/>
        <v>125946.9253</v>
      </c>
      <c r="L75" s="24">
        <f>IF(ISERROR(VLOOKUP($P75,[1]BN2_1!$A:$U,21,0)),0,VLOOKUP($P75,[1]BN2_1!$A:$U,21,0))</f>
        <v>125946.9253</v>
      </c>
      <c r="M75" s="24">
        <f t="shared" si="8"/>
        <v>16658.170423449999</v>
      </c>
      <c r="N75" s="27">
        <f t="shared" si="8"/>
        <v>91677.075633829998</v>
      </c>
      <c r="O75" s="29">
        <f t="shared" si="9"/>
        <v>72.79024510956441</v>
      </c>
      <c r="P75" s="30" t="s">
        <v>81</v>
      </c>
      <c r="Q75" s="30"/>
      <c r="R75" s="20"/>
    </row>
    <row r="76" spans="1:18" ht="21">
      <c r="A76" s="21">
        <v>71</v>
      </c>
      <c r="B76" s="22" t="str">
        <f>VLOOKUP($P76,[1]Name!$A:$B,2,0)</f>
        <v>กรมการขนส่งทางบก</v>
      </c>
      <c r="C76" s="23">
        <f>IF(ISERROR(VLOOKUP($P76,[1]BN2_1!$A:$AC,3,0)),0,VLOOKUP($P76,[1]BN2_1!$A:$AC,3,0))</f>
        <v>2795.6555705400001</v>
      </c>
      <c r="D76" s="24">
        <f>IF(ISERROR(VLOOKUP($P76,[1]BN2_1!$A:$AC,7,0)),0,VLOOKUP($P76,[1]BN2_1!$A:$AC,7,0))</f>
        <v>255.55410676</v>
      </c>
      <c r="E76" s="25">
        <f>IF(ISERROR(VLOOKUP($P76,[1]BN2_1!$A:$AC,8,0)),0,VLOOKUP($P76,[1]BN2_1!$A:$AC,8,0))</f>
        <v>2349.4715788200001</v>
      </c>
      <c r="F76" s="26">
        <f t="shared" si="5"/>
        <v>84.040094337021046</v>
      </c>
      <c r="G76" s="34">
        <f>IF(ISERROR(VLOOKUP($P76,[1]BN2_1!$A:$AC,12,0)),0,VLOOKUP($P76,[1]BN2_1!$A:$AC,12,0))</f>
        <v>906.25992945999997</v>
      </c>
      <c r="H76" s="35">
        <f>IF(ISERROR(VLOOKUP($P76,[1]BN2_1!$A:$AC,16,0)),0,VLOOKUP($P76,[1]BN2_1!$A:$AC,16,0))</f>
        <v>410.37869282999998</v>
      </c>
      <c r="I76" s="36">
        <f>IF(ISERROR(VLOOKUP($P76,[1]BN2_1!$A:$AC,17,0)),0,VLOOKUP($P76,[1]BN2_1!$A:$AC,17,0))</f>
        <v>349.46466658999998</v>
      </c>
      <c r="J76" s="37">
        <f t="shared" si="6"/>
        <v>38.561195880990837</v>
      </c>
      <c r="K76" s="23">
        <f t="shared" si="7"/>
        <v>3701.9155000000001</v>
      </c>
      <c r="L76" s="24">
        <f>IF(ISERROR(VLOOKUP($P76,[1]BN2_1!$A:$U,21,0)),0,VLOOKUP($P76,[1]BN2_1!$A:$U,21,0))</f>
        <v>3701.9155000000001</v>
      </c>
      <c r="M76" s="24">
        <f t="shared" si="8"/>
        <v>665.93279958999995</v>
      </c>
      <c r="N76" s="27">
        <f t="shared" si="8"/>
        <v>2698.9362454100001</v>
      </c>
      <c r="O76" s="29">
        <f t="shared" si="9"/>
        <v>72.9064789677128</v>
      </c>
      <c r="P76" s="30" t="s">
        <v>82</v>
      </c>
      <c r="Q76" s="30"/>
      <c r="R76" s="20"/>
    </row>
    <row r="77" spans="1:18" ht="21">
      <c r="A77" s="21">
        <v>72</v>
      </c>
      <c r="B77" s="22" t="str">
        <f>VLOOKUP($P77,[1]Name!$A:$B,2,0)</f>
        <v>กรมโรงงานอุตสาหกรรม</v>
      </c>
      <c r="C77" s="23">
        <f>IF(ISERROR(VLOOKUP($P77,[1]BN2_1!$A:$AC,3,0)),0,VLOOKUP($P77,[1]BN2_1!$A:$AC,3,0))</f>
        <v>445.13729999999998</v>
      </c>
      <c r="D77" s="24">
        <f>IF(ISERROR(VLOOKUP($P77,[1]BN2_1!$A:$AC,7,0)),0,VLOOKUP($P77,[1]BN2_1!$A:$AC,7,0))</f>
        <v>46.047383519999997</v>
      </c>
      <c r="E77" s="25">
        <f>IF(ISERROR(VLOOKUP($P77,[1]BN2_1!$A:$AC,8,0)),0,VLOOKUP($P77,[1]BN2_1!$A:$AC,8,0))</f>
        <v>348.45818119</v>
      </c>
      <c r="F77" s="26">
        <f t="shared" si="5"/>
        <v>78.281056471789725</v>
      </c>
      <c r="G77" s="34">
        <f>IF(ISERROR(VLOOKUP($P77,[1]BN2_1!$A:$AC,12,0)),0,VLOOKUP($P77,[1]BN2_1!$A:$AC,12,0))</f>
        <v>72.811800000000005</v>
      </c>
      <c r="H77" s="35">
        <f>IF(ISERROR(VLOOKUP($P77,[1]BN2_1!$A:$AC,16,0)),0,VLOOKUP($P77,[1]BN2_1!$A:$AC,16,0))</f>
        <v>38.922490000000003</v>
      </c>
      <c r="I77" s="36">
        <f>IF(ISERROR(VLOOKUP($P77,[1]BN2_1!$A:$AC,17,0)),0,VLOOKUP($P77,[1]BN2_1!$A:$AC,17,0))</f>
        <v>29.701021709999999</v>
      </c>
      <c r="J77" s="37">
        <f t="shared" si="6"/>
        <v>40.791494936260328</v>
      </c>
      <c r="K77" s="23">
        <f t="shared" si="7"/>
        <v>517.94910000000004</v>
      </c>
      <c r="L77" s="24">
        <f>IF(ISERROR(VLOOKUP($P77,[1]BN2_1!$A:$U,21,0)),0,VLOOKUP($P77,[1]BN2_1!$A:$U,21,0))</f>
        <v>517.94910000000004</v>
      </c>
      <c r="M77" s="24">
        <f t="shared" si="8"/>
        <v>84.969873519999993</v>
      </c>
      <c r="N77" s="27">
        <f t="shared" si="8"/>
        <v>378.15920290000003</v>
      </c>
      <c r="O77" s="29">
        <f t="shared" si="9"/>
        <v>73.010881358805335</v>
      </c>
      <c r="P77" s="30" t="s">
        <v>83</v>
      </c>
      <c r="Q77" s="30"/>
      <c r="R77" s="20"/>
    </row>
    <row r="78" spans="1:18" ht="21">
      <c r="A78" s="21">
        <v>73</v>
      </c>
      <c r="B78" s="22" t="str">
        <f>VLOOKUP($P78,[1]Name!$A:$B,2,0)</f>
        <v>กรมกิจการสตรีและสถาบันครอบครัว</v>
      </c>
      <c r="C78" s="23">
        <f>IF(ISERROR(VLOOKUP($P78,[1]BN2_1!$A:$AC,3,0)),0,VLOOKUP($P78,[1]BN2_1!$A:$AC,3,0))</f>
        <v>578.91627989999995</v>
      </c>
      <c r="D78" s="24">
        <f>IF(ISERROR(VLOOKUP($P78,[1]BN2_1!$A:$AC,7,0)),0,VLOOKUP($P78,[1]BN2_1!$A:$AC,7,0))</f>
        <v>17.431811360000001</v>
      </c>
      <c r="E78" s="25">
        <f>IF(ISERROR(VLOOKUP($P78,[1]BN2_1!$A:$AC,8,0)),0,VLOOKUP($P78,[1]BN2_1!$A:$AC,8,0))</f>
        <v>438.71649996000002</v>
      </c>
      <c r="F78" s="26">
        <f t="shared" si="5"/>
        <v>75.782373927328905</v>
      </c>
      <c r="G78" s="34">
        <f>IF(ISERROR(VLOOKUP($P78,[1]BN2_1!$A:$AC,12,0)),0,VLOOKUP($P78,[1]BN2_1!$A:$AC,12,0))</f>
        <v>63.654620100000002</v>
      </c>
      <c r="H78" s="35">
        <f>IF(ISERROR(VLOOKUP($P78,[1]BN2_1!$A:$AC,16,0)),0,VLOOKUP($P78,[1]BN2_1!$A:$AC,16,0))</f>
        <v>4.7473000000000001</v>
      </c>
      <c r="I78" s="36">
        <f>IF(ISERROR(VLOOKUP($P78,[1]BN2_1!$A:$AC,17,0)),0,VLOOKUP($P78,[1]BN2_1!$A:$AC,17,0))</f>
        <v>30.496737299999999</v>
      </c>
      <c r="J78" s="37">
        <f t="shared" si="6"/>
        <v>47.909699644880924</v>
      </c>
      <c r="K78" s="23">
        <f t="shared" si="7"/>
        <v>642.57089999999994</v>
      </c>
      <c r="L78" s="24">
        <f>IF(ISERROR(VLOOKUP($P78,[1]BN2_1!$A:$U,21,0)),0,VLOOKUP($P78,[1]BN2_1!$A:$U,21,0))</f>
        <v>642.57090000000005</v>
      </c>
      <c r="M78" s="24">
        <f t="shared" si="8"/>
        <v>22.17911136</v>
      </c>
      <c r="N78" s="27">
        <f t="shared" si="8"/>
        <v>469.21323726000003</v>
      </c>
      <c r="O78" s="29">
        <f t="shared" si="9"/>
        <v>73.021239720006008</v>
      </c>
      <c r="P78" s="30" t="s">
        <v>84</v>
      </c>
      <c r="Q78" s="30"/>
      <c r="R78" s="20"/>
    </row>
    <row r="79" spans="1:18" ht="21">
      <c r="A79" s="21">
        <v>74</v>
      </c>
      <c r="B79" s="22" t="str">
        <f>VLOOKUP($P79,[1]Name!$A:$B,2,0)</f>
        <v>มหาวิทยาลัยเทคโนโลยีราชมงคลล้านนา</v>
      </c>
      <c r="C79" s="23">
        <f>IF(ISERROR(VLOOKUP($P79,[1]BN2_1!$A:$AC,3,0)),0,VLOOKUP($P79,[1]BN2_1!$A:$AC,3,0))</f>
        <v>902.82551023999997</v>
      </c>
      <c r="D79" s="24">
        <f>IF(ISERROR(VLOOKUP($P79,[1]BN2_1!$A:$AC,7,0)),0,VLOOKUP($P79,[1]BN2_1!$A:$AC,7,0))</f>
        <v>5.8653869500000004</v>
      </c>
      <c r="E79" s="25">
        <f>IF(ISERROR(VLOOKUP($P79,[1]BN2_1!$A:$AC,8,0)),0,VLOOKUP($P79,[1]BN2_1!$A:$AC,8,0))</f>
        <v>774.30755982999995</v>
      </c>
      <c r="F79" s="26">
        <f t="shared" si="5"/>
        <v>85.764918142838496</v>
      </c>
      <c r="G79" s="34">
        <f>IF(ISERROR(VLOOKUP($P79,[1]BN2_1!$A:$AC,12,0)),0,VLOOKUP($P79,[1]BN2_1!$A:$AC,12,0))</f>
        <v>217.14138976000001</v>
      </c>
      <c r="H79" s="35">
        <f>IF(ISERROR(VLOOKUP($P79,[1]BN2_1!$A:$AC,16,0)),0,VLOOKUP($P79,[1]BN2_1!$A:$AC,16,0))</f>
        <v>145.80829083</v>
      </c>
      <c r="I79" s="36">
        <f>IF(ISERROR(VLOOKUP($P79,[1]BN2_1!$A:$AC,17,0)),0,VLOOKUP($P79,[1]BN2_1!$A:$AC,17,0))</f>
        <v>46.978398929999997</v>
      </c>
      <c r="J79" s="37">
        <f t="shared" si="6"/>
        <v>21.634935182980932</v>
      </c>
      <c r="K79" s="23">
        <f t="shared" si="7"/>
        <v>1119.9668999999999</v>
      </c>
      <c r="L79" s="24">
        <f>IF(ISERROR(VLOOKUP($P79,[1]BN2_1!$A:$U,21,0)),0,VLOOKUP($P79,[1]BN2_1!$A:$U,21,0))</f>
        <v>1119.9668999999999</v>
      </c>
      <c r="M79" s="24">
        <f t="shared" si="8"/>
        <v>151.67367777999999</v>
      </c>
      <c r="N79" s="27">
        <f t="shared" si="8"/>
        <v>821.28595875999997</v>
      </c>
      <c r="O79" s="29">
        <f t="shared" si="9"/>
        <v>73.331270661659744</v>
      </c>
      <c r="P79" s="30" t="s">
        <v>85</v>
      </c>
      <c r="Q79" s="30"/>
      <c r="R79" s="20"/>
    </row>
    <row r="80" spans="1:18" ht="21">
      <c r="A80" s="21">
        <v>75</v>
      </c>
      <c r="B80" s="22" t="str">
        <f>VLOOKUP($P80,[1]Name!$A:$B,2,0)</f>
        <v>สถาบันบัณฑิตพัฒนศิลป์</v>
      </c>
      <c r="C80" s="23">
        <f>IF(ISERROR(VLOOKUP($P80,[1]BN2_1!$A:$AC,3,0)),0,VLOOKUP($P80,[1]BN2_1!$A:$AC,3,0))</f>
        <v>828.03036199999997</v>
      </c>
      <c r="D80" s="24">
        <f>IF(ISERROR(VLOOKUP($P80,[1]BN2_1!$A:$AC,7,0)),0,VLOOKUP($P80,[1]BN2_1!$A:$AC,7,0))</f>
        <v>10.18839397</v>
      </c>
      <c r="E80" s="25">
        <f>IF(ISERROR(VLOOKUP($P80,[1]BN2_1!$A:$AC,8,0)),0,VLOOKUP($P80,[1]BN2_1!$A:$AC,8,0))</f>
        <v>707.95475038999996</v>
      </c>
      <c r="F80" s="26">
        <f t="shared" si="5"/>
        <v>85.498646291185153</v>
      </c>
      <c r="G80" s="34">
        <f>IF(ISERROR(VLOOKUP($P80,[1]BN2_1!$A:$AC,12,0)),0,VLOOKUP($P80,[1]BN2_1!$A:$AC,12,0))</f>
        <v>475.499638</v>
      </c>
      <c r="H80" s="35">
        <f>IF(ISERROR(VLOOKUP($P80,[1]BN2_1!$A:$AC,16,0)),0,VLOOKUP($P80,[1]BN2_1!$A:$AC,16,0))</f>
        <v>213.77863808999999</v>
      </c>
      <c r="I80" s="36">
        <f>IF(ISERROR(VLOOKUP($P80,[1]BN2_1!$A:$AC,17,0)),0,VLOOKUP($P80,[1]BN2_1!$A:$AC,17,0))</f>
        <v>248.93541642</v>
      </c>
      <c r="J80" s="37">
        <f t="shared" si="6"/>
        <v>52.352388209389133</v>
      </c>
      <c r="K80" s="23">
        <f t="shared" si="7"/>
        <v>1303.53</v>
      </c>
      <c r="L80" s="24">
        <f>IF(ISERROR(VLOOKUP($P80,[1]BN2_1!$A:$U,21,0)),0,VLOOKUP($P80,[1]BN2_1!$A:$U,21,0))</f>
        <v>1303.53</v>
      </c>
      <c r="M80" s="24">
        <f t="shared" si="8"/>
        <v>223.96703205999998</v>
      </c>
      <c r="N80" s="27">
        <f t="shared" si="8"/>
        <v>956.89016680999998</v>
      </c>
      <c r="O80" s="29">
        <f t="shared" si="9"/>
        <v>73.40760602441064</v>
      </c>
      <c r="P80" s="30" t="s">
        <v>86</v>
      </c>
      <c r="Q80" s="30"/>
      <c r="R80" s="20"/>
    </row>
    <row r="81" spans="1:18" ht="21">
      <c r="A81" s="21">
        <v>76</v>
      </c>
      <c r="B81" s="22" t="str">
        <f>VLOOKUP($P81,[1]Name!$A:$B,2,0)</f>
        <v xml:space="preserve">มหาวิทยาลัยการกีฬาเเห่งชาติ </v>
      </c>
      <c r="C81" s="23">
        <f>IF(ISERROR(VLOOKUP($P81,[1]BN2_1!$A:$AC,3,0)),0,VLOOKUP($P81,[1]BN2_1!$A:$AC,3,0))</f>
        <v>1232.7374</v>
      </c>
      <c r="D81" s="24">
        <f>IF(ISERROR(VLOOKUP($P81,[1]BN2_1!$A:$AC,7,0)),0,VLOOKUP($P81,[1]BN2_1!$A:$AC,7,0))</f>
        <v>15.62050872</v>
      </c>
      <c r="E81" s="25">
        <f>IF(ISERROR(VLOOKUP($P81,[1]BN2_1!$A:$AC,8,0)),0,VLOOKUP($P81,[1]BN2_1!$A:$AC,8,0))</f>
        <v>1006.13201252</v>
      </c>
      <c r="F81" s="26">
        <f t="shared" si="5"/>
        <v>81.617708079595857</v>
      </c>
      <c r="G81" s="34">
        <f>IF(ISERROR(VLOOKUP($P81,[1]BN2_1!$A:$AC,12,0)),0,VLOOKUP($P81,[1]BN2_1!$A:$AC,12,0))</f>
        <v>846.55759999999998</v>
      </c>
      <c r="H81" s="35">
        <f>IF(ISERROR(VLOOKUP($P81,[1]BN2_1!$A:$AC,16,0)),0,VLOOKUP($P81,[1]BN2_1!$A:$AC,16,0))</f>
        <v>275.42430234</v>
      </c>
      <c r="I81" s="36">
        <f>IF(ISERROR(VLOOKUP($P81,[1]BN2_1!$A:$AC,17,0)),0,VLOOKUP($P81,[1]BN2_1!$A:$AC,17,0))</f>
        <v>523.81677833000003</v>
      </c>
      <c r="J81" s="37">
        <f t="shared" si="6"/>
        <v>61.876094235052648</v>
      </c>
      <c r="K81" s="23">
        <f t="shared" si="7"/>
        <v>2079.2950000000001</v>
      </c>
      <c r="L81" s="24">
        <f>IF(ISERROR(VLOOKUP($P81,[1]BN2_1!$A:$U,21,0)),0,VLOOKUP($P81,[1]BN2_1!$A:$U,21,0))</f>
        <v>2079.2950000000001</v>
      </c>
      <c r="M81" s="24">
        <f t="shared" si="8"/>
        <v>291.04481105999997</v>
      </c>
      <c r="N81" s="27">
        <f t="shared" si="8"/>
        <v>1529.94879085</v>
      </c>
      <c r="O81" s="29">
        <f t="shared" si="9"/>
        <v>73.580169761866401</v>
      </c>
      <c r="P81" s="30" t="s">
        <v>87</v>
      </c>
      <c r="Q81" s="30"/>
      <c r="R81" s="20"/>
    </row>
    <row r="82" spans="1:18" ht="21">
      <c r="A82" s="21">
        <v>77</v>
      </c>
      <c r="B82" s="22" t="str">
        <f>VLOOKUP($P82,[1]Name!$A:$B,2,0)</f>
        <v>กองทัพเรือ</v>
      </c>
      <c r="C82" s="23">
        <f>IF(ISERROR(VLOOKUP($P82,[1]BN2_1!$A:$AC,3,0)),0,VLOOKUP($P82,[1]BN2_1!$A:$AC,3,0))</f>
        <v>32591.287920909999</v>
      </c>
      <c r="D82" s="24">
        <f>IF(ISERROR(VLOOKUP($P82,[1]BN2_1!$A:$AC,7,0)),0,VLOOKUP($P82,[1]BN2_1!$A:$AC,7,0))</f>
        <v>1574.51273279</v>
      </c>
      <c r="E82" s="25">
        <f>IF(ISERROR(VLOOKUP($P82,[1]BN2_1!$A:$AC,8,0)),0,VLOOKUP($P82,[1]BN2_1!$A:$AC,8,0))</f>
        <v>27474.87232984</v>
      </c>
      <c r="F82" s="26">
        <f t="shared" si="5"/>
        <v>84.301278294106936</v>
      </c>
      <c r="G82" s="34">
        <f>IF(ISERROR(VLOOKUP($P82,[1]BN2_1!$A:$AC,12,0)),0,VLOOKUP($P82,[1]BN2_1!$A:$AC,12,0))</f>
        <v>9831.5805790899994</v>
      </c>
      <c r="H82" s="35">
        <f>IF(ISERROR(VLOOKUP($P82,[1]BN2_1!$A:$AC,16,0)),0,VLOOKUP($P82,[1]BN2_1!$A:$AC,16,0))</f>
        <v>4273.3389461400002</v>
      </c>
      <c r="I82" s="36">
        <f>IF(ISERROR(VLOOKUP($P82,[1]BN2_1!$A:$AC,17,0)),0,VLOOKUP($P82,[1]BN2_1!$A:$AC,17,0))</f>
        <v>3756.3927143199999</v>
      </c>
      <c r="J82" s="37">
        <f t="shared" si="6"/>
        <v>38.207414200613584</v>
      </c>
      <c r="K82" s="23">
        <f t="shared" si="7"/>
        <v>42422.868499999997</v>
      </c>
      <c r="L82" s="24">
        <f>IF(ISERROR(VLOOKUP($P82,[1]BN2_1!$A:$U,21,0)),0,VLOOKUP($P82,[1]BN2_1!$A:$U,21,0))</f>
        <v>42422.868499999997</v>
      </c>
      <c r="M82" s="24">
        <f t="shared" si="8"/>
        <v>5847.8516789300002</v>
      </c>
      <c r="N82" s="27">
        <f t="shared" si="8"/>
        <v>31231.265044159998</v>
      </c>
      <c r="O82" s="29">
        <f t="shared" si="9"/>
        <v>73.618937493960374</v>
      </c>
      <c r="P82" s="30" t="s">
        <v>88</v>
      </c>
      <c r="Q82" s="30"/>
      <c r="R82" s="20"/>
    </row>
    <row r="83" spans="1:18" ht="21">
      <c r="A83" s="21">
        <v>78</v>
      </c>
      <c r="B83" s="22" t="str">
        <f>VLOOKUP($P83,[1]Name!$A:$B,2,0)</f>
        <v>กรมศุลกากร</v>
      </c>
      <c r="C83" s="23">
        <f>IF(ISERROR(VLOOKUP($P83,[1]BN2_1!$A:$AC,3,0)),0,VLOOKUP($P83,[1]BN2_1!$A:$AC,3,0))</f>
        <v>3021.59632444</v>
      </c>
      <c r="D83" s="24">
        <f>IF(ISERROR(VLOOKUP($P83,[1]BN2_1!$A:$AC,7,0)),0,VLOOKUP($P83,[1]BN2_1!$A:$AC,7,0))</f>
        <v>173.80868214</v>
      </c>
      <c r="E83" s="25">
        <f>IF(ISERROR(VLOOKUP($P83,[1]BN2_1!$A:$AC,8,0)),0,VLOOKUP($P83,[1]BN2_1!$A:$AC,8,0))</f>
        <v>2648.8330086599999</v>
      </c>
      <c r="F83" s="26">
        <f t="shared" si="5"/>
        <v>87.663364799429814</v>
      </c>
      <c r="G83" s="34">
        <f>IF(ISERROR(VLOOKUP($P83,[1]BN2_1!$A:$AC,12,0)),0,VLOOKUP($P83,[1]BN2_1!$A:$AC,12,0))</f>
        <v>971.18667556000003</v>
      </c>
      <c r="H83" s="35">
        <f>IF(ISERROR(VLOOKUP($P83,[1]BN2_1!$A:$AC,16,0)),0,VLOOKUP($P83,[1]BN2_1!$A:$AC,16,0))</f>
        <v>586.66777359000002</v>
      </c>
      <c r="I83" s="36">
        <f>IF(ISERROR(VLOOKUP($P83,[1]BN2_1!$A:$AC,17,0)),0,VLOOKUP($P83,[1]BN2_1!$A:$AC,17,0))</f>
        <v>292.10662507000001</v>
      </c>
      <c r="J83" s="37">
        <f t="shared" si="6"/>
        <v>30.077289198965502</v>
      </c>
      <c r="K83" s="23">
        <f t="shared" si="7"/>
        <v>3992.7829999999999</v>
      </c>
      <c r="L83" s="24">
        <f>IF(ISERROR(VLOOKUP($P83,[1]BN2_1!$A:$U,21,0)),0,VLOOKUP($P83,[1]BN2_1!$A:$U,21,0))</f>
        <v>3992.7829999999999</v>
      </c>
      <c r="M83" s="24">
        <f t="shared" si="8"/>
        <v>760.47645573</v>
      </c>
      <c r="N83" s="27">
        <f t="shared" si="8"/>
        <v>2940.93963373</v>
      </c>
      <c r="O83" s="29">
        <f t="shared" si="9"/>
        <v>73.656385376565666</v>
      </c>
      <c r="P83" s="30" t="s">
        <v>89</v>
      </c>
      <c r="Q83" s="30"/>
      <c r="R83" s="20"/>
    </row>
    <row r="84" spans="1:18" ht="21">
      <c r="A84" s="21">
        <v>79</v>
      </c>
      <c r="B84" s="22" t="str">
        <f>VLOOKUP($P84,[1]Name!$A:$B,2,0)</f>
        <v>มหาวิทยาลัยเทคโนโลยีราชมงคลอีสาน</v>
      </c>
      <c r="C84" s="23">
        <f>IF(ISERROR(VLOOKUP($P84,[1]BN2_1!$A:$AC,3,0)),0,VLOOKUP($P84,[1]BN2_1!$A:$AC,3,0))</f>
        <v>962.10223976999998</v>
      </c>
      <c r="D84" s="24">
        <f>IF(ISERROR(VLOOKUP($P84,[1]BN2_1!$A:$AC,7,0)),0,VLOOKUP($P84,[1]BN2_1!$A:$AC,7,0))</f>
        <v>6.5251613099999997</v>
      </c>
      <c r="E84" s="25">
        <f>IF(ISERROR(VLOOKUP($P84,[1]BN2_1!$A:$AC,8,0)),0,VLOOKUP($P84,[1]BN2_1!$A:$AC,8,0))</f>
        <v>881.95313308000004</v>
      </c>
      <c r="F84" s="26">
        <f t="shared" si="5"/>
        <v>91.669377392868313</v>
      </c>
      <c r="G84" s="34">
        <f>IF(ISERROR(VLOOKUP($P84,[1]BN2_1!$A:$AC,12,0)),0,VLOOKUP($P84,[1]BN2_1!$A:$AC,12,0))</f>
        <v>414.44246022999999</v>
      </c>
      <c r="H84" s="35">
        <f>IF(ISERROR(VLOOKUP($P84,[1]BN2_1!$A:$AC,16,0)),0,VLOOKUP($P84,[1]BN2_1!$A:$AC,16,0))</f>
        <v>190.57798188000001</v>
      </c>
      <c r="I84" s="36">
        <f>IF(ISERROR(VLOOKUP($P84,[1]BN2_1!$A:$AC,17,0)),0,VLOOKUP($P84,[1]BN2_1!$A:$AC,17,0))</f>
        <v>134.16447835</v>
      </c>
      <c r="J84" s="37">
        <f t="shared" si="6"/>
        <v>32.372281130544337</v>
      </c>
      <c r="K84" s="23">
        <f t="shared" si="7"/>
        <v>1376.5446999999999</v>
      </c>
      <c r="L84" s="24">
        <f>IF(ISERROR(VLOOKUP($P84,[1]BN2_1!$A:$U,21,0)),0,VLOOKUP($P84,[1]BN2_1!$A:$U,21,0))</f>
        <v>1376.5446999999999</v>
      </c>
      <c r="M84" s="24">
        <f t="shared" si="8"/>
        <v>197.10314319</v>
      </c>
      <c r="N84" s="27">
        <f t="shared" si="8"/>
        <v>1016.11761143</v>
      </c>
      <c r="O84" s="29">
        <f t="shared" si="9"/>
        <v>73.816535811005636</v>
      </c>
      <c r="P84" s="30" t="s">
        <v>90</v>
      </c>
      <c r="Q84" s="30"/>
      <c r="R84" s="20"/>
    </row>
    <row r="85" spans="1:18" ht="21">
      <c r="A85" s="21">
        <v>80</v>
      </c>
      <c r="B85" s="22" t="str">
        <f>VLOOKUP($P85,[1]Name!$A:$B,2,0)</f>
        <v>มหาวิทยาลัยราชภัฏวไลยอลงกรณ์ในพระบรมราชูปถัมภ์</v>
      </c>
      <c r="C85" s="23">
        <f>IF(ISERROR(VLOOKUP($P85,[1]BN2_1!$A:$AC,3,0)),0,VLOOKUP($P85,[1]BN2_1!$A:$AC,3,0))</f>
        <v>424.06135834999998</v>
      </c>
      <c r="D85" s="24">
        <f>IF(ISERROR(VLOOKUP($P85,[1]BN2_1!$A:$AC,7,0)),0,VLOOKUP($P85,[1]BN2_1!$A:$AC,7,0))</f>
        <v>5.8447617200000002</v>
      </c>
      <c r="E85" s="25">
        <f>IF(ISERROR(VLOOKUP($P85,[1]BN2_1!$A:$AC,8,0)),0,VLOOKUP($P85,[1]BN2_1!$A:$AC,8,0))</f>
        <v>365.83778838000001</v>
      </c>
      <c r="F85" s="26">
        <f t="shared" si="5"/>
        <v>86.270012859331317</v>
      </c>
      <c r="G85" s="34">
        <f>IF(ISERROR(VLOOKUP($P85,[1]BN2_1!$A:$AC,12,0)),0,VLOOKUP($P85,[1]BN2_1!$A:$AC,12,0))</f>
        <v>153.86114165000001</v>
      </c>
      <c r="H85" s="35">
        <f>IF(ISERROR(VLOOKUP($P85,[1]BN2_1!$A:$AC,16,0)),0,VLOOKUP($P85,[1]BN2_1!$A:$AC,16,0))</f>
        <v>91.301263270000007</v>
      </c>
      <c r="I85" s="36">
        <f>IF(ISERROR(VLOOKUP($P85,[1]BN2_1!$A:$AC,17,0)),0,VLOOKUP($P85,[1]BN2_1!$A:$AC,17,0))</f>
        <v>62.417878379999998</v>
      </c>
      <c r="J85" s="37">
        <f t="shared" si="6"/>
        <v>40.56766881529245</v>
      </c>
      <c r="K85" s="23">
        <f t="shared" si="7"/>
        <v>577.92250000000001</v>
      </c>
      <c r="L85" s="24">
        <f>IF(ISERROR(VLOOKUP($P85,[1]BN2_1!$A:$U,21,0)),0,VLOOKUP($P85,[1]BN2_1!$A:$U,21,0))</f>
        <v>577.92250000000001</v>
      </c>
      <c r="M85" s="24">
        <f t="shared" si="8"/>
        <v>97.146024990000001</v>
      </c>
      <c r="N85" s="27">
        <f t="shared" si="8"/>
        <v>428.25566676</v>
      </c>
      <c r="O85" s="29">
        <f t="shared" si="9"/>
        <v>74.102611813867767</v>
      </c>
      <c r="P85" s="30" t="s">
        <v>91</v>
      </c>
      <c r="Q85" s="30"/>
      <c r="R85" s="20"/>
    </row>
    <row r="86" spans="1:18" ht="21">
      <c r="A86" s="21">
        <v>81</v>
      </c>
      <c r="B86" s="22" t="str">
        <f>VLOOKUP($P86,[1]Name!$A:$B,2,0)</f>
        <v>สำนักงานมาตรฐานสินค้าเกษตรและอาหารแห่งชาติ</v>
      </c>
      <c r="C86" s="23">
        <f>IF(ISERROR(VLOOKUP($P86,[1]BN2_1!$A:$AC,3,0)),0,VLOOKUP($P86,[1]BN2_1!$A:$AC,3,0))</f>
        <v>233.12610000000001</v>
      </c>
      <c r="D86" s="24">
        <f>IF(ISERROR(VLOOKUP($P86,[1]BN2_1!$A:$AC,7,0)),0,VLOOKUP($P86,[1]BN2_1!$A:$AC,7,0))</f>
        <v>12.26950035</v>
      </c>
      <c r="E86" s="25">
        <f>IF(ISERROR(VLOOKUP($P86,[1]BN2_1!$A:$AC,8,0)),0,VLOOKUP($P86,[1]BN2_1!$A:$AC,8,0))</f>
        <v>174.37302156000001</v>
      </c>
      <c r="F86" s="26">
        <f t="shared" si="5"/>
        <v>74.797726020381248</v>
      </c>
      <c r="G86" s="34">
        <f>IF(ISERROR(VLOOKUP($P86,[1]BN2_1!$A:$AC,12,0)),0,VLOOKUP($P86,[1]BN2_1!$A:$AC,12,0))</f>
        <v>4.5189000000000004</v>
      </c>
      <c r="H86" s="35">
        <f>IF(ISERROR(VLOOKUP($P86,[1]BN2_1!$A:$AC,16,0)),0,VLOOKUP($P86,[1]BN2_1!$A:$AC,16,0))</f>
        <v>1.2711380000000001</v>
      </c>
      <c r="I86" s="36">
        <f>IF(ISERROR(VLOOKUP($P86,[1]BN2_1!$A:$AC,17,0)),0,VLOOKUP($P86,[1]BN2_1!$A:$AC,17,0))</f>
        <v>1.8123389999999999</v>
      </c>
      <c r="J86" s="37">
        <f t="shared" si="6"/>
        <v>40.105755825532761</v>
      </c>
      <c r="K86" s="23">
        <f t="shared" si="7"/>
        <v>237.64500000000001</v>
      </c>
      <c r="L86" s="24">
        <f>IF(ISERROR(VLOOKUP($P86,[1]BN2_1!$A:$U,21,0)),0,VLOOKUP($P86,[1]BN2_1!$A:$U,21,0))</f>
        <v>237.64500000000001</v>
      </c>
      <c r="M86" s="24">
        <f t="shared" si="8"/>
        <v>13.54063835</v>
      </c>
      <c r="N86" s="27">
        <f t="shared" si="8"/>
        <v>176.18536056000002</v>
      </c>
      <c r="O86" s="29">
        <f t="shared" si="9"/>
        <v>74.138046481095756</v>
      </c>
      <c r="P86" s="30" t="s">
        <v>92</v>
      </c>
      <c r="Q86" s="30"/>
      <c r="R86" s="20"/>
    </row>
    <row r="87" spans="1:18" ht="21">
      <c r="A87" s="21">
        <v>82</v>
      </c>
      <c r="B87" s="22" t="str">
        <f>VLOOKUP($P87,[1]Name!$A:$B,2,0)</f>
        <v>สำนักงานคณะกรรมการกฤษฎีกา</v>
      </c>
      <c r="C87" s="23">
        <f>IF(ISERROR(VLOOKUP($P87,[1]BN2_1!$A:$AC,3,0)),0,VLOOKUP($P87,[1]BN2_1!$A:$AC,3,0))</f>
        <v>466.89265169999999</v>
      </c>
      <c r="D87" s="24">
        <f>IF(ISERROR(VLOOKUP($P87,[1]BN2_1!$A:$AC,7,0)),0,VLOOKUP($P87,[1]BN2_1!$A:$AC,7,0))</f>
        <v>11.42104732</v>
      </c>
      <c r="E87" s="25">
        <f>IF(ISERROR(VLOOKUP($P87,[1]BN2_1!$A:$AC,8,0)),0,VLOOKUP($P87,[1]BN2_1!$A:$AC,8,0))</f>
        <v>364.56165164999999</v>
      </c>
      <c r="F87" s="26">
        <f t="shared" si="5"/>
        <v>78.082542169510873</v>
      </c>
      <c r="G87" s="34">
        <f>IF(ISERROR(VLOOKUP($P87,[1]BN2_1!$A:$AC,12,0)),0,VLOOKUP($P87,[1]BN2_1!$A:$AC,12,0))</f>
        <v>25.018948300000002</v>
      </c>
      <c r="H87" s="35">
        <f>IF(ISERROR(VLOOKUP($P87,[1]BN2_1!$A:$AC,16,0)),0,VLOOKUP($P87,[1]BN2_1!$A:$AC,16,0))</f>
        <v>6.3338999999999999</v>
      </c>
      <c r="I87" s="36">
        <f>IF(ISERROR(VLOOKUP($P87,[1]BN2_1!$A:$AC,17,0)),0,VLOOKUP($P87,[1]BN2_1!$A:$AC,17,0))</f>
        <v>0.34469100000000003</v>
      </c>
      <c r="J87" s="37">
        <f t="shared" si="6"/>
        <v>1.377719782090121</v>
      </c>
      <c r="K87" s="23">
        <f t="shared" si="7"/>
        <v>491.91159999999996</v>
      </c>
      <c r="L87" s="24">
        <f>IF(ISERROR(VLOOKUP($P87,[1]BN2_1!$A:$U,21,0)),0,VLOOKUP($P87,[1]BN2_1!$A:$U,21,0))</f>
        <v>491.91160000000002</v>
      </c>
      <c r="M87" s="24">
        <f t="shared" si="8"/>
        <v>17.754947319999999</v>
      </c>
      <c r="N87" s="27">
        <f t="shared" si="8"/>
        <v>364.90634265</v>
      </c>
      <c r="O87" s="29">
        <f t="shared" si="9"/>
        <v>74.181284330355297</v>
      </c>
      <c r="P87" s="30" t="s">
        <v>93</v>
      </c>
      <c r="Q87" s="30"/>
      <c r="R87" s="20"/>
    </row>
    <row r="88" spans="1:18" ht="21">
      <c r="A88" s="21">
        <v>83</v>
      </c>
      <c r="B88" s="22" t="str">
        <f>VLOOKUP($P88,[1]Name!$A:$B,2,0)</f>
        <v>มหาวิทยาลัยเทคโนโลยีราชมงคลธัญบุรี</v>
      </c>
      <c r="C88" s="23">
        <f>IF(ISERROR(VLOOKUP($P88,[1]BN2_1!$A:$AC,3,0)),0,VLOOKUP($P88,[1]BN2_1!$A:$AC,3,0))</f>
        <v>958.65433032999999</v>
      </c>
      <c r="D88" s="24">
        <f>IF(ISERROR(VLOOKUP($P88,[1]BN2_1!$A:$AC,7,0)),0,VLOOKUP($P88,[1]BN2_1!$A:$AC,7,0))</f>
        <v>21.557533429999999</v>
      </c>
      <c r="E88" s="25">
        <f>IF(ISERROR(VLOOKUP($P88,[1]BN2_1!$A:$AC,8,0)),0,VLOOKUP($P88,[1]BN2_1!$A:$AC,8,0))</f>
        <v>888.61513064999997</v>
      </c>
      <c r="F88" s="26">
        <f t="shared" si="5"/>
        <v>92.694008938979053</v>
      </c>
      <c r="G88" s="34">
        <f>IF(ISERROR(VLOOKUP($P88,[1]BN2_1!$A:$AC,12,0)),0,VLOOKUP($P88,[1]BN2_1!$A:$AC,12,0))</f>
        <v>289.04696967000001</v>
      </c>
      <c r="H88" s="35">
        <f>IF(ISERROR(VLOOKUP($P88,[1]BN2_1!$A:$AC,16,0)),0,VLOOKUP($P88,[1]BN2_1!$A:$AC,16,0))</f>
        <v>219.236278</v>
      </c>
      <c r="I88" s="36">
        <f>IF(ISERROR(VLOOKUP($P88,[1]BN2_1!$A:$AC,17,0)),0,VLOOKUP($P88,[1]BN2_1!$A:$AC,17,0))</f>
        <v>41.105891669999998</v>
      </c>
      <c r="J88" s="37">
        <f t="shared" si="6"/>
        <v>14.221180632659769</v>
      </c>
      <c r="K88" s="23">
        <f t="shared" si="7"/>
        <v>1247.7012999999999</v>
      </c>
      <c r="L88" s="24">
        <f>IF(ISERROR(VLOOKUP($P88,[1]BN2_1!$A:$U,21,0)),0,VLOOKUP($P88,[1]BN2_1!$A:$U,21,0))</f>
        <v>1247.7012999999999</v>
      </c>
      <c r="M88" s="24">
        <f t="shared" si="8"/>
        <v>240.79381143000001</v>
      </c>
      <c r="N88" s="27">
        <f t="shared" si="8"/>
        <v>929.72102231999997</v>
      </c>
      <c r="O88" s="29">
        <f t="shared" si="9"/>
        <v>74.514711359201115</v>
      </c>
      <c r="P88" s="30" t="s">
        <v>94</v>
      </c>
      <c r="Q88" s="30"/>
      <c r="R88" s="20"/>
    </row>
    <row r="89" spans="1:18" ht="21">
      <c r="A89" s="21">
        <v>84</v>
      </c>
      <c r="B89" s="22" t="str">
        <f>VLOOKUP($P89,[1]Name!$A:$B,2,0)</f>
        <v>กรมวิทยาศาสตร์บริการ</v>
      </c>
      <c r="C89" s="23">
        <f>IF(ISERROR(VLOOKUP($P89,[1]BN2_1!$A:$AC,3,0)),0,VLOOKUP($P89,[1]BN2_1!$A:$AC,3,0))</f>
        <v>306.44509799999997</v>
      </c>
      <c r="D89" s="24">
        <f>IF(ISERROR(VLOOKUP($P89,[1]BN2_1!$A:$AC,7,0)),0,VLOOKUP($P89,[1]BN2_1!$A:$AC,7,0))</f>
        <v>5.5797453299999997</v>
      </c>
      <c r="E89" s="25">
        <f>IF(ISERROR(VLOOKUP($P89,[1]BN2_1!$A:$AC,8,0)),0,VLOOKUP($P89,[1]BN2_1!$A:$AC,8,0))</f>
        <v>262.45523105000001</v>
      </c>
      <c r="F89" s="26">
        <f t="shared" si="5"/>
        <v>85.645106664424446</v>
      </c>
      <c r="G89" s="34">
        <f>IF(ISERROR(VLOOKUP($P89,[1]BN2_1!$A:$AC,12,0)),0,VLOOKUP($P89,[1]BN2_1!$A:$AC,12,0))</f>
        <v>95.080402000000007</v>
      </c>
      <c r="H89" s="35">
        <f>IF(ISERROR(VLOOKUP($P89,[1]BN2_1!$A:$AC,16,0)),0,VLOOKUP($P89,[1]BN2_1!$A:$AC,16,0))</f>
        <v>52.973540749999998</v>
      </c>
      <c r="I89" s="36">
        <f>IF(ISERROR(VLOOKUP($P89,[1]BN2_1!$A:$AC,17,0)),0,VLOOKUP($P89,[1]BN2_1!$A:$AC,17,0))</f>
        <v>36.76550495</v>
      </c>
      <c r="J89" s="37">
        <f t="shared" si="6"/>
        <v>38.667805537885712</v>
      </c>
      <c r="K89" s="23">
        <f t="shared" si="7"/>
        <v>401.52549999999997</v>
      </c>
      <c r="L89" s="24">
        <f>IF(ISERROR(VLOOKUP($P89,[1]BN2_1!$A:$U,21,0)),0,VLOOKUP($P89,[1]BN2_1!$A:$U,21,0))</f>
        <v>401.52550000000002</v>
      </c>
      <c r="M89" s="24">
        <f t="shared" si="8"/>
        <v>58.553286079999999</v>
      </c>
      <c r="N89" s="27">
        <f t="shared" si="8"/>
        <v>299.22073599999999</v>
      </c>
      <c r="O89" s="29">
        <f t="shared" si="9"/>
        <v>74.520979613997113</v>
      </c>
      <c r="P89" s="30" t="s">
        <v>95</v>
      </c>
      <c r="Q89" s="30"/>
      <c r="R89" s="20"/>
    </row>
    <row r="90" spans="1:18" ht="21">
      <c r="A90" s="21">
        <v>85</v>
      </c>
      <c r="B90" s="22" t="str">
        <f>VLOOKUP($P90,[1]Name!$A:$B,2,0)</f>
        <v>กรมชลประทาน</v>
      </c>
      <c r="C90" s="23">
        <f>IF(ISERROR(VLOOKUP($P90,[1]BN2_1!$A:$AC,3,0)),0,VLOOKUP($P90,[1]BN2_1!$A:$AC,3,0))</f>
        <v>8033.0992329399996</v>
      </c>
      <c r="D90" s="24">
        <f>IF(ISERROR(VLOOKUP($P90,[1]BN2_1!$A:$AC,7,0)),0,VLOOKUP($P90,[1]BN2_1!$A:$AC,7,0))</f>
        <v>188.17457286000001</v>
      </c>
      <c r="E90" s="25">
        <f>IF(ISERROR(VLOOKUP($P90,[1]BN2_1!$A:$AC,8,0)),0,VLOOKUP($P90,[1]BN2_1!$A:$AC,8,0))</f>
        <v>6975.57045217</v>
      </c>
      <c r="F90" s="26">
        <f t="shared" si="5"/>
        <v>86.835357685691633</v>
      </c>
      <c r="G90" s="34">
        <f>IF(ISERROR(VLOOKUP($P90,[1]BN2_1!$A:$AC,12,0)),0,VLOOKUP($P90,[1]BN2_1!$A:$AC,12,0))</f>
        <v>66008.045467060001</v>
      </c>
      <c r="H90" s="35">
        <f>IF(ISERROR(VLOOKUP($P90,[1]BN2_1!$A:$AC,16,0)),0,VLOOKUP($P90,[1]BN2_1!$A:$AC,16,0))</f>
        <v>11396.093609220001</v>
      </c>
      <c r="I90" s="36">
        <f>IF(ISERROR(VLOOKUP($P90,[1]BN2_1!$A:$AC,17,0)),0,VLOOKUP($P90,[1]BN2_1!$A:$AC,17,0))</f>
        <v>48294.648110779999</v>
      </c>
      <c r="J90" s="37">
        <f t="shared" si="6"/>
        <v>73.164790396468376</v>
      </c>
      <c r="K90" s="23">
        <f t="shared" si="7"/>
        <v>74041.144700000004</v>
      </c>
      <c r="L90" s="24">
        <f>IF(ISERROR(VLOOKUP($P90,[1]BN2_1!$A:$U,21,0)),0,VLOOKUP($P90,[1]BN2_1!$A:$U,21,0))</f>
        <v>74041.144700000004</v>
      </c>
      <c r="M90" s="24">
        <f t="shared" si="8"/>
        <v>11584.268182080001</v>
      </c>
      <c r="N90" s="27">
        <f t="shared" si="8"/>
        <v>55270.218562950002</v>
      </c>
      <c r="O90" s="29">
        <f t="shared" si="9"/>
        <v>74.647979561761147</v>
      </c>
      <c r="P90" s="30" t="s">
        <v>96</v>
      </c>
      <c r="Q90" s="30"/>
      <c r="R90" s="20"/>
    </row>
    <row r="91" spans="1:18" ht="21">
      <c r="A91" s="21">
        <v>86</v>
      </c>
      <c r="B91" s="22" t="str">
        <f>VLOOKUP($P91,[1]Name!$A:$B,2,0)</f>
        <v>สำนักงานเศรษฐกิจการเกษตร</v>
      </c>
      <c r="C91" s="23">
        <f>IF(ISERROR(VLOOKUP($P91,[1]BN2_1!$A:$AC,3,0)),0,VLOOKUP($P91,[1]BN2_1!$A:$AC,3,0))</f>
        <v>520.39644999999996</v>
      </c>
      <c r="D91" s="24">
        <f>IF(ISERROR(VLOOKUP($P91,[1]BN2_1!$A:$AC,7,0)),0,VLOOKUP($P91,[1]BN2_1!$A:$AC,7,0))</f>
        <v>14.31505329</v>
      </c>
      <c r="E91" s="25">
        <f>IF(ISERROR(VLOOKUP($P91,[1]BN2_1!$A:$AC,8,0)),0,VLOOKUP($P91,[1]BN2_1!$A:$AC,8,0))</f>
        <v>431.43420622000002</v>
      </c>
      <c r="F91" s="26">
        <f t="shared" si="5"/>
        <v>82.904909558856531</v>
      </c>
      <c r="G91" s="34">
        <f>IF(ISERROR(VLOOKUP($P91,[1]BN2_1!$A:$AC,12,0)),0,VLOOKUP($P91,[1]BN2_1!$A:$AC,12,0))</f>
        <v>103.65555000000001</v>
      </c>
      <c r="H91" s="35">
        <f>IF(ISERROR(VLOOKUP($P91,[1]BN2_1!$A:$AC,16,0)),0,VLOOKUP($P91,[1]BN2_1!$A:$AC,16,0))</f>
        <v>26.586919999999999</v>
      </c>
      <c r="I91" s="36">
        <f>IF(ISERROR(VLOOKUP($P91,[1]BN2_1!$A:$AC,17,0)),0,VLOOKUP($P91,[1]BN2_1!$A:$AC,17,0))</f>
        <v>34.760117999999999</v>
      </c>
      <c r="J91" s="37">
        <f t="shared" si="6"/>
        <v>33.53425648698984</v>
      </c>
      <c r="K91" s="23">
        <f t="shared" si="7"/>
        <v>624.05199999999991</v>
      </c>
      <c r="L91" s="24">
        <f>IF(ISERROR(VLOOKUP($P91,[1]BN2_1!$A:$U,21,0)),0,VLOOKUP($P91,[1]BN2_1!$A:$U,21,0))</f>
        <v>624.05200000000002</v>
      </c>
      <c r="M91" s="24">
        <f t="shared" si="8"/>
        <v>40.901973290000001</v>
      </c>
      <c r="N91" s="27">
        <f t="shared" si="8"/>
        <v>466.19432422</v>
      </c>
      <c r="O91" s="29">
        <f t="shared" si="9"/>
        <v>74.704403514450732</v>
      </c>
      <c r="P91" s="30" t="s">
        <v>97</v>
      </c>
      <c r="Q91" s="30"/>
      <c r="R91" s="20"/>
    </row>
    <row r="92" spans="1:18" ht="21">
      <c r="A92" s="21">
        <v>87</v>
      </c>
      <c r="B92" s="22" t="str">
        <f>VLOOKUP($P92,[1]Name!$A:$B,2,0)</f>
        <v>มหาวิทยาลัยเทคโนโลยีราชมงคลพระนคร</v>
      </c>
      <c r="C92" s="23">
        <f>IF(ISERROR(VLOOKUP($P92,[1]BN2_1!$A:$AC,3,0)),0,VLOOKUP($P92,[1]BN2_1!$A:$AC,3,0))</f>
        <v>567.93176200000005</v>
      </c>
      <c r="D92" s="24">
        <f>IF(ISERROR(VLOOKUP($P92,[1]BN2_1!$A:$AC,7,0)),0,VLOOKUP($P92,[1]BN2_1!$A:$AC,7,0))</f>
        <v>4.7222634100000001</v>
      </c>
      <c r="E92" s="25">
        <f>IF(ISERROR(VLOOKUP($P92,[1]BN2_1!$A:$AC,8,0)),0,VLOOKUP($P92,[1]BN2_1!$A:$AC,8,0))</f>
        <v>473.91504196</v>
      </c>
      <c r="F92" s="26">
        <f t="shared" si="5"/>
        <v>83.445771775659196</v>
      </c>
      <c r="G92" s="34">
        <f>IF(ISERROR(VLOOKUP($P92,[1]BN2_1!$A:$AC,12,0)),0,VLOOKUP($P92,[1]BN2_1!$A:$AC,12,0))</f>
        <v>133.30033800000001</v>
      </c>
      <c r="H92" s="35">
        <f>IF(ISERROR(VLOOKUP($P92,[1]BN2_1!$A:$AC,16,0)),0,VLOOKUP($P92,[1]BN2_1!$A:$AC,16,0))</f>
        <v>14.1638</v>
      </c>
      <c r="I92" s="36">
        <f>IF(ISERROR(VLOOKUP($P92,[1]BN2_1!$A:$AC,17,0)),0,VLOOKUP($P92,[1]BN2_1!$A:$AC,17,0))</f>
        <v>52.836537999999997</v>
      </c>
      <c r="J92" s="37">
        <f t="shared" si="6"/>
        <v>39.637212322747445</v>
      </c>
      <c r="K92" s="23">
        <f t="shared" si="7"/>
        <v>701.23210000000006</v>
      </c>
      <c r="L92" s="24">
        <f>IF(ISERROR(VLOOKUP($P92,[1]BN2_1!$A:$U,21,0)),0,VLOOKUP($P92,[1]BN2_1!$A:$U,21,0))</f>
        <v>701.23209999999995</v>
      </c>
      <c r="M92" s="24">
        <f t="shared" si="8"/>
        <v>18.886063409999998</v>
      </c>
      <c r="N92" s="27">
        <f t="shared" si="8"/>
        <v>526.75157995999996</v>
      </c>
      <c r="O92" s="29">
        <f t="shared" si="9"/>
        <v>75.11800728460662</v>
      </c>
      <c r="P92" s="30" t="s">
        <v>98</v>
      </c>
      <c r="Q92" s="30"/>
      <c r="R92" s="20"/>
    </row>
    <row r="93" spans="1:18" ht="21">
      <c r="A93" s="21">
        <v>88</v>
      </c>
      <c r="B93" s="22" t="str">
        <f>VLOOKUP($P93,[1]Name!$A:$B,2,0)</f>
        <v>มหาวิทยาลัยราชภัฏมหาสารคาม</v>
      </c>
      <c r="C93" s="23">
        <f>IF(ISERROR(VLOOKUP($P93,[1]BN2_1!$A:$AC,3,0)),0,VLOOKUP($P93,[1]BN2_1!$A:$AC,3,0))</f>
        <v>321.92360000000002</v>
      </c>
      <c r="D93" s="24">
        <f>IF(ISERROR(VLOOKUP($P93,[1]BN2_1!$A:$AC,7,0)),0,VLOOKUP($P93,[1]BN2_1!$A:$AC,7,0))</f>
        <v>4.3438486300000001</v>
      </c>
      <c r="E93" s="25">
        <f>IF(ISERROR(VLOOKUP($P93,[1]BN2_1!$A:$AC,8,0)),0,VLOOKUP($P93,[1]BN2_1!$A:$AC,8,0))</f>
        <v>285.34234907000001</v>
      </c>
      <c r="F93" s="26">
        <f t="shared" si="5"/>
        <v>88.636666920350038</v>
      </c>
      <c r="G93" s="34">
        <f>IF(ISERROR(VLOOKUP($P93,[1]BN2_1!$A:$AC,12,0)),0,VLOOKUP($P93,[1]BN2_1!$A:$AC,12,0))</f>
        <v>119.03149999999999</v>
      </c>
      <c r="H93" s="35">
        <f>IF(ISERROR(VLOOKUP($P93,[1]BN2_1!$A:$AC,16,0)),0,VLOOKUP($P93,[1]BN2_1!$A:$AC,16,0))</f>
        <v>65.325177550000006</v>
      </c>
      <c r="I93" s="36">
        <f>IF(ISERROR(VLOOKUP($P93,[1]BN2_1!$A:$AC,17,0)),0,VLOOKUP($P93,[1]BN2_1!$A:$AC,17,0))</f>
        <v>45.985185450000003</v>
      </c>
      <c r="J93" s="37">
        <f t="shared" si="6"/>
        <v>38.632786657313403</v>
      </c>
      <c r="K93" s="23">
        <f t="shared" si="7"/>
        <v>440.95510000000002</v>
      </c>
      <c r="L93" s="24">
        <f>IF(ISERROR(VLOOKUP($P93,[1]BN2_1!$A:$U,21,0)),0,VLOOKUP($P93,[1]BN2_1!$A:$U,21,0))</f>
        <v>440.95510000000002</v>
      </c>
      <c r="M93" s="24">
        <f t="shared" si="8"/>
        <v>69.669026180000003</v>
      </c>
      <c r="N93" s="27">
        <f t="shared" si="8"/>
        <v>331.32753452000003</v>
      </c>
      <c r="O93" s="29">
        <f t="shared" si="9"/>
        <v>75.138610375523498</v>
      </c>
      <c r="P93" s="30" t="s">
        <v>99</v>
      </c>
      <c r="Q93" s="30"/>
      <c r="R93" s="20"/>
    </row>
    <row r="94" spans="1:18" ht="21">
      <c r="A94" s="21">
        <v>89</v>
      </c>
      <c r="B94" s="22" t="str">
        <f>VLOOKUP($P94,[1]Name!$A:$B,2,0)</f>
        <v>สำนักงานปลัดกระทรวงวัฒนธรรม</v>
      </c>
      <c r="C94" s="23">
        <f>IF(ISERROR(VLOOKUP($P94,[1]BN2_1!$A:$AC,3,0)),0,VLOOKUP($P94,[1]BN2_1!$A:$AC,3,0))</f>
        <v>2162.2323617400002</v>
      </c>
      <c r="D94" s="24">
        <f>IF(ISERROR(VLOOKUP($P94,[1]BN2_1!$A:$AC,7,0)),0,VLOOKUP($P94,[1]BN2_1!$A:$AC,7,0))</f>
        <v>78.480896029999997</v>
      </c>
      <c r="E94" s="25">
        <f>IF(ISERROR(VLOOKUP($P94,[1]BN2_1!$A:$AC,8,0)),0,VLOOKUP($P94,[1]BN2_1!$A:$AC,8,0))</f>
        <v>1723.07307633</v>
      </c>
      <c r="F94" s="26">
        <f t="shared" si="5"/>
        <v>79.689542475601556</v>
      </c>
      <c r="G94" s="34">
        <f>IF(ISERROR(VLOOKUP($P94,[1]BN2_1!$A:$AC,12,0)),0,VLOOKUP($P94,[1]BN2_1!$A:$AC,12,0))</f>
        <v>195.53633826000001</v>
      </c>
      <c r="H94" s="35">
        <f>IF(ISERROR(VLOOKUP($P94,[1]BN2_1!$A:$AC,16,0)),0,VLOOKUP($P94,[1]BN2_1!$A:$AC,16,0))</f>
        <v>115.60727059</v>
      </c>
      <c r="I94" s="36">
        <f>IF(ISERROR(VLOOKUP($P94,[1]BN2_1!$A:$AC,17,0)),0,VLOOKUP($P94,[1]BN2_1!$A:$AC,17,0))</f>
        <v>58.948879050000002</v>
      </c>
      <c r="J94" s="37">
        <f t="shared" si="6"/>
        <v>30.147275731233691</v>
      </c>
      <c r="K94" s="23">
        <f t="shared" si="7"/>
        <v>2357.7687000000001</v>
      </c>
      <c r="L94" s="24">
        <f>IF(ISERROR(VLOOKUP($P94,[1]BN2_1!$A:$U,21,0)),0,VLOOKUP($P94,[1]BN2_1!$A:$U,21,0))</f>
        <v>2357.7687000000001</v>
      </c>
      <c r="M94" s="24">
        <f t="shared" si="8"/>
        <v>194.08816661999998</v>
      </c>
      <c r="N94" s="27">
        <f t="shared" si="8"/>
        <v>1782.02195538</v>
      </c>
      <c r="O94" s="29">
        <f t="shared" si="9"/>
        <v>75.580864033863875</v>
      </c>
      <c r="P94" s="30" t="s">
        <v>100</v>
      </c>
      <c r="Q94" s="30"/>
      <c r="R94" s="20"/>
    </row>
    <row r="95" spans="1:18" ht="21">
      <c r="A95" s="21">
        <v>90</v>
      </c>
      <c r="B95" s="22" t="str">
        <f>VLOOKUP($P95,[1]Name!$A:$B,2,0)</f>
        <v>สำนักงานนโยบายและยุทธศาสตร์การค้า</v>
      </c>
      <c r="C95" s="23">
        <f>IF(ISERROR(VLOOKUP($P95,[1]BN2_1!$A:$AC,3,0)),0,VLOOKUP($P95,[1]BN2_1!$A:$AC,3,0))</f>
        <v>141.66532706999999</v>
      </c>
      <c r="D95" s="24">
        <f>IF(ISERROR(VLOOKUP($P95,[1]BN2_1!$A:$AC,7,0)),0,VLOOKUP($P95,[1]BN2_1!$A:$AC,7,0))</f>
        <v>10.422307679999999</v>
      </c>
      <c r="E95" s="25">
        <f>IF(ISERROR(VLOOKUP($P95,[1]BN2_1!$A:$AC,8,0)),0,VLOOKUP($P95,[1]BN2_1!$A:$AC,8,0))</f>
        <v>109.46721649</v>
      </c>
      <c r="F95" s="26">
        <f t="shared" si="5"/>
        <v>77.271707025325824</v>
      </c>
      <c r="G95" s="34">
        <f>IF(ISERROR(VLOOKUP($P95,[1]BN2_1!$A:$AC,12,0)),0,VLOOKUP($P95,[1]BN2_1!$A:$AC,12,0))</f>
        <v>17.010672929999998</v>
      </c>
      <c r="H95" s="35">
        <f>IF(ISERROR(VLOOKUP($P95,[1]BN2_1!$A:$AC,16,0)),0,VLOOKUP($P95,[1]BN2_1!$A:$AC,16,0))</f>
        <v>4.8632013000000001</v>
      </c>
      <c r="I95" s="36">
        <f>IF(ISERROR(VLOOKUP($P95,[1]BN2_1!$A:$AC,17,0)),0,VLOOKUP($P95,[1]BN2_1!$A:$AC,17,0))</f>
        <v>10.52612053</v>
      </c>
      <c r="J95" s="37">
        <f t="shared" si="6"/>
        <v>61.879506903199278</v>
      </c>
      <c r="K95" s="23">
        <f t="shared" si="7"/>
        <v>158.67599999999999</v>
      </c>
      <c r="L95" s="24">
        <f>IF(ISERROR(VLOOKUP($P95,[1]BN2_1!$A:$U,21,0)),0,VLOOKUP($P95,[1]BN2_1!$A:$U,21,0))</f>
        <v>158.67599999999999</v>
      </c>
      <c r="M95" s="24">
        <f t="shared" si="8"/>
        <v>15.285508979999999</v>
      </c>
      <c r="N95" s="27">
        <f t="shared" si="8"/>
        <v>119.99333702</v>
      </c>
      <c r="O95" s="29">
        <f t="shared" si="9"/>
        <v>75.621604414026066</v>
      </c>
      <c r="P95" s="30" t="s">
        <v>101</v>
      </c>
      <c r="Q95" s="30"/>
      <c r="R95" s="20"/>
    </row>
    <row r="96" spans="1:18" ht="21">
      <c r="A96" s="21">
        <v>91</v>
      </c>
      <c r="B96" s="22" t="str">
        <f>VLOOKUP($P96,[1]Name!$A:$B,2,0)</f>
        <v>กรมคุ้มครองสิทธิและเสรีภาพ</v>
      </c>
      <c r="C96" s="23">
        <f>IF(ISERROR(VLOOKUP($P96,[1]BN2_1!$A:$AC,3,0)),0,VLOOKUP($P96,[1]BN2_1!$A:$AC,3,0))</f>
        <v>755.53204000000005</v>
      </c>
      <c r="D96" s="24">
        <f>IF(ISERROR(VLOOKUP($P96,[1]BN2_1!$A:$AC,7,0)),0,VLOOKUP($P96,[1]BN2_1!$A:$AC,7,0))</f>
        <v>5.1172137900000001</v>
      </c>
      <c r="E96" s="25">
        <f>IF(ISERROR(VLOOKUP($P96,[1]BN2_1!$A:$AC,8,0)),0,VLOOKUP($P96,[1]BN2_1!$A:$AC,8,0))</f>
        <v>572.73811477000004</v>
      </c>
      <c r="F96" s="26">
        <f t="shared" si="5"/>
        <v>75.805933361873045</v>
      </c>
      <c r="G96" s="34">
        <f>IF(ISERROR(VLOOKUP($P96,[1]BN2_1!$A:$AC,12,0)),0,VLOOKUP($P96,[1]BN2_1!$A:$AC,12,0))</f>
        <v>20.39556</v>
      </c>
      <c r="H96" s="35">
        <f>IF(ISERROR(VLOOKUP($P96,[1]BN2_1!$A:$AC,16,0)),0,VLOOKUP($P96,[1]BN2_1!$A:$AC,16,0))</f>
        <v>5.2889999999999997</v>
      </c>
      <c r="I96" s="36">
        <f>IF(ISERROR(VLOOKUP($P96,[1]BN2_1!$A:$AC,17,0)),0,VLOOKUP($P96,[1]BN2_1!$A:$AC,17,0))</f>
        <v>15.098097940000001</v>
      </c>
      <c r="J96" s="37">
        <f t="shared" si="6"/>
        <v>74.026395646895708</v>
      </c>
      <c r="K96" s="23">
        <f t="shared" si="7"/>
        <v>775.9276000000001</v>
      </c>
      <c r="L96" s="24">
        <f>IF(ISERROR(VLOOKUP($P96,[1]BN2_1!$A:$U,21,0)),0,VLOOKUP($P96,[1]BN2_1!$A:$U,21,0))</f>
        <v>775.92759999999998</v>
      </c>
      <c r="M96" s="24">
        <f t="shared" si="8"/>
        <v>10.406213789999999</v>
      </c>
      <c r="N96" s="27">
        <f t="shared" si="8"/>
        <v>587.83621271000004</v>
      </c>
      <c r="O96" s="29">
        <f t="shared" si="9"/>
        <v>75.759157518046777</v>
      </c>
      <c r="P96" s="30" t="s">
        <v>102</v>
      </c>
      <c r="Q96" s="30"/>
      <c r="R96" s="20"/>
    </row>
    <row r="97" spans="1:18" ht="21">
      <c r="A97" s="21">
        <v>92</v>
      </c>
      <c r="B97" s="22" t="str">
        <f>VLOOKUP($P97,[1]Name!$A:$B,2,0)</f>
        <v>กรมพัฒนาธุรกิจการค้า</v>
      </c>
      <c r="C97" s="23">
        <f>IF(ISERROR(VLOOKUP($P97,[1]BN2_1!$A:$AC,3,0)),0,VLOOKUP($P97,[1]BN2_1!$A:$AC,3,0))</f>
        <v>394.11346200000003</v>
      </c>
      <c r="D97" s="24">
        <f>IF(ISERROR(VLOOKUP($P97,[1]BN2_1!$A:$AC,7,0)),0,VLOOKUP($P97,[1]BN2_1!$A:$AC,7,0))</f>
        <v>53.027096710000002</v>
      </c>
      <c r="E97" s="25">
        <f>IF(ISERROR(VLOOKUP($P97,[1]BN2_1!$A:$AC,8,0)),0,VLOOKUP($P97,[1]BN2_1!$A:$AC,8,0))</f>
        <v>305.15834794</v>
      </c>
      <c r="F97" s="26">
        <f t="shared" si="5"/>
        <v>77.429059741176758</v>
      </c>
      <c r="G97" s="34">
        <f>IF(ISERROR(VLOOKUP($P97,[1]BN2_1!$A:$AC,12,0)),0,VLOOKUP($P97,[1]BN2_1!$A:$AC,12,0))</f>
        <v>184.35003800000001</v>
      </c>
      <c r="H97" s="35">
        <f>IF(ISERROR(VLOOKUP($P97,[1]BN2_1!$A:$AC,16,0)),0,VLOOKUP($P97,[1]BN2_1!$A:$AC,16,0))</f>
        <v>49.188000000000002</v>
      </c>
      <c r="I97" s="36">
        <f>IF(ISERROR(VLOOKUP($P97,[1]BN2_1!$A:$AC,17,0)),0,VLOOKUP($P97,[1]BN2_1!$A:$AC,17,0))</f>
        <v>133.621038</v>
      </c>
      <c r="J97" s="37">
        <f t="shared" si="6"/>
        <v>72.482240551531646</v>
      </c>
      <c r="K97" s="23">
        <f t="shared" si="7"/>
        <v>578.46350000000007</v>
      </c>
      <c r="L97" s="24">
        <f>IF(ISERROR(VLOOKUP($P97,[1]BN2_1!$A:$U,21,0)),0,VLOOKUP($P97,[1]BN2_1!$A:$U,21,0))</f>
        <v>578.46349999999995</v>
      </c>
      <c r="M97" s="24">
        <f t="shared" si="8"/>
        <v>102.21509671000001</v>
      </c>
      <c r="N97" s="27">
        <f t="shared" si="8"/>
        <v>438.77938594</v>
      </c>
      <c r="O97" s="29">
        <f t="shared" si="9"/>
        <v>75.852562165114989</v>
      </c>
      <c r="P97" s="30" t="s">
        <v>103</v>
      </c>
      <c r="Q97" s="30"/>
      <c r="R97" s="20"/>
    </row>
    <row r="98" spans="1:18" ht="21">
      <c r="A98" s="21">
        <v>93</v>
      </c>
      <c r="B98" s="22" t="str">
        <f>VLOOKUP($P98,[1]Name!$A:$B,2,0)</f>
        <v>มหาวิทยาลัยราชภัฏบุรีรัมย์</v>
      </c>
      <c r="C98" s="23">
        <f>IF(ISERROR(VLOOKUP($P98,[1]BN2_1!$A:$AC,3,0)),0,VLOOKUP($P98,[1]BN2_1!$A:$AC,3,0))</f>
        <v>342.527851</v>
      </c>
      <c r="D98" s="24">
        <f>IF(ISERROR(VLOOKUP($P98,[1]BN2_1!$A:$AC,7,0)),0,VLOOKUP($P98,[1]BN2_1!$A:$AC,7,0))</f>
        <v>4.7074999999999999E-2</v>
      </c>
      <c r="E98" s="25">
        <f>IF(ISERROR(VLOOKUP($P98,[1]BN2_1!$A:$AC,8,0)),0,VLOOKUP($P98,[1]BN2_1!$A:$AC,8,0))</f>
        <v>319.33102316999998</v>
      </c>
      <c r="F98" s="26">
        <f t="shared" si="5"/>
        <v>93.227754250558732</v>
      </c>
      <c r="G98" s="34">
        <f>IF(ISERROR(VLOOKUP($P98,[1]BN2_1!$A:$AC,12,0)),0,VLOOKUP($P98,[1]BN2_1!$A:$AC,12,0))</f>
        <v>153.632249</v>
      </c>
      <c r="H98" s="35">
        <f>IF(ISERROR(VLOOKUP($P98,[1]BN2_1!$A:$AC,16,0)),0,VLOOKUP($P98,[1]BN2_1!$A:$AC,16,0))</f>
        <v>67.953088980000004</v>
      </c>
      <c r="I98" s="36">
        <f>IF(ISERROR(VLOOKUP($P98,[1]BN2_1!$A:$AC,17,0)),0,VLOOKUP($P98,[1]BN2_1!$A:$AC,17,0))</f>
        <v>57.27470924</v>
      </c>
      <c r="J98" s="37">
        <f t="shared" si="6"/>
        <v>37.280394977489394</v>
      </c>
      <c r="K98" s="23">
        <f t="shared" si="7"/>
        <v>496.1601</v>
      </c>
      <c r="L98" s="24">
        <f>IF(ISERROR(VLOOKUP($P98,[1]BN2_1!$A:$U,21,0)),0,VLOOKUP($P98,[1]BN2_1!$A:$U,21,0))</f>
        <v>496.1601</v>
      </c>
      <c r="M98" s="24">
        <f t="shared" si="8"/>
        <v>68.000163980000011</v>
      </c>
      <c r="N98" s="27">
        <f t="shared" si="8"/>
        <v>376.60573240999997</v>
      </c>
      <c r="O98" s="29">
        <f t="shared" si="9"/>
        <v>75.904074594067509</v>
      </c>
      <c r="P98" s="30" t="s">
        <v>104</v>
      </c>
      <c r="Q98" s="30"/>
      <c r="R98" s="20"/>
    </row>
    <row r="99" spans="1:18" ht="21">
      <c r="A99" s="21">
        <v>94</v>
      </c>
      <c r="B99" s="22" t="str">
        <f>VLOOKUP($P99,[1]Name!$A:$B,2,0)</f>
        <v>กรมทรัพยากรทางทะเลและชายฝั่ง</v>
      </c>
      <c r="C99" s="23">
        <f>IF(ISERROR(VLOOKUP($P99,[1]BN2_1!$A:$AC,3,0)),0,VLOOKUP($P99,[1]BN2_1!$A:$AC,3,0))</f>
        <v>881.02756799999997</v>
      </c>
      <c r="D99" s="24">
        <f>IF(ISERROR(VLOOKUP($P99,[1]BN2_1!$A:$AC,7,0)),0,VLOOKUP($P99,[1]BN2_1!$A:$AC,7,0))</f>
        <v>49.414619170000002</v>
      </c>
      <c r="E99" s="27">
        <f>IF(ISERROR(VLOOKUP($P99,[1]BN2_1!$A:$AC,8,0)),0,VLOOKUP($P99,[1]BN2_1!$A:$AC,8,0))</f>
        <v>759.80017235000003</v>
      </c>
      <c r="F99" s="40">
        <f t="shared" si="5"/>
        <v>86.24022674736554</v>
      </c>
      <c r="G99" s="34">
        <f>IF(ISERROR(VLOOKUP($P99,[1]BN2_1!$A:$AC,12,0)),0,VLOOKUP($P99,[1]BN2_1!$A:$AC,12,0))</f>
        <v>573.99593200000004</v>
      </c>
      <c r="H99" s="35">
        <f>IF(ISERROR(VLOOKUP($P99,[1]BN2_1!$A:$AC,16,0)),0,VLOOKUP($P99,[1]BN2_1!$A:$AC,16,0))</f>
        <v>96.040743590000005</v>
      </c>
      <c r="I99" s="36">
        <f>IF(ISERROR(VLOOKUP($P99,[1]BN2_1!$A:$AC,17,0)),0,VLOOKUP($P99,[1]BN2_1!$A:$AC,17,0))</f>
        <v>346.05569903999998</v>
      </c>
      <c r="J99" s="37">
        <f t="shared" si="6"/>
        <v>60.288876583884907</v>
      </c>
      <c r="K99" s="23">
        <f t="shared" si="7"/>
        <v>1455.0235</v>
      </c>
      <c r="L99" s="24">
        <f>IF(ISERROR(VLOOKUP($P99,[1]BN2_1!$A:$U,21,0)),0,VLOOKUP($P99,[1]BN2_1!$A:$U,21,0))</f>
        <v>1455.0235</v>
      </c>
      <c r="M99" s="24">
        <f t="shared" si="8"/>
        <v>145.45536276000001</v>
      </c>
      <c r="N99" s="27">
        <f t="shared" si="8"/>
        <v>1105.8558713899999</v>
      </c>
      <c r="O99" s="29">
        <f t="shared" si="9"/>
        <v>76.002612424472858</v>
      </c>
      <c r="P99" s="30" t="s">
        <v>105</v>
      </c>
      <c r="Q99" s="30"/>
      <c r="R99" s="20"/>
    </row>
    <row r="100" spans="1:18" ht="21">
      <c r="A100" s="21">
        <v>95</v>
      </c>
      <c r="B100" s="22" t="str">
        <f>VLOOKUP($P100,[1]Name!$A:$B,2,0)</f>
        <v>กรมสนับสนุนบริการสุขภาพ</v>
      </c>
      <c r="C100" s="23">
        <f>IF(ISERROR(VLOOKUP($P100,[1]BN2_1!$A:$AC,3,0)),0,VLOOKUP($P100,[1]BN2_1!$A:$AC,3,0))</f>
        <v>674.41957400000001</v>
      </c>
      <c r="D100" s="24">
        <f>IF(ISERROR(VLOOKUP($P100,[1]BN2_1!$A:$AC,7,0)),0,VLOOKUP($P100,[1]BN2_1!$A:$AC,7,0))</f>
        <v>13.51942588</v>
      </c>
      <c r="E100" s="25">
        <f>IF(ISERROR(VLOOKUP($P100,[1]BN2_1!$A:$AC,8,0)),0,VLOOKUP($P100,[1]BN2_1!$A:$AC,8,0))</f>
        <v>556.41784038000003</v>
      </c>
      <c r="F100" s="26">
        <f t="shared" si="5"/>
        <v>82.503216370170179</v>
      </c>
      <c r="G100" s="34">
        <f>IF(ISERROR(VLOOKUP($P100,[1]BN2_1!$A:$AC,12,0)),0,VLOOKUP($P100,[1]BN2_1!$A:$AC,12,0))</f>
        <v>103.265626</v>
      </c>
      <c r="H100" s="35">
        <f>IF(ISERROR(VLOOKUP($P100,[1]BN2_1!$A:$AC,16,0)),0,VLOOKUP($P100,[1]BN2_1!$A:$AC,16,0))</f>
        <v>11.081804399999999</v>
      </c>
      <c r="I100" s="36">
        <f>IF(ISERROR(VLOOKUP($P100,[1]BN2_1!$A:$AC,17,0)),0,VLOOKUP($P100,[1]BN2_1!$A:$AC,17,0))</f>
        <v>35.273000789999998</v>
      </c>
      <c r="J100" s="37">
        <f t="shared" si="6"/>
        <v>34.157543178985811</v>
      </c>
      <c r="K100" s="23">
        <f t="shared" si="7"/>
        <v>777.68520000000001</v>
      </c>
      <c r="L100" s="24">
        <f>IF(ISERROR(VLOOKUP($P100,[1]BN2_1!$A:$U,21,0)),0,VLOOKUP($P100,[1]BN2_1!$A:$U,21,0))</f>
        <v>777.68520000000001</v>
      </c>
      <c r="M100" s="24">
        <f t="shared" si="8"/>
        <v>24.601230279999999</v>
      </c>
      <c r="N100" s="27">
        <f t="shared" si="8"/>
        <v>591.69084117</v>
      </c>
      <c r="O100" s="29">
        <f t="shared" si="9"/>
        <v>76.083592843222419</v>
      </c>
      <c r="P100" s="30" t="s">
        <v>106</v>
      </c>
      <c r="Q100" s="30"/>
      <c r="R100" s="20"/>
    </row>
    <row r="101" spans="1:18" ht="21">
      <c r="A101" s="21">
        <v>96</v>
      </c>
      <c r="B101" s="22" t="str">
        <f>VLOOKUP($P101,[1]Name!$A:$B,2,0)</f>
        <v>กรมที่ดิน</v>
      </c>
      <c r="C101" s="23">
        <f>IF(ISERROR(VLOOKUP($P101,[1]BN2_1!$A:$AC,3,0)),0,VLOOKUP($P101,[1]BN2_1!$A:$AC,3,0))</f>
        <v>5553.9375440800004</v>
      </c>
      <c r="D101" s="24">
        <f>IF(ISERROR(VLOOKUP($P101,[1]BN2_1!$A:$AC,7,0)),0,VLOOKUP($P101,[1]BN2_1!$A:$AC,7,0))</f>
        <v>244.20497302000001</v>
      </c>
      <c r="E101" s="25">
        <f>IF(ISERROR(VLOOKUP($P101,[1]BN2_1!$A:$AC,8,0)),0,VLOOKUP($P101,[1]BN2_1!$A:$AC,8,0))</f>
        <v>4881.70652986</v>
      </c>
      <c r="F101" s="26">
        <f t="shared" si="5"/>
        <v>87.896316642297535</v>
      </c>
      <c r="G101" s="34">
        <f>IF(ISERROR(VLOOKUP($P101,[1]BN2_1!$A:$AC,12,0)),0,VLOOKUP($P101,[1]BN2_1!$A:$AC,12,0))</f>
        <v>1382.83795592</v>
      </c>
      <c r="H101" s="35">
        <f>IF(ISERROR(VLOOKUP($P101,[1]BN2_1!$A:$AC,16,0)),0,VLOOKUP($P101,[1]BN2_1!$A:$AC,16,0))</f>
        <v>876.63778865999996</v>
      </c>
      <c r="I101" s="36">
        <f>IF(ISERROR(VLOOKUP($P101,[1]BN2_1!$A:$AC,17,0)),0,VLOOKUP($P101,[1]BN2_1!$A:$AC,17,0))</f>
        <v>397.26149547</v>
      </c>
      <c r="J101" s="37">
        <f t="shared" si="6"/>
        <v>28.727986078867968</v>
      </c>
      <c r="K101" s="23">
        <f t="shared" si="7"/>
        <v>6936.7755000000006</v>
      </c>
      <c r="L101" s="24">
        <f>IF(ISERROR(VLOOKUP($P101,[1]BN2_1!$A:$U,21,0)),0,VLOOKUP($P101,[1]BN2_1!$A:$U,21,0))</f>
        <v>6936.7754999999997</v>
      </c>
      <c r="M101" s="24">
        <f t="shared" si="8"/>
        <v>1120.84276168</v>
      </c>
      <c r="N101" s="27">
        <f t="shared" si="8"/>
        <v>5278.9680253300003</v>
      </c>
      <c r="O101" s="29">
        <f t="shared" si="9"/>
        <v>76.101180228911829</v>
      </c>
      <c r="P101" s="30" t="s">
        <v>107</v>
      </c>
      <c r="Q101" s="30"/>
      <c r="R101" s="20"/>
    </row>
    <row r="102" spans="1:18" ht="21">
      <c r="A102" s="21">
        <v>97</v>
      </c>
      <c r="B102" s="22" t="str">
        <f>VLOOKUP($P102,[1]Name!$A:$B,2,0)</f>
        <v>กรมทางหลวงชนบท</v>
      </c>
      <c r="C102" s="23">
        <f>IF(ISERROR(VLOOKUP($P102,[1]BN2_1!$A:$AC,3,0)),0,VLOOKUP($P102,[1]BN2_1!$A:$AC,3,0))</f>
        <v>1613.6622930000001</v>
      </c>
      <c r="D102" s="24">
        <f>IF(ISERROR(VLOOKUP($P102,[1]BN2_1!$A:$AC,7,0)),0,VLOOKUP($P102,[1]BN2_1!$A:$AC,7,0))</f>
        <v>8.6688230100000006</v>
      </c>
      <c r="E102" s="25">
        <f>IF(ISERROR(VLOOKUP($P102,[1]BN2_1!$A:$AC,8,0)),0,VLOOKUP($P102,[1]BN2_1!$A:$AC,8,0))</f>
        <v>1453.8408753900001</v>
      </c>
      <c r="F102" s="26">
        <f t="shared" si="5"/>
        <v>90.095733270629268</v>
      </c>
      <c r="G102" s="34">
        <f>IF(ISERROR(VLOOKUP($P102,[1]BN2_1!$A:$AC,12,0)),0,VLOOKUP($P102,[1]BN2_1!$A:$AC,12,0))</f>
        <v>47150.005807000001</v>
      </c>
      <c r="H102" s="35">
        <f>IF(ISERROR(VLOOKUP($P102,[1]BN2_1!$A:$AC,16,0)),0,VLOOKUP($P102,[1]BN2_1!$A:$AC,16,0))</f>
        <v>9039.7374583000001</v>
      </c>
      <c r="I102" s="36">
        <f>IF(ISERROR(VLOOKUP($P102,[1]BN2_1!$A:$AC,17,0)),0,VLOOKUP($P102,[1]BN2_1!$A:$AC,17,0))</f>
        <v>35724.195333600001</v>
      </c>
      <c r="J102" s="37">
        <f t="shared" si="6"/>
        <v>75.767106964589814</v>
      </c>
      <c r="K102" s="23">
        <f t="shared" si="7"/>
        <v>48763.668100000003</v>
      </c>
      <c r="L102" s="24">
        <f>IF(ISERROR(VLOOKUP($P102,[1]BN2_1!$A:$U,21,0)),0,VLOOKUP($P102,[1]BN2_1!$A:$U,21,0))</f>
        <v>48763.668100000003</v>
      </c>
      <c r="M102" s="24">
        <f t="shared" si="8"/>
        <v>9048.4062813100008</v>
      </c>
      <c r="N102" s="27">
        <f t="shared" si="8"/>
        <v>37178.036208990001</v>
      </c>
      <c r="O102" s="29">
        <f t="shared" si="9"/>
        <v>76.241262516898317</v>
      </c>
      <c r="P102" s="30" t="s">
        <v>108</v>
      </c>
      <c r="Q102" s="30"/>
      <c r="R102" s="20"/>
    </row>
    <row r="103" spans="1:18" ht="21">
      <c r="A103" s="21">
        <v>98</v>
      </c>
      <c r="B103" s="22" t="str">
        <f>VLOOKUP($P103,[1]Name!$A:$B,2,0)</f>
        <v>กรมสรรพสามิต</v>
      </c>
      <c r="C103" s="23">
        <f>IF(ISERROR(VLOOKUP($P103,[1]BN2_1!$A:$AC,3,0)),0,VLOOKUP($P103,[1]BN2_1!$A:$AC,3,0))</f>
        <v>2093.0475889999998</v>
      </c>
      <c r="D103" s="24">
        <f>IF(ISERROR(VLOOKUP($P103,[1]BN2_1!$A:$AC,7,0)),0,VLOOKUP($P103,[1]BN2_1!$A:$AC,7,0))</f>
        <v>115.13607076</v>
      </c>
      <c r="E103" s="25">
        <f>IF(ISERROR(VLOOKUP($P103,[1]BN2_1!$A:$AC,8,0)),0,VLOOKUP($P103,[1]BN2_1!$A:$AC,8,0))</f>
        <v>1783.6483528399999</v>
      </c>
      <c r="F103" s="26">
        <f t="shared" si="5"/>
        <v>85.217763906274953</v>
      </c>
      <c r="G103" s="34">
        <f>IF(ISERROR(VLOOKUP($P103,[1]BN2_1!$A:$AC,12,0)),0,VLOOKUP($P103,[1]BN2_1!$A:$AC,12,0))</f>
        <v>448.92921100000001</v>
      </c>
      <c r="H103" s="35">
        <f>IF(ISERROR(VLOOKUP($P103,[1]BN2_1!$A:$AC,16,0)),0,VLOOKUP($P103,[1]BN2_1!$A:$AC,16,0))</f>
        <v>292.36784485999999</v>
      </c>
      <c r="I103" s="36">
        <f>IF(ISERROR(VLOOKUP($P103,[1]BN2_1!$A:$AC,17,0)),0,VLOOKUP($P103,[1]BN2_1!$A:$AC,17,0))</f>
        <v>155.0143692</v>
      </c>
      <c r="J103" s="37">
        <f t="shared" si="6"/>
        <v>34.52980233892599</v>
      </c>
      <c r="K103" s="23">
        <f t="shared" si="7"/>
        <v>2541.9767999999999</v>
      </c>
      <c r="L103" s="24">
        <f>IF(ISERROR(VLOOKUP($P103,[1]BN2_1!$A:$U,21,0)),0,VLOOKUP($P103,[1]BN2_1!$A:$U,21,0))</f>
        <v>2541.9767999999999</v>
      </c>
      <c r="M103" s="24">
        <f t="shared" si="8"/>
        <v>407.50391561999999</v>
      </c>
      <c r="N103" s="27">
        <f t="shared" si="8"/>
        <v>1938.6627220399998</v>
      </c>
      <c r="O103" s="29">
        <f t="shared" si="9"/>
        <v>76.265948691585223</v>
      </c>
      <c r="P103" s="30" t="s">
        <v>109</v>
      </c>
      <c r="Q103" s="30"/>
      <c r="R103" s="20"/>
    </row>
    <row r="104" spans="1:18" ht="21">
      <c r="A104" s="21">
        <v>99</v>
      </c>
      <c r="B104" s="22" t="str">
        <f>VLOOKUP($P104,[1]Name!$A:$B,2,0)</f>
        <v>กองทัพบก</v>
      </c>
      <c r="C104" s="23">
        <f>IF(ISERROR(VLOOKUP($P104,[1]BN2_1!$A:$AC,3,0)),0,VLOOKUP($P104,[1]BN2_1!$A:$AC,3,0))</f>
        <v>81515.043000000005</v>
      </c>
      <c r="D104" s="24">
        <f>IF(ISERROR(VLOOKUP($P104,[1]BN2_1!$A:$AC,7,0)),0,VLOOKUP($P104,[1]BN2_1!$A:$AC,7,0))</f>
        <v>3148.9490179999998</v>
      </c>
      <c r="E104" s="25">
        <f>IF(ISERROR(VLOOKUP($P104,[1]BN2_1!$A:$AC,8,0)),0,VLOOKUP($P104,[1]BN2_1!$A:$AC,8,0))</f>
        <v>69016.500927429995</v>
      </c>
      <c r="F104" s="26">
        <f t="shared" si="5"/>
        <v>84.667195633363022</v>
      </c>
      <c r="G104" s="34">
        <f>IF(ISERROR(VLOOKUP($P104,[1]BN2_1!$A:$AC,12,0)),0,VLOOKUP($P104,[1]BN2_1!$A:$AC,12,0))</f>
        <v>24464.7346</v>
      </c>
      <c r="H104" s="35">
        <f>IF(ISERROR(VLOOKUP($P104,[1]BN2_1!$A:$AC,16,0)),0,VLOOKUP($P104,[1]BN2_1!$A:$AC,16,0))</f>
        <v>4616.1237199999996</v>
      </c>
      <c r="I104" s="36">
        <f>IF(ISERROR(VLOOKUP($P104,[1]BN2_1!$A:$AC,17,0)),0,VLOOKUP($P104,[1]BN2_1!$A:$AC,17,0))</f>
        <v>11946.96920356</v>
      </c>
      <c r="J104" s="37">
        <f t="shared" si="6"/>
        <v>48.83343064575898</v>
      </c>
      <c r="K104" s="23">
        <f t="shared" si="7"/>
        <v>105979.7776</v>
      </c>
      <c r="L104" s="24">
        <f>IF(ISERROR(VLOOKUP($P104,[1]BN2_1!$A:$U,21,0)),0,VLOOKUP($P104,[1]BN2_1!$A:$U,21,0))</f>
        <v>105979.7776</v>
      </c>
      <c r="M104" s="24">
        <f t="shared" si="8"/>
        <v>7765.0727379999989</v>
      </c>
      <c r="N104" s="27">
        <f t="shared" si="8"/>
        <v>80963.470130989997</v>
      </c>
      <c r="O104" s="29">
        <f t="shared" si="9"/>
        <v>76.395206674777924</v>
      </c>
      <c r="P104" s="30" t="s">
        <v>110</v>
      </c>
      <c r="Q104" s="30"/>
      <c r="R104" s="20"/>
    </row>
    <row r="105" spans="1:18" ht="21">
      <c r="A105" s="21">
        <v>100</v>
      </c>
      <c r="B105" s="22" t="str">
        <f>VLOOKUP($P105,[1]Name!$A:$B,2,0)</f>
        <v>สำนักงานคณะกรรมการคุ้มครองผู้บริโภค</v>
      </c>
      <c r="C105" s="23">
        <f>IF(ISERROR(VLOOKUP($P105,[1]BN2_1!$A:$AC,3,0)),0,VLOOKUP($P105,[1]BN2_1!$A:$AC,3,0))</f>
        <v>203.8067987</v>
      </c>
      <c r="D105" s="24">
        <f>IF(ISERROR(VLOOKUP($P105,[1]BN2_1!$A:$AC,7,0)),0,VLOOKUP($P105,[1]BN2_1!$A:$AC,7,0))</f>
        <v>13.719808280000001</v>
      </c>
      <c r="E105" s="25">
        <f>IF(ISERROR(VLOOKUP($P105,[1]BN2_1!$A:$AC,8,0)),0,VLOOKUP($P105,[1]BN2_1!$A:$AC,8,0))</f>
        <v>164.02747912999999</v>
      </c>
      <c r="F105" s="26">
        <f t="shared" si="5"/>
        <v>80.481848582218078</v>
      </c>
      <c r="G105" s="34">
        <f>IF(ISERROR(VLOOKUP($P105,[1]BN2_1!$A:$AC,12,0)),0,VLOOKUP($P105,[1]BN2_1!$A:$AC,12,0))</f>
        <v>13.699801300000001</v>
      </c>
      <c r="H105" s="35">
        <f>IF(ISERROR(VLOOKUP($P105,[1]BN2_1!$A:$AC,16,0)),0,VLOOKUP($P105,[1]BN2_1!$A:$AC,16,0))</f>
        <v>6.92</v>
      </c>
      <c r="I105" s="36">
        <f>IF(ISERROR(VLOOKUP($P105,[1]BN2_1!$A:$AC,17,0)),0,VLOOKUP($P105,[1]BN2_1!$A:$AC,17,0))</f>
        <v>2.4306454</v>
      </c>
      <c r="J105" s="37">
        <f t="shared" si="6"/>
        <v>17.742194552850922</v>
      </c>
      <c r="K105" s="23">
        <f t="shared" si="7"/>
        <v>217.50659999999999</v>
      </c>
      <c r="L105" s="24">
        <f>IF(ISERROR(VLOOKUP($P105,[1]BN2_1!$A:$U,21,0)),0,VLOOKUP($P105,[1]BN2_1!$A:$U,21,0))</f>
        <v>217.50659999999999</v>
      </c>
      <c r="M105" s="24">
        <f t="shared" si="8"/>
        <v>20.63980828</v>
      </c>
      <c r="N105" s="27">
        <f t="shared" si="8"/>
        <v>166.45812452999999</v>
      </c>
      <c r="O105" s="29">
        <f t="shared" si="9"/>
        <v>76.530148754106776</v>
      </c>
      <c r="P105" s="30" t="s">
        <v>111</v>
      </c>
      <c r="Q105" s="30"/>
      <c r="R105" s="20"/>
    </row>
    <row r="106" spans="1:18" ht="21">
      <c r="A106" s="21">
        <v>101</v>
      </c>
      <c r="B106" s="22" t="str">
        <f>VLOOKUP($P106,[1]Name!$A:$B,2,0)</f>
        <v>สำนักงานคณะกรรมการส่งเสริมการลงทุน</v>
      </c>
      <c r="C106" s="23">
        <f>IF(ISERROR(VLOOKUP($P106,[1]BN2_1!$A:$AC,3,0)),0,VLOOKUP($P106,[1]BN2_1!$A:$AC,3,0))</f>
        <v>613.91030000000001</v>
      </c>
      <c r="D106" s="24">
        <f>IF(ISERROR(VLOOKUP($P106,[1]BN2_1!$A:$AC,7,0)),0,VLOOKUP($P106,[1]BN2_1!$A:$AC,7,0))</f>
        <v>33.706502970000003</v>
      </c>
      <c r="E106" s="25">
        <f>IF(ISERROR(VLOOKUP($P106,[1]BN2_1!$A:$AC,8,0)),0,VLOOKUP($P106,[1]BN2_1!$A:$AC,8,0))</f>
        <v>480.19314816000002</v>
      </c>
      <c r="F106" s="26">
        <f t="shared" si="5"/>
        <v>78.218780196390256</v>
      </c>
      <c r="G106" s="34">
        <f>IF(ISERROR(VLOOKUP($P106,[1]BN2_1!$A:$AC,12,0)),0,VLOOKUP($P106,[1]BN2_1!$A:$AC,12,0))</f>
        <v>23.523900000000001</v>
      </c>
      <c r="H106" s="35">
        <f>IF(ISERROR(VLOOKUP($P106,[1]BN2_1!$A:$AC,16,0)),0,VLOOKUP($P106,[1]BN2_1!$A:$AC,16,0))</f>
        <v>11.794893869999999</v>
      </c>
      <c r="I106" s="36">
        <f>IF(ISERROR(VLOOKUP($P106,[1]BN2_1!$A:$AC,17,0)),0,VLOOKUP($P106,[1]BN2_1!$A:$AC,17,0))</f>
        <v>8.6596340000000005</v>
      </c>
      <c r="J106" s="37">
        <f t="shared" si="6"/>
        <v>36.812067726865017</v>
      </c>
      <c r="K106" s="23">
        <f t="shared" si="7"/>
        <v>637.43420000000003</v>
      </c>
      <c r="L106" s="24">
        <f>IF(ISERROR(VLOOKUP($P106,[1]BN2_1!$A:$U,21,0)),0,VLOOKUP($P106,[1]BN2_1!$A:$U,21,0))</f>
        <v>637.43420000000003</v>
      </c>
      <c r="M106" s="24">
        <f t="shared" si="8"/>
        <v>45.501396839999998</v>
      </c>
      <c r="N106" s="27">
        <f t="shared" si="8"/>
        <v>488.85278216</v>
      </c>
      <c r="O106" s="29">
        <f t="shared" si="9"/>
        <v>76.690705042183168</v>
      </c>
      <c r="P106" s="30" t="s">
        <v>112</v>
      </c>
      <c r="Q106" s="30"/>
      <c r="R106" s="20"/>
    </row>
    <row r="107" spans="1:18" ht="21">
      <c r="A107" s="21">
        <v>102</v>
      </c>
      <c r="B107" s="22" t="str">
        <f>VLOOKUP($P107,[1]Name!$A:$B,2,0)</f>
        <v>กรมส่งเสริมและพัฒนาคุณภาพชีวิตคนพิการ</v>
      </c>
      <c r="C107" s="23">
        <f>IF(ISERROR(VLOOKUP($P107,[1]BN2_1!$A:$AC,3,0)),0,VLOOKUP($P107,[1]BN2_1!$A:$AC,3,0))</f>
        <v>672.84825699999999</v>
      </c>
      <c r="D107" s="24">
        <f>IF(ISERROR(VLOOKUP($P107,[1]BN2_1!$A:$AC,7,0)),0,VLOOKUP($P107,[1]BN2_1!$A:$AC,7,0))</f>
        <v>19.554395899999999</v>
      </c>
      <c r="E107" s="25">
        <f>IF(ISERROR(VLOOKUP($P107,[1]BN2_1!$A:$AC,8,0)),0,VLOOKUP($P107,[1]BN2_1!$A:$AC,8,0))</f>
        <v>546.00605342999995</v>
      </c>
      <c r="F107" s="26">
        <f t="shared" si="5"/>
        <v>81.148468135215808</v>
      </c>
      <c r="G107" s="34">
        <f>IF(ISERROR(VLOOKUP($P107,[1]BN2_1!$A:$AC,12,0)),0,VLOOKUP($P107,[1]BN2_1!$A:$AC,12,0))</f>
        <v>149.183143</v>
      </c>
      <c r="H107" s="35">
        <f>IF(ISERROR(VLOOKUP($P107,[1]BN2_1!$A:$AC,16,0)),0,VLOOKUP($P107,[1]BN2_1!$A:$AC,16,0))</f>
        <v>22.88716891</v>
      </c>
      <c r="I107" s="36">
        <f>IF(ISERROR(VLOOKUP($P107,[1]BN2_1!$A:$AC,17,0)),0,VLOOKUP($P107,[1]BN2_1!$A:$AC,17,0))</f>
        <v>85.887598139999994</v>
      </c>
      <c r="J107" s="37">
        <f t="shared" si="6"/>
        <v>57.571918926523757</v>
      </c>
      <c r="K107" s="23">
        <f t="shared" si="7"/>
        <v>822.03139999999996</v>
      </c>
      <c r="L107" s="24">
        <f>IF(ISERROR(VLOOKUP($P107,[1]BN2_1!$A:$U,21,0)),0,VLOOKUP($P107,[1]BN2_1!$A:$U,21,0))</f>
        <v>822.03139999999996</v>
      </c>
      <c r="M107" s="24">
        <f t="shared" si="8"/>
        <v>42.441564810000003</v>
      </c>
      <c r="N107" s="27">
        <f t="shared" si="8"/>
        <v>631.89365156999997</v>
      </c>
      <c r="O107" s="29">
        <f t="shared" si="9"/>
        <v>76.869770615818325</v>
      </c>
      <c r="P107" s="30" t="s">
        <v>113</v>
      </c>
      <c r="Q107" s="30"/>
      <c r="R107" s="20"/>
    </row>
    <row r="108" spans="1:18" ht="21">
      <c r="A108" s="21">
        <v>103</v>
      </c>
      <c r="B108" s="22" t="str">
        <f>VLOOKUP($P108,[1]Name!$A:$B,2,0)</f>
        <v>มหาวิทยาลัยราชภัฏหมู่บ้านจอมบึง</v>
      </c>
      <c r="C108" s="23">
        <f>IF(ISERROR(VLOOKUP($P108,[1]BN2_1!$A:$AC,3,0)),0,VLOOKUP($P108,[1]BN2_1!$A:$AC,3,0))</f>
        <v>243.67378015</v>
      </c>
      <c r="D108" s="24">
        <f>IF(ISERROR(VLOOKUP($P108,[1]BN2_1!$A:$AC,7,0)),0,VLOOKUP($P108,[1]BN2_1!$A:$AC,7,0))</f>
        <v>0.180312</v>
      </c>
      <c r="E108" s="25">
        <f>IF(ISERROR(VLOOKUP($P108,[1]BN2_1!$A:$AC,8,0)),0,VLOOKUP($P108,[1]BN2_1!$A:$AC,8,0))</f>
        <v>209.29432899</v>
      </c>
      <c r="F108" s="26">
        <f t="shared" si="5"/>
        <v>85.89119800298711</v>
      </c>
      <c r="G108" s="34">
        <f>IF(ISERROR(VLOOKUP($P108,[1]BN2_1!$A:$AC,12,0)),0,VLOOKUP($P108,[1]BN2_1!$A:$AC,12,0))</f>
        <v>71.611119849999994</v>
      </c>
      <c r="H108" s="35">
        <f>IF(ISERROR(VLOOKUP($P108,[1]BN2_1!$A:$AC,16,0)),0,VLOOKUP($P108,[1]BN2_1!$A:$AC,16,0))</f>
        <v>35.232999999999997</v>
      </c>
      <c r="I108" s="36">
        <f>IF(ISERROR(VLOOKUP($P108,[1]BN2_1!$A:$AC,17,0)),0,VLOOKUP($P108,[1]BN2_1!$A:$AC,17,0))</f>
        <v>33.094879849999998</v>
      </c>
      <c r="J108" s="37">
        <f t="shared" si="6"/>
        <v>46.214721846721687</v>
      </c>
      <c r="K108" s="23">
        <f t="shared" si="7"/>
        <v>315.28489999999999</v>
      </c>
      <c r="L108" s="24">
        <f>IF(ISERROR(VLOOKUP($P108,[1]BN2_1!$A:$U,21,0)),0,VLOOKUP($P108,[1]BN2_1!$A:$U,21,0))</f>
        <v>315.28489999999999</v>
      </c>
      <c r="M108" s="24">
        <f t="shared" si="8"/>
        <v>35.413311999999998</v>
      </c>
      <c r="N108" s="27">
        <f t="shared" si="8"/>
        <v>242.38920883999998</v>
      </c>
      <c r="O108" s="29">
        <f t="shared" si="9"/>
        <v>76.879422021162441</v>
      </c>
      <c r="P108" s="30" t="s">
        <v>114</v>
      </c>
      <c r="Q108" s="30"/>
      <c r="R108" s="20"/>
    </row>
    <row r="109" spans="1:18" ht="21">
      <c r="A109" s="21">
        <v>104</v>
      </c>
      <c r="B109" s="22" t="str">
        <f>VLOOKUP($P109,[1]Name!$A:$B,2,0)</f>
        <v>กรมกิจการผู้สูงอายุ</v>
      </c>
      <c r="C109" s="23">
        <f>IF(ISERROR(VLOOKUP($P109,[1]BN2_1!$A:$AC,3,0)),0,VLOOKUP($P109,[1]BN2_1!$A:$AC,3,0))</f>
        <v>332.63889999999998</v>
      </c>
      <c r="D109" s="24">
        <f>IF(ISERROR(VLOOKUP($P109,[1]BN2_1!$A:$AC,7,0)),0,VLOOKUP($P109,[1]BN2_1!$A:$AC,7,0))</f>
        <v>5.6824892199999999</v>
      </c>
      <c r="E109" s="25">
        <f>IF(ISERROR(VLOOKUP($P109,[1]BN2_1!$A:$AC,8,0)),0,VLOOKUP($P109,[1]BN2_1!$A:$AC,8,0))</f>
        <v>282.49570924</v>
      </c>
      <c r="F109" s="26">
        <f t="shared" si="5"/>
        <v>84.925638354383693</v>
      </c>
      <c r="G109" s="34">
        <f>IF(ISERROR(VLOOKUP($P109,[1]BN2_1!$A:$AC,12,0)),0,VLOOKUP($P109,[1]BN2_1!$A:$AC,12,0))</f>
        <v>291.8227</v>
      </c>
      <c r="H109" s="35">
        <f>IF(ISERROR(VLOOKUP($P109,[1]BN2_1!$A:$AC,16,0)),0,VLOOKUP($P109,[1]BN2_1!$A:$AC,16,0))</f>
        <v>0</v>
      </c>
      <c r="I109" s="36">
        <f>IF(ISERROR(VLOOKUP($P109,[1]BN2_1!$A:$AC,17,0)),0,VLOOKUP($P109,[1]BN2_1!$A:$AC,17,0))</f>
        <v>198.18768213000001</v>
      </c>
      <c r="J109" s="37">
        <f t="shared" si="6"/>
        <v>67.913730539125311</v>
      </c>
      <c r="K109" s="23">
        <f t="shared" si="7"/>
        <v>624.46159999999998</v>
      </c>
      <c r="L109" s="24">
        <f>IF(ISERROR(VLOOKUP($P109,[1]BN2_1!$A:$U,21,0)),0,VLOOKUP($P109,[1]BN2_1!$A:$U,21,0))</f>
        <v>624.46159999999998</v>
      </c>
      <c r="M109" s="24">
        <f t="shared" si="8"/>
        <v>5.6824892199999999</v>
      </c>
      <c r="N109" s="27">
        <f t="shared" si="8"/>
        <v>480.68339136999998</v>
      </c>
      <c r="O109" s="29">
        <f t="shared" si="9"/>
        <v>76.975652525311403</v>
      </c>
      <c r="P109" s="30" t="s">
        <v>115</v>
      </c>
      <c r="Q109" s="30"/>
      <c r="R109" s="20"/>
    </row>
    <row r="110" spans="1:18" ht="21">
      <c r="A110" s="21">
        <v>105</v>
      </c>
      <c r="B110" s="22" t="str">
        <f>VLOOKUP($P110,[1]Name!$A:$B,2,0)</f>
        <v>สถาบันพระบรมราชชนก</v>
      </c>
      <c r="C110" s="23">
        <f>IF(ISERROR(VLOOKUP($P110,[1]BN2_1!$A:$AC,3,0)),0,VLOOKUP($P110,[1]BN2_1!$A:$AC,3,0))</f>
        <v>2116.7188999999998</v>
      </c>
      <c r="D110" s="24">
        <f>IF(ISERROR(VLOOKUP($P110,[1]BN2_1!$A:$AC,7,0)),0,VLOOKUP($P110,[1]BN2_1!$A:$AC,7,0))</f>
        <v>6.2994920700000003</v>
      </c>
      <c r="E110" s="25">
        <f>IF(ISERROR(VLOOKUP($P110,[1]BN2_1!$A:$AC,8,0)),0,VLOOKUP($P110,[1]BN2_1!$A:$AC,8,0))</f>
        <v>1628.33696482</v>
      </c>
      <c r="F110" s="26">
        <f t="shared" si="5"/>
        <v>76.927407074222288</v>
      </c>
      <c r="G110" s="34">
        <f>IF(ISERROR(VLOOKUP($P110,[1]BN2_1!$A:$AC,12,0)),0,VLOOKUP($P110,[1]BN2_1!$A:$AC,12,0))</f>
        <v>248.7431</v>
      </c>
      <c r="H110" s="35">
        <f>IF(ISERROR(VLOOKUP($P110,[1]BN2_1!$A:$AC,16,0)),0,VLOOKUP($P110,[1]BN2_1!$A:$AC,16,0))</f>
        <v>23.059382419999999</v>
      </c>
      <c r="I110" s="36">
        <f>IF(ISERROR(VLOOKUP($P110,[1]BN2_1!$A:$AC,17,0)),0,VLOOKUP($P110,[1]BN2_1!$A:$AC,17,0))</f>
        <v>197.33537858</v>
      </c>
      <c r="J110" s="37">
        <f t="shared" si="6"/>
        <v>79.333006053233234</v>
      </c>
      <c r="K110" s="23">
        <f t="shared" si="7"/>
        <v>2365.462</v>
      </c>
      <c r="L110" s="24">
        <f>IF(ISERROR(VLOOKUP($P110,[1]BN2_1!$A:$U,21,0)),0,VLOOKUP($P110,[1]BN2_1!$A:$U,21,0))</f>
        <v>2365.462</v>
      </c>
      <c r="M110" s="24">
        <f t="shared" si="8"/>
        <v>29.358874489999998</v>
      </c>
      <c r="N110" s="27">
        <f t="shared" si="8"/>
        <v>1825.6723434</v>
      </c>
      <c r="O110" s="29">
        <f t="shared" si="9"/>
        <v>77.180370828193404</v>
      </c>
      <c r="P110" s="30" t="s">
        <v>116</v>
      </c>
      <c r="Q110" s="30"/>
      <c r="R110" s="20"/>
    </row>
    <row r="111" spans="1:18" ht="21">
      <c r="A111" s="21">
        <v>106</v>
      </c>
      <c r="B111" s="22" t="str">
        <f>VLOOKUP($P111,[1]Name!$A:$B,2,0)</f>
        <v>กองบัญชาการกองทัพไทย</v>
      </c>
      <c r="C111" s="23">
        <f>IF(ISERROR(VLOOKUP($P111,[1]BN2_1!$A:$AC,3,0)),0,VLOOKUP($P111,[1]BN2_1!$A:$AC,3,0))</f>
        <v>12305.56006</v>
      </c>
      <c r="D111" s="24">
        <f>IF(ISERROR(VLOOKUP($P111,[1]BN2_1!$A:$AC,7,0)),0,VLOOKUP($P111,[1]BN2_1!$A:$AC,7,0))</f>
        <v>1108.17888294</v>
      </c>
      <c r="E111" s="25">
        <f>IF(ISERROR(VLOOKUP($P111,[1]BN2_1!$A:$AC,8,0)),0,VLOOKUP($P111,[1]BN2_1!$A:$AC,8,0))</f>
        <v>9642.5388725899993</v>
      </c>
      <c r="F111" s="26">
        <f t="shared" si="5"/>
        <v>78.359203689831887</v>
      </c>
      <c r="G111" s="34">
        <f>IF(ISERROR(VLOOKUP($P111,[1]BN2_1!$A:$AC,12,0)),0,VLOOKUP($P111,[1]BN2_1!$A:$AC,12,0))</f>
        <v>4282.9745400000002</v>
      </c>
      <c r="H111" s="35">
        <f>IF(ISERROR(VLOOKUP($P111,[1]BN2_1!$A:$AC,16,0)),0,VLOOKUP($P111,[1]BN2_1!$A:$AC,16,0))</f>
        <v>910.73392660000002</v>
      </c>
      <c r="I111" s="36">
        <f>IF(ISERROR(VLOOKUP($P111,[1]BN2_1!$A:$AC,17,0)),0,VLOOKUP($P111,[1]BN2_1!$A:$AC,17,0))</f>
        <v>3163.3141461099999</v>
      </c>
      <c r="J111" s="37">
        <f t="shared" si="6"/>
        <v>73.857878830865047</v>
      </c>
      <c r="K111" s="23">
        <f t="shared" si="7"/>
        <v>16588.534599999999</v>
      </c>
      <c r="L111" s="24">
        <f>IF(ISERROR(VLOOKUP($P111,[1]BN2_1!$A:$U,21,0)),0,VLOOKUP($P111,[1]BN2_1!$A:$U,21,0))</f>
        <v>16588.534599999999</v>
      </c>
      <c r="M111" s="24">
        <f t="shared" si="8"/>
        <v>2018.9128095400001</v>
      </c>
      <c r="N111" s="27">
        <f t="shared" si="8"/>
        <v>12805.8530187</v>
      </c>
      <c r="O111" s="29">
        <f t="shared" si="9"/>
        <v>77.197011836717635</v>
      </c>
      <c r="P111" s="30" t="s">
        <v>117</v>
      </c>
      <c r="Q111" s="30"/>
      <c r="R111" s="20"/>
    </row>
    <row r="112" spans="1:18" ht="21">
      <c r="A112" s="21">
        <v>107</v>
      </c>
      <c r="B112" s="22" t="str">
        <f>VLOOKUP($P112,[1]Name!$A:$B,2,0)</f>
        <v>กรมวิทยาศาสตร์การแพทย์</v>
      </c>
      <c r="C112" s="23">
        <f>IF(ISERROR(VLOOKUP($P112,[1]BN2_1!$A:$AC,3,0)),0,VLOOKUP($P112,[1]BN2_1!$A:$AC,3,0))</f>
        <v>965.91916550999997</v>
      </c>
      <c r="D112" s="24">
        <f>IF(ISERROR(VLOOKUP($P112,[1]BN2_1!$A:$AC,7,0)),0,VLOOKUP($P112,[1]BN2_1!$A:$AC,7,0))</f>
        <v>27.904814729999998</v>
      </c>
      <c r="E112" s="25">
        <f>IF(ISERROR(VLOOKUP($P112,[1]BN2_1!$A:$AC,8,0)),0,VLOOKUP($P112,[1]BN2_1!$A:$AC,8,0))</f>
        <v>838.69360516999996</v>
      </c>
      <c r="F112" s="26">
        <f t="shared" si="5"/>
        <v>86.828549957094424</v>
      </c>
      <c r="G112" s="34">
        <f>IF(ISERROR(VLOOKUP($P112,[1]BN2_1!$A:$AC,12,0)),0,VLOOKUP($P112,[1]BN2_1!$A:$AC,12,0))</f>
        <v>446.18453448999998</v>
      </c>
      <c r="H112" s="35">
        <f>IF(ISERROR(VLOOKUP($P112,[1]BN2_1!$A:$AC,16,0)),0,VLOOKUP($P112,[1]BN2_1!$A:$AC,16,0))</f>
        <v>194.67627999000001</v>
      </c>
      <c r="I112" s="36">
        <f>IF(ISERROR(VLOOKUP($P112,[1]BN2_1!$A:$AC,17,0)),0,VLOOKUP($P112,[1]BN2_1!$A:$AC,17,0))</f>
        <v>251.44969538999999</v>
      </c>
      <c r="J112" s="37">
        <f t="shared" si="6"/>
        <v>56.355538113263663</v>
      </c>
      <c r="K112" s="23">
        <f t="shared" si="7"/>
        <v>1412.1036999999999</v>
      </c>
      <c r="L112" s="24">
        <f>IF(ISERROR(VLOOKUP($P112,[1]BN2_1!$A:$U,21,0)),0,VLOOKUP($P112,[1]BN2_1!$A:$U,21,0))</f>
        <v>1412.1036999999999</v>
      </c>
      <c r="M112" s="24">
        <f t="shared" si="8"/>
        <v>222.58109472000001</v>
      </c>
      <c r="N112" s="27">
        <f t="shared" si="8"/>
        <v>1090.1433005599999</v>
      </c>
      <c r="O112" s="29">
        <f t="shared" si="9"/>
        <v>77.199946474185992</v>
      </c>
      <c r="P112" s="30" t="s">
        <v>118</v>
      </c>
      <c r="Q112" s="30"/>
      <c r="R112" s="20"/>
    </row>
    <row r="113" spans="1:18" ht="21">
      <c r="A113" s="21">
        <v>108</v>
      </c>
      <c r="B113" s="22" t="str">
        <f>VLOOKUP($P113,[1]Name!$A:$B,2,0)</f>
        <v>กรมการขนส่งทางราง</v>
      </c>
      <c r="C113" s="23">
        <f>IF(ISERROR(VLOOKUP($P113,[1]BN2_1!$A:$AC,3,0)),0,VLOOKUP($P113,[1]BN2_1!$A:$AC,3,0))</f>
        <v>86.744750999999994</v>
      </c>
      <c r="D113" s="24">
        <f>IF(ISERROR(VLOOKUP($P113,[1]BN2_1!$A:$AC,7,0)),0,VLOOKUP($P113,[1]BN2_1!$A:$AC,7,0))</f>
        <v>5.90069</v>
      </c>
      <c r="E113" s="25">
        <f>IF(ISERROR(VLOOKUP($P113,[1]BN2_1!$A:$AC,8,0)),0,VLOOKUP($P113,[1]BN2_1!$A:$AC,8,0))</f>
        <v>76.303817960000003</v>
      </c>
      <c r="F113" s="26">
        <f t="shared" si="5"/>
        <v>87.963614028934174</v>
      </c>
      <c r="G113" s="34">
        <f>IF(ISERROR(VLOOKUP($P113,[1]BN2_1!$A:$AC,12,0)),0,VLOOKUP($P113,[1]BN2_1!$A:$AC,12,0))</f>
        <v>36.995949000000003</v>
      </c>
      <c r="H113" s="35">
        <f>IF(ISERROR(VLOOKUP($P113,[1]BN2_1!$A:$AC,16,0)),0,VLOOKUP($P113,[1]BN2_1!$A:$AC,16,0))</f>
        <v>13.2975694</v>
      </c>
      <c r="I113" s="36">
        <f>IF(ISERROR(VLOOKUP($P113,[1]BN2_1!$A:$AC,17,0)),0,VLOOKUP($P113,[1]BN2_1!$A:$AC,17,0))</f>
        <v>19.381015600000001</v>
      </c>
      <c r="J113" s="37">
        <f t="shared" si="6"/>
        <v>52.386858896361865</v>
      </c>
      <c r="K113" s="23">
        <f t="shared" si="7"/>
        <v>123.7407</v>
      </c>
      <c r="L113" s="24">
        <f>IF(ISERROR(VLOOKUP($P113,[1]BN2_1!$A:$U,21,0)),0,VLOOKUP($P113,[1]BN2_1!$A:$U,21,0))</f>
        <v>123.7407</v>
      </c>
      <c r="M113" s="24">
        <f t="shared" si="8"/>
        <v>19.198259400000001</v>
      </c>
      <c r="N113" s="27">
        <f t="shared" si="8"/>
        <v>95.684833560000001</v>
      </c>
      <c r="O113" s="29">
        <f t="shared" si="9"/>
        <v>77.326888857101977</v>
      </c>
      <c r="P113" s="30" t="s">
        <v>119</v>
      </c>
      <c r="Q113" s="30"/>
      <c r="R113" s="20"/>
    </row>
    <row r="114" spans="1:18" ht="21">
      <c r="A114" s="21">
        <v>109</v>
      </c>
      <c r="B114" s="22" t="str">
        <f>VLOOKUP($P114,[1]Name!$A:$B,2,0)</f>
        <v>กรมเจรจาการค้าระหว่างประเทศ</v>
      </c>
      <c r="C114" s="23">
        <f>IF(ISERROR(VLOOKUP($P114,[1]BN2_1!$A:$AC,3,0)),0,VLOOKUP($P114,[1]BN2_1!$A:$AC,3,0))</f>
        <v>255.49858958999999</v>
      </c>
      <c r="D114" s="24">
        <f>IF(ISERROR(VLOOKUP($P114,[1]BN2_1!$A:$AC,7,0)),0,VLOOKUP($P114,[1]BN2_1!$A:$AC,7,0))</f>
        <v>21.460365500000002</v>
      </c>
      <c r="E114" s="25">
        <f>IF(ISERROR(VLOOKUP($P114,[1]BN2_1!$A:$AC,8,0)),0,VLOOKUP($P114,[1]BN2_1!$A:$AC,8,0))</f>
        <v>211.28531359999999</v>
      </c>
      <c r="F114" s="26">
        <f t="shared" si="5"/>
        <v>82.695295476601544</v>
      </c>
      <c r="G114" s="34">
        <f>IF(ISERROR(VLOOKUP($P114,[1]BN2_1!$A:$AC,12,0)),0,VLOOKUP($P114,[1]BN2_1!$A:$AC,12,0))</f>
        <v>29.217710409999999</v>
      </c>
      <c r="H114" s="35">
        <f>IF(ISERROR(VLOOKUP($P114,[1]BN2_1!$A:$AC,16,0)),0,VLOOKUP($P114,[1]BN2_1!$A:$AC,16,0))</f>
        <v>14.58879187</v>
      </c>
      <c r="I114" s="36">
        <f>IF(ISERROR(VLOOKUP($P114,[1]BN2_1!$A:$AC,17,0)),0,VLOOKUP($P114,[1]BN2_1!$A:$AC,17,0))</f>
        <v>9.013109</v>
      </c>
      <c r="J114" s="37">
        <f t="shared" si="6"/>
        <v>30.84810162577007</v>
      </c>
      <c r="K114" s="23">
        <f t="shared" si="7"/>
        <v>284.71629999999999</v>
      </c>
      <c r="L114" s="24">
        <f>IF(ISERROR(VLOOKUP($P114,[1]BN2_1!$A:$U,21,0)),0,VLOOKUP($P114,[1]BN2_1!$A:$U,21,0))</f>
        <v>284.71629999999999</v>
      </c>
      <c r="M114" s="24">
        <f t="shared" si="8"/>
        <v>36.049157370000003</v>
      </c>
      <c r="N114" s="27">
        <f t="shared" si="8"/>
        <v>220.29842259999998</v>
      </c>
      <c r="O114" s="29">
        <f t="shared" si="9"/>
        <v>77.374713916976305</v>
      </c>
      <c r="P114" s="30" t="s">
        <v>120</v>
      </c>
      <c r="Q114" s="30"/>
      <c r="R114" s="20"/>
    </row>
    <row r="115" spans="1:18" ht="21">
      <c r="A115" s="21">
        <v>110</v>
      </c>
      <c r="B115" s="22" t="str">
        <f>VLOOKUP($P115,[1]Name!$A:$B,2,0)</f>
        <v>สถาบันวิทยาลัยชุมชน</v>
      </c>
      <c r="C115" s="23">
        <f>IF(ISERROR(VLOOKUP($P115,[1]BN2_1!$A:$AC,3,0)),0,VLOOKUP($P115,[1]BN2_1!$A:$AC,3,0))</f>
        <v>589.15385000000003</v>
      </c>
      <c r="D115" s="24">
        <f>IF(ISERROR(VLOOKUP($P115,[1]BN2_1!$A:$AC,7,0)),0,VLOOKUP($P115,[1]BN2_1!$A:$AC,7,0))</f>
        <v>11.376254579999999</v>
      </c>
      <c r="E115" s="25">
        <f>IF(ISERROR(VLOOKUP($P115,[1]BN2_1!$A:$AC,8,0)),0,VLOOKUP($P115,[1]BN2_1!$A:$AC,8,0))</f>
        <v>467.19221500999998</v>
      </c>
      <c r="F115" s="26">
        <f t="shared" si="5"/>
        <v>79.298847832361602</v>
      </c>
      <c r="G115" s="34">
        <f>IF(ISERROR(VLOOKUP($P115,[1]BN2_1!$A:$AC,12,0)),0,VLOOKUP($P115,[1]BN2_1!$A:$AC,12,0))</f>
        <v>62.518650000000001</v>
      </c>
      <c r="H115" s="35">
        <f>IF(ISERROR(VLOOKUP($P115,[1]BN2_1!$A:$AC,16,0)),0,VLOOKUP($P115,[1]BN2_1!$A:$AC,16,0))</f>
        <v>25.454889999999999</v>
      </c>
      <c r="I115" s="36">
        <f>IF(ISERROR(VLOOKUP($P115,[1]BN2_1!$A:$AC,17,0)),0,VLOOKUP($P115,[1]BN2_1!$A:$AC,17,0))</f>
        <v>37.045445800000003</v>
      </c>
      <c r="J115" s="37">
        <f t="shared" si="6"/>
        <v>59.255031578576954</v>
      </c>
      <c r="K115" s="23">
        <f t="shared" si="7"/>
        <v>651.67250000000001</v>
      </c>
      <c r="L115" s="24">
        <f>IF(ISERROR(VLOOKUP($P115,[1]BN2_1!$A:$U,21,0)),0,VLOOKUP($P115,[1]BN2_1!$A:$U,21,0))</f>
        <v>651.67250000000001</v>
      </c>
      <c r="M115" s="24">
        <f t="shared" si="8"/>
        <v>36.83114458</v>
      </c>
      <c r="N115" s="27">
        <f t="shared" si="8"/>
        <v>504.23766080999997</v>
      </c>
      <c r="O115" s="29">
        <f t="shared" si="9"/>
        <v>77.375930518780507</v>
      </c>
      <c r="P115" s="30" t="s">
        <v>121</v>
      </c>
      <c r="Q115" s="30"/>
      <c r="R115" s="20"/>
    </row>
    <row r="116" spans="1:18" ht="21">
      <c r="A116" s="21">
        <v>111</v>
      </c>
      <c r="B116" s="22" t="str">
        <f>VLOOKUP($P116,[1]Name!$A:$B,2,0)</f>
        <v>มหาวิทยาลัยราชภัฏเชียงราย</v>
      </c>
      <c r="C116" s="23">
        <f>IF(ISERROR(VLOOKUP($P116,[1]BN2_1!$A:$AC,3,0)),0,VLOOKUP($P116,[1]BN2_1!$A:$AC,3,0))</f>
        <v>452.60739999999998</v>
      </c>
      <c r="D116" s="24">
        <f>IF(ISERROR(VLOOKUP($P116,[1]BN2_1!$A:$AC,7,0)),0,VLOOKUP($P116,[1]BN2_1!$A:$AC,7,0))</f>
        <v>0.51941599999999999</v>
      </c>
      <c r="E116" s="25">
        <f>IF(ISERROR(VLOOKUP($P116,[1]BN2_1!$A:$AC,8,0)),0,VLOOKUP($P116,[1]BN2_1!$A:$AC,8,0))</f>
        <v>406.52202506999998</v>
      </c>
      <c r="F116" s="26">
        <f t="shared" si="5"/>
        <v>89.817803480455694</v>
      </c>
      <c r="G116" s="34">
        <f>IF(ISERROR(VLOOKUP($P116,[1]BN2_1!$A:$AC,12,0)),0,VLOOKUP($P116,[1]BN2_1!$A:$AC,12,0))</f>
        <v>149.66149999999999</v>
      </c>
      <c r="H116" s="35">
        <f>IF(ISERROR(VLOOKUP($P116,[1]BN2_1!$A:$AC,16,0)),0,VLOOKUP($P116,[1]BN2_1!$A:$AC,16,0))</f>
        <v>85.612239079999995</v>
      </c>
      <c r="I116" s="36">
        <f>IF(ISERROR(VLOOKUP($P116,[1]BN2_1!$A:$AC,17,0)),0,VLOOKUP($P116,[1]BN2_1!$A:$AC,17,0))</f>
        <v>59.496509670000002</v>
      </c>
      <c r="J116" s="37">
        <f t="shared" si="6"/>
        <v>39.754051422710589</v>
      </c>
      <c r="K116" s="23">
        <f t="shared" si="7"/>
        <v>602.26890000000003</v>
      </c>
      <c r="L116" s="24">
        <f>IF(ISERROR(VLOOKUP($P116,[1]BN2_1!$A:$U,21,0)),0,VLOOKUP($P116,[1]BN2_1!$A:$U,21,0))</f>
        <v>602.26890000000003</v>
      </c>
      <c r="M116" s="24">
        <f t="shared" si="8"/>
        <v>86.131655080000002</v>
      </c>
      <c r="N116" s="27">
        <f t="shared" si="8"/>
        <v>466.01853474000001</v>
      </c>
      <c r="O116" s="29">
        <f t="shared" si="9"/>
        <v>77.377154081839521</v>
      </c>
      <c r="P116" s="30" t="s">
        <v>122</v>
      </c>
      <c r="Q116" s="30"/>
      <c r="R116" s="20"/>
    </row>
    <row r="117" spans="1:18" ht="21">
      <c r="A117" s="21">
        <v>112</v>
      </c>
      <c r="B117" s="22" t="str">
        <f>VLOOKUP($P117,[1]Name!$A:$B,2,0)</f>
        <v>มหาวิทยาลัยราชภัฏพิบูลสงคราม</v>
      </c>
      <c r="C117" s="23">
        <f>IF(ISERROR(VLOOKUP($P117,[1]BN2_1!$A:$AC,3,0)),0,VLOOKUP($P117,[1]BN2_1!$A:$AC,3,0))</f>
        <v>424.78188913999998</v>
      </c>
      <c r="D117" s="24">
        <f>IF(ISERROR(VLOOKUP($P117,[1]BN2_1!$A:$AC,7,0)),0,VLOOKUP($P117,[1]BN2_1!$A:$AC,7,0))</f>
        <v>0.10437607</v>
      </c>
      <c r="E117" s="25">
        <f>IF(ISERROR(VLOOKUP($P117,[1]BN2_1!$A:$AC,8,0)),0,VLOOKUP($P117,[1]BN2_1!$A:$AC,8,0))</f>
        <v>373.14062740000003</v>
      </c>
      <c r="F117" s="26">
        <f t="shared" si="5"/>
        <v>87.84287582397846</v>
      </c>
      <c r="G117" s="34">
        <f>IF(ISERROR(VLOOKUP($P117,[1]BN2_1!$A:$AC,12,0)),0,VLOOKUP($P117,[1]BN2_1!$A:$AC,12,0))</f>
        <v>122.54031086000001</v>
      </c>
      <c r="H117" s="35">
        <f>IF(ISERROR(VLOOKUP($P117,[1]BN2_1!$A:$AC,16,0)),0,VLOOKUP($P117,[1]BN2_1!$A:$AC,16,0))</f>
        <v>55.846741389999998</v>
      </c>
      <c r="I117" s="36">
        <f>IF(ISERROR(VLOOKUP($P117,[1]BN2_1!$A:$AC,17,0)),0,VLOOKUP($P117,[1]BN2_1!$A:$AC,17,0))</f>
        <v>51.666866939999998</v>
      </c>
      <c r="J117" s="37">
        <f t="shared" si="6"/>
        <v>42.163159679779518</v>
      </c>
      <c r="K117" s="23">
        <f t="shared" si="7"/>
        <v>547.32219999999995</v>
      </c>
      <c r="L117" s="24">
        <f>IF(ISERROR(VLOOKUP($P117,[1]BN2_1!$A:$U,21,0)),0,VLOOKUP($P117,[1]BN2_1!$A:$U,21,0))</f>
        <v>547.32219999999995</v>
      </c>
      <c r="M117" s="24">
        <f t="shared" si="8"/>
        <v>55.951117459999999</v>
      </c>
      <c r="N117" s="27">
        <f t="shared" si="8"/>
        <v>424.80749434000001</v>
      </c>
      <c r="O117" s="29">
        <f t="shared" si="9"/>
        <v>77.615615507647973</v>
      </c>
      <c r="P117" s="30" t="s">
        <v>123</v>
      </c>
      <c r="Q117" s="30"/>
      <c r="R117" s="20"/>
    </row>
    <row r="118" spans="1:18" ht="21">
      <c r="A118" s="21">
        <v>113</v>
      </c>
      <c r="B118" s="22" t="str">
        <f>VLOOKUP($P118,[1]Name!$A:$B,2,0)</f>
        <v>มหาวิทยาลัยราชภัฏสุราษฎร์ธานี</v>
      </c>
      <c r="C118" s="23">
        <f>IF(ISERROR(VLOOKUP($P118,[1]BN2_1!$A:$AC,3,0)),0,VLOOKUP($P118,[1]BN2_1!$A:$AC,3,0))</f>
        <v>445.41205300000001</v>
      </c>
      <c r="D118" s="24">
        <f>IF(ISERROR(VLOOKUP($P118,[1]BN2_1!$A:$AC,7,0)),0,VLOOKUP($P118,[1]BN2_1!$A:$AC,7,0))</f>
        <v>3.1852032000000001</v>
      </c>
      <c r="E118" s="25">
        <f>IF(ISERROR(VLOOKUP($P118,[1]BN2_1!$A:$AC,8,0)),0,VLOOKUP($P118,[1]BN2_1!$A:$AC,8,0))</f>
        <v>392.35001800999999</v>
      </c>
      <c r="F118" s="26">
        <f t="shared" si="5"/>
        <v>88.086978196344404</v>
      </c>
      <c r="G118" s="34">
        <f>IF(ISERROR(VLOOKUP($P118,[1]BN2_1!$A:$AC,12,0)),0,VLOOKUP($P118,[1]BN2_1!$A:$AC,12,0))</f>
        <v>252.05774700000001</v>
      </c>
      <c r="H118" s="35">
        <f>IF(ISERROR(VLOOKUP($P118,[1]BN2_1!$A:$AC,16,0)),0,VLOOKUP($P118,[1]BN2_1!$A:$AC,16,0))</f>
        <v>49.642910000000001</v>
      </c>
      <c r="I118" s="36">
        <f>IF(ISERROR(VLOOKUP($P118,[1]BN2_1!$A:$AC,17,0)),0,VLOOKUP($P118,[1]BN2_1!$A:$AC,17,0))</f>
        <v>149.24055300000001</v>
      </c>
      <c r="J118" s="37">
        <f t="shared" si="6"/>
        <v>59.20887367131786</v>
      </c>
      <c r="K118" s="23">
        <f t="shared" si="7"/>
        <v>697.46980000000008</v>
      </c>
      <c r="L118" s="24">
        <f>IF(ISERROR(VLOOKUP($P118,[1]BN2_1!$A:$U,21,0)),0,VLOOKUP($P118,[1]BN2_1!$A:$U,21,0))</f>
        <v>697.46979999999996</v>
      </c>
      <c r="M118" s="24">
        <f t="shared" si="8"/>
        <v>52.828113200000004</v>
      </c>
      <c r="N118" s="27">
        <f t="shared" si="8"/>
        <v>541.59057100999996</v>
      </c>
      <c r="O118" s="29">
        <f t="shared" si="9"/>
        <v>77.650755776092367</v>
      </c>
      <c r="P118" s="30" t="s">
        <v>124</v>
      </c>
      <c r="Q118" s="30"/>
      <c r="R118" s="20"/>
    </row>
    <row r="119" spans="1:18" ht="21">
      <c r="A119" s="21">
        <v>114</v>
      </c>
      <c r="B119" s="22" t="str">
        <f>VLOOKUP($P119,[1]Name!$A:$B,2,0)</f>
        <v>สำนักงานคณะกรรมการการอาชีวศึกษา</v>
      </c>
      <c r="C119" s="23">
        <f>IF(ISERROR(VLOOKUP($P119,[1]BN2_1!$A:$AC,3,0)),0,VLOOKUP($P119,[1]BN2_1!$A:$AC,3,0))</f>
        <v>22300.623419</v>
      </c>
      <c r="D119" s="24">
        <f>IF(ISERROR(VLOOKUP($P119,[1]BN2_1!$A:$AC,7,0)),0,VLOOKUP($P119,[1]BN2_1!$A:$AC,7,0))</f>
        <v>231.89914994</v>
      </c>
      <c r="E119" s="25">
        <f>IF(ISERROR(VLOOKUP($P119,[1]BN2_1!$A:$AC,8,0)),0,VLOOKUP($P119,[1]BN2_1!$A:$AC,8,0))</f>
        <v>18344.472295809999</v>
      </c>
      <c r="F119" s="26">
        <f t="shared" si="5"/>
        <v>82.259907945804855</v>
      </c>
      <c r="G119" s="34">
        <f>IF(ISERROR(VLOOKUP($P119,[1]BN2_1!$A:$AC,12,0)),0,VLOOKUP($P119,[1]BN2_1!$A:$AC,12,0))</f>
        <v>2700.2084810000001</v>
      </c>
      <c r="H119" s="35">
        <f>IF(ISERROR(VLOOKUP($P119,[1]BN2_1!$A:$AC,16,0)),0,VLOOKUP($P119,[1]BN2_1!$A:$AC,16,0))</f>
        <v>1479.8509793400001</v>
      </c>
      <c r="I119" s="36">
        <f>IF(ISERROR(VLOOKUP($P119,[1]BN2_1!$A:$AC,17,0)),0,VLOOKUP($P119,[1]BN2_1!$A:$AC,17,0))</f>
        <v>1145.0054876900001</v>
      </c>
      <c r="J119" s="37">
        <f t="shared" si="6"/>
        <v>42.404336396497676</v>
      </c>
      <c r="K119" s="23">
        <f t="shared" si="7"/>
        <v>25000.831900000001</v>
      </c>
      <c r="L119" s="24">
        <f>IF(ISERROR(VLOOKUP($P119,[1]BN2_1!$A:$U,21,0)),0,VLOOKUP($P119,[1]BN2_1!$A:$U,21,0))</f>
        <v>25000.831900000001</v>
      </c>
      <c r="M119" s="24">
        <f t="shared" si="8"/>
        <v>1711.75012928</v>
      </c>
      <c r="N119" s="27">
        <f t="shared" si="8"/>
        <v>19489.477783499999</v>
      </c>
      <c r="O119" s="29">
        <f t="shared" si="9"/>
        <v>77.955317092868398</v>
      </c>
      <c r="P119" s="30" t="s">
        <v>125</v>
      </c>
      <c r="Q119" s="30"/>
      <c r="R119" s="20"/>
    </row>
    <row r="120" spans="1:18" ht="21">
      <c r="A120" s="21">
        <v>115</v>
      </c>
      <c r="B120" s="22" t="str">
        <f>VLOOKUP($P120,[1]Name!$A:$B,2,0)</f>
        <v>สำนักงานศิลปวัฒนธรรมร่วมสมัย</v>
      </c>
      <c r="C120" s="23">
        <f>IF(ISERROR(VLOOKUP($P120,[1]BN2_1!$A:$AC,3,0)),0,VLOOKUP($P120,[1]BN2_1!$A:$AC,3,0))</f>
        <v>197.68549999999999</v>
      </c>
      <c r="D120" s="24">
        <f>IF(ISERROR(VLOOKUP($P120,[1]BN2_1!$A:$AC,7,0)),0,VLOOKUP($P120,[1]BN2_1!$A:$AC,7,0))</f>
        <v>12.904839109999999</v>
      </c>
      <c r="E120" s="25">
        <f>IF(ISERROR(VLOOKUP($P120,[1]BN2_1!$A:$AC,8,0)),0,VLOOKUP($P120,[1]BN2_1!$A:$AC,8,0))</f>
        <v>149.48377536999999</v>
      </c>
      <c r="F120" s="26">
        <f t="shared" si="5"/>
        <v>75.616965012608404</v>
      </c>
      <c r="G120" s="34">
        <f>IF(ISERROR(VLOOKUP($P120,[1]BN2_1!$A:$AC,12,0)),0,VLOOKUP($P120,[1]BN2_1!$A:$AC,12,0))</f>
        <v>26.735499999999998</v>
      </c>
      <c r="H120" s="35">
        <f>IF(ISERROR(VLOOKUP($P120,[1]BN2_1!$A:$AC,16,0)),0,VLOOKUP($P120,[1]BN2_1!$A:$AC,16,0))</f>
        <v>0.635934</v>
      </c>
      <c r="I120" s="36">
        <f>IF(ISERROR(VLOOKUP($P120,[1]BN2_1!$A:$AC,17,0)),0,VLOOKUP($P120,[1]BN2_1!$A:$AC,17,0))</f>
        <v>25.5655</v>
      </c>
      <c r="J120" s="37">
        <f t="shared" si="6"/>
        <v>95.623796076377857</v>
      </c>
      <c r="K120" s="23">
        <f t="shared" si="7"/>
        <v>224.42099999999999</v>
      </c>
      <c r="L120" s="24">
        <f>IF(ISERROR(VLOOKUP($P120,[1]BN2_1!$A:$U,21,0)),0,VLOOKUP($P120,[1]BN2_1!$A:$U,21,0))</f>
        <v>224.42099999999999</v>
      </c>
      <c r="M120" s="24">
        <f t="shared" si="8"/>
        <v>13.54077311</v>
      </c>
      <c r="N120" s="27">
        <f t="shared" si="8"/>
        <v>175.04927536999998</v>
      </c>
      <c r="O120" s="29">
        <f t="shared" si="9"/>
        <v>78.000398968902189</v>
      </c>
      <c r="P120" s="30" t="s">
        <v>126</v>
      </c>
      <c r="Q120" s="30"/>
      <c r="R120" s="20"/>
    </row>
    <row r="121" spans="1:18" ht="21">
      <c r="A121" s="21">
        <v>116</v>
      </c>
      <c r="B121" s="22" t="str">
        <f>VLOOKUP($P121,[1]Name!$A:$B,2,0)</f>
        <v>มหาวิทยาลัยราชภัฏภูเก็ต</v>
      </c>
      <c r="C121" s="23">
        <f>IF(ISERROR(VLOOKUP($P121,[1]BN2_1!$A:$AC,3,0)),0,VLOOKUP($P121,[1]BN2_1!$A:$AC,3,0))</f>
        <v>303.16759000000002</v>
      </c>
      <c r="D121" s="24">
        <f>IF(ISERROR(VLOOKUP($P121,[1]BN2_1!$A:$AC,7,0)),0,VLOOKUP($P121,[1]BN2_1!$A:$AC,7,0))</f>
        <v>1.00957925</v>
      </c>
      <c r="E121" s="25">
        <f>IF(ISERROR(VLOOKUP($P121,[1]BN2_1!$A:$AC,8,0)),0,VLOOKUP($P121,[1]BN2_1!$A:$AC,8,0))</f>
        <v>261.51731124000003</v>
      </c>
      <c r="F121" s="26">
        <f t="shared" si="5"/>
        <v>86.261632135545895</v>
      </c>
      <c r="G121" s="34">
        <f>IF(ISERROR(VLOOKUP($P121,[1]BN2_1!$A:$AC,12,0)),0,VLOOKUP($P121,[1]BN2_1!$A:$AC,12,0))</f>
        <v>74.777410000000003</v>
      </c>
      <c r="H121" s="35">
        <f>IF(ISERROR(VLOOKUP($P121,[1]BN2_1!$A:$AC,16,0)),0,VLOOKUP($P121,[1]BN2_1!$A:$AC,16,0))</f>
        <v>41.379208660000003</v>
      </c>
      <c r="I121" s="36">
        <f>IF(ISERROR(VLOOKUP($P121,[1]BN2_1!$A:$AC,17,0)),0,VLOOKUP($P121,[1]BN2_1!$A:$AC,17,0))</f>
        <v>33.39820134</v>
      </c>
      <c r="J121" s="37">
        <f t="shared" si="6"/>
        <v>44.66349040438817</v>
      </c>
      <c r="K121" s="23">
        <f t="shared" si="7"/>
        <v>377.94500000000005</v>
      </c>
      <c r="L121" s="24">
        <f>IF(ISERROR(VLOOKUP($P121,[1]BN2_1!$A:$U,21,0)),0,VLOOKUP($P121,[1]BN2_1!$A:$U,21,0))</f>
        <v>377.94499999999999</v>
      </c>
      <c r="M121" s="24">
        <f t="shared" si="8"/>
        <v>42.388787910000005</v>
      </c>
      <c r="N121" s="27">
        <f t="shared" si="8"/>
        <v>294.91551258000004</v>
      </c>
      <c r="O121" s="29">
        <f t="shared" si="9"/>
        <v>78.031330638055806</v>
      </c>
      <c r="P121" s="30" t="s">
        <v>127</v>
      </c>
      <c r="Q121" s="30"/>
      <c r="R121" s="20"/>
    </row>
    <row r="122" spans="1:18" ht="21">
      <c r="A122" s="21">
        <v>117</v>
      </c>
      <c r="B122" s="22" t="str">
        <f>VLOOKUP($P122,[1]Name!$A:$B,2,0)</f>
        <v>มหาวิทยาลัยราชภัฏกาญจนบุรี</v>
      </c>
      <c r="C122" s="23">
        <f>IF(ISERROR(VLOOKUP($P122,[1]BN2_1!$A:$AC,3,0)),0,VLOOKUP($P122,[1]BN2_1!$A:$AC,3,0))</f>
        <v>250.95697547</v>
      </c>
      <c r="D122" s="24">
        <f>IF(ISERROR(VLOOKUP($P122,[1]BN2_1!$A:$AC,7,0)),0,VLOOKUP($P122,[1]BN2_1!$A:$AC,7,0))</f>
        <v>0.9098927</v>
      </c>
      <c r="E122" s="25">
        <f>IF(ISERROR(VLOOKUP($P122,[1]BN2_1!$A:$AC,8,0)),0,VLOOKUP($P122,[1]BN2_1!$A:$AC,8,0))</f>
        <v>211.72394695</v>
      </c>
      <c r="F122" s="26">
        <f t="shared" si="5"/>
        <v>84.366631592318498</v>
      </c>
      <c r="G122" s="34">
        <f>IF(ISERROR(VLOOKUP($P122,[1]BN2_1!$A:$AC,12,0)),0,VLOOKUP($P122,[1]BN2_1!$A:$AC,12,0))</f>
        <v>134.52222452999999</v>
      </c>
      <c r="H122" s="35">
        <f>IF(ISERROR(VLOOKUP($P122,[1]BN2_1!$A:$AC,16,0)),0,VLOOKUP($P122,[1]BN2_1!$A:$AC,16,0))</f>
        <v>44.946629180000002</v>
      </c>
      <c r="I122" s="36">
        <f>IF(ISERROR(VLOOKUP($P122,[1]BN2_1!$A:$AC,17,0)),0,VLOOKUP($P122,[1]BN2_1!$A:$AC,17,0))</f>
        <v>89.431420149999994</v>
      </c>
      <c r="J122" s="37">
        <f t="shared" si="6"/>
        <v>66.480777033281797</v>
      </c>
      <c r="K122" s="23">
        <f t="shared" si="7"/>
        <v>385.47919999999999</v>
      </c>
      <c r="L122" s="24">
        <f>IF(ISERROR(VLOOKUP($P122,[1]BN2_1!$A:$U,21,0)),0,VLOOKUP($P122,[1]BN2_1!$A:$U,21,0))</f>
        <v>385.47919999999999</v>
      </c>
      <c r="M122" s="24">
        <f t="shared" si="8"/>
        <v>45.856521880000003</v>
      </c>
      <c r="N122" s="27">
        <f t="shared" si="8"/>
        <v>301.15536709999998</v>
      </c>
      <c r="O122" s="29">
        <f t="shared" si="9"/>
        <v>78.124933096260435</v>
      </c>
      <c r="P122" s="30" t="s">
        <v>128</v>
      </c>
      <c r="Q122" s="30"/>
      <c r="R122" s="20"/>
    </row>
    <row r="123" spans="1:18" ht="21">
      <c r="A123" s="21">
        <v>118</v>
      </c>
      <c r="B123" s="22" t="str">
        <f>VLOOKUP($P123,[1]Name!$A:$B,2,0)</f>
        <v>กรมการแพทย์</v>
      </c>
      <c r="C123" s="23">
        <f>IF(ISERROR(VLOOKUP($P123,[1]BN2_1!$A:$AC,3,0)),0,VLOOKUP($P123,[1]BN2_1!$A:$AC,3,0))</f>
        <v>5675.4324923000004</v>
      </c>
      <c r="D123" s="24">
        <f>IF(ISERROR(VLOOKUP($P123,[1]BN2_1!$A:$AC,7,0)),0,VLOOKUP($P123,[1]BN2_1!$A:$AC,7,0))</f>
        <v>51.675605679999997</v>
      </c>
      <c r="E123" s="25">
        <f>IF(ISERROR(VLOOKUP($P123,[1]BN2_1!$A:$AC,8,0)),0,VLOOKUP($P123,[1]BN2_1!$A:$AC,8,0))</f>
        <v>5105.1258798500003</v>
      </c>
      <c r="F123" s="26">
        <f t="shared" si="5"/>
        <v>89.951310085641069</v>
      </c>
      <c r="G123" s="34">
        <f>IF(ISERROR(VLOOKUP($P123,[1]BN2_1!$A:$AC,12,0)),0,VLOOKUP($P123,[1]BN2_1!$A:$AC,12,0))</f>
        <v>3099.7496077000001</v>
      </c>
      <c r="H123" s="35">
        <f>IF(ISERROR(VLOOKUP($P123,[1]BN2_1!$A:$AC,16,0)),0,VLOOKUP($P123,[1]BN2_1!$A:$AC,16,0))</f>
        <v>1152.31874812</v>
      </c>
      <c r="I123" s="36">
        <f>IF(ISERROR(VLOOKUP($P123,[1]BN2_1!$A:$AC,17,0)),0,VLOOKUP($P123,[1]BN2_1!$A:$AC,17,0))</f>
        <v>1756.5629535800001</v>
      </c>
      <c r="J123" s="37">
        <f t="shared" si="6"/>
        <v>56.667898246250978</v>
      </c>
      <c r="K123" s="23">
        <f t="shared" si="7"/>
        <v>8775.1821</v>
      </c>
      <c r="L123" s="24">
        <f>IF(ISERROR(VLOOKUP($P123,[1]BN2_1!$A:$U,21,0)),0,VLOOKUP($P123,[1]BN2_1!$A:$U,21,0))</f>
        <v>8775.1821</v>
      </c>
      <c r="M123" s="24">
        <f t="shared" si="8"/>
        <v>1203.9943538</v>
      </c>
      <c r="N123" s="27">
        <f t="shared" si="8"/>
        <v>6861.6888334300002</v>
      </c>
      <c r="O123" s="29">
        <f t="shared" si="9"/>
        <v>78.194261443645701</v>
      </c>
      <c r="P123" s="30" t="s">
        <v>129</v>
      </c>
      <c r="Q123" s="30"/>
      <c r="R123" s="20"/>
    </row>
    <row r="124" spans="1:18" ht="21">
      <c r="A124" s="21">
        <v>119</v>
      </c>
      <c r="B124" s="22" t="str">
        <f>VLOOKUP($P124,[1]Name!$A:$B,2,0)</f>
        <v>มหาวิทยาลัยราชภัฏศรีสะเกษ</v>
      </c>
      <c r="C124" s="23">
        <f>IF(ISERROR(VLOOKUP($P124,[1]BN2_1!$A:$AC,3,0)),0,VLOOKUP($P124,[1]BN2_1!$A:$AC,3,0))</f>
        <v>161.53995599999999</v>
      </c>
      <c r="D124" s="24">
        <f>IF(ISERROR(VLOOKUP($P124,[1]BN2_1!$A:$AC,7,0)),0,VLOOKUP($P124,[1]BN2_1!$A:$AC,7,0))</f>
        <v>0</v>
      </c>
      <c r="E124" s="25">
        <f>IF(ISERROR(VLOOKUP($P124,[1]BN2_1!$A:$AC,8,0)),0,VLOOKUP($P124,[1]BN2_1!$A:$AC,8,0))</f>
        <v>145.61864586999999</v>
      </c>
      <c r="F124" s="26">
        <f t="shared" si="5"/>
        <v>90.144042053595712</v>
      </c>
      <c r="G124" s="34">
        <f>IF(ISERROR(VLOOKUP($P124,[1]BN2_1!$A:$AC,12,0)),0,VLOOKUP($P124,[1]BN2_1!$A:$AC,12,0))</f>
        <v>231.22634400000001</v>
      </c>
      <c r="H124" s="35">
        <f>IF(ISERROR(VLOOKUP($P124,[1]BN2_1!$A:$AC,16,0)),0,VLOOKUP($P124,[1]BN2_1!$A:$AC,16,0))</f>
        <v>69.434510799999998</v>
      </c>
      <c r="I124" s="36">
        <f>IF(ISERROR(VLOOKUP($P124,[1]BN2_1!$A:$AC,17,0)),0,VLOOKUP($P124,[1]BN2_1!$A:$AC,17,0))</f>
        <v>161.7905332</v>
      </c>
      <c r="J124" s="37">
        <f t="shared" si="6"/>
        <v>69.970631547069743</v>
      </c>
      <c r="K124" s="23">
        <f t="shared" si="7"/>
        <v>392.7663</v>
      </c>
      <c r="L124" s="24">
        <f>IF(ISERROR(VLOOKUP($P124,[1]BN2_1!$A:$U,21,0)),0,VLOOKUP($P124,[1]BN2_1!$A:$U,21,0))</f>
        <v>392.7663</v>
      </c>
      <c r="M124" s="24">
        <f t="shared" si="8"/>
        <v>69.434510799999998</v>
      </c>
      <c r="N124" s="27">
        <f t="shared" si="8"/>
        <v>307.40917906999999</v>
      </c>
      <c r="O124" s="29">
        <f t="shared" si="9"/>
        <v>78.267707557904018</v>
      </c>
      <c r="P124" s="30" t="s">
        <v>130</v>
      </c>
      <c r="Q124" s="30"/>
      <c r="R124" s="20"/>
    </row>
    <row r="125" spans="1:18" ht="21">
      <c r="A125" s="21">
        <v>120</v>
      </c>
      <c r="B125" s="22" t="str">
        <f>VLOOKUP($P125,[1]Name!$A:$B,2,0)</f>
        <v>สำนักงานตำรวจแห่งชาติ</v>
      </c>
      <c r="C125" s="23">
        <f>IF(ISERROR(VLOOKUP($P125,[1]BN2_1!$A:$AC,3,0)),0,VLOOKUP($P125,[1]BN2_1!$A:$AC,3,0))</f>
        <v>100691.23956833</v>
      </c>
      <c r="D125" s="24">
        <f>IF(ISERROR(VLOOKUP($P125,[1]BN2_1!$A:$AC,7,0)),0,VLOOKUP($P125,[1]BN2_1!$A:$AC,7,0))</f>
        <v>1058.9713990600001</v>
      </c>
      <c r="E125" s="25">
        <f>IF(ISERROR(VLOOKUP($P125,[1]BN2_1!$A:$AC,8,0)),0,VLOOKUP($P125,[1]BN2_1!$A:$AC,8,0))</f>
        <v>89744.094873659997</v>
      </c>
      <c r="F125" s="26">
        <f t="shared" si="5"/>
        <v>89.128006824028446</v>
      </c>
      <c r="G125" s="34">
        <f>IF(ISERROR(VLOOKUP($P125,[1]BN2_1!$A:$AC,12,0)),0,VLOOKUP($P125,[1]BN2_1!$A:$AC,12,0))</f>
        <v>21215.621731669999</v>
      </c>
      <c r="H125" s="35">
        <f>IF(ISERROR(VLOOKUP($P125,[1]BN2_1!$A:$AC,16,0)),0,VLOOKUP($P125,[1]BN2_1!$A:$AC,16,0))</f>
        <v>9909.3497030899998</v>
      </c>
      <c r="I125" s="36">
        <f>IF(ISERROR(VLOOKUP($P125,[1]BN2_1!$A:$AC,17,0)),0,VLOOKUP($P125,[1]BN2_1!$A:$AC,17,0))</f>
        <v>5865.8222947300001</v>
      </c>
      <c r="J125" s="37">
        <f t="shared" si="6"/>
        <v>27.648599550460919</v>
      </c>
      <c r="K125" s="23">
        <f t="shared" si="7"/>
        <v>121906.86129999999</v>
      </c>
      <c r="L125" s="24">
        <f>IF(ISERROR(VLOOKUP($P125,[1]BN2_1!$A:$U,21,0)),0,VLOOKUP($P125,[1]BN2_1!$A:$U,21,0))</f>
        <v>121906.8613</v>
      </c>
      <c r="M125" s="24">
        <f t="shared" si="8"/>
        <v>10968.321102149999</v>
      </c>
      <c r="N125" s="27">
        <f t="shared" si="8"/>
        <v>95609.917168389991</v>
      </c>
      <c r="O125" s="29">
        <f t="shared" si="9"/>
        <v>78.42865951006975</v>
      </c>
      <c r="P125" s="30" t="s">
        <v>131</v>
      </c>
      <c r="Q125" s="30"/>
      <c r="R125" s="20"/>
    </row>
    <row r="126" spans="1:18" ht="21">
      <c r="A126" s="21">
        <v>121</v>
      </c>
      <c r="B126" s="22" t="str">
        <f>VLOOKUP($P126,[1]Name!$A:$B,2,0)</f>
        <v>มหาวิทยาลัยนราธิวาสราชนครินทร์</v>
      </c>
      <c r="C126" s="23">
        <f>IF(ISERROR(VLOOKUP($P126,[1]BN2_1!$A:$AC,3,0)),0,VLOOKUP($P126,[1]BN2_1!$A:$AC,3,0))</f>
        <v>373.33460000000002</v>
      </c>
      <c r="D126" s="24">
        <f>IF(ISERROR(VLOOKUP($P126,[1]BN2_1!$A:$AC,7,0)),0,VLOOKUP($P126,[1]BN2_1!$A:$AC,7,0))</f>
        <v>1.8971633299999999</v>
      </c>
      <c r="E126" s="25">
        <f>IF(ISERROR(VLOOKUP($P126,[1]BN2_1!$A:$AC,8,0)),0,VLOOKUP($P126,[1]BN2_1!$A:$AC,8,0))</f>
        <v>339.53331802999998</v>
      </c>
      <c r="F126" s="26">
        <f t="shared" si="5"/>
        <v>90.946115905142449</v>
      </c>
      <c r="G126" s="34">
        <f>IF(ISERROR(VLOOKUP($P126,[1]BN2_1!$A:$AC,12,0)),0,VLOOKUP($P126,[1]BN2_1!$A:$AC,12,0))</f>
        <v>288.06040000000002</v>
      </c>
      <c r="H126" s="35">
        <f>IF(ISERROR(VLOOKUP($P126,[1]BN2_1!$A:$AC,16,0)),0,VLOOKUP($P126,[1]BN2_1!$A:$AC,16,0))</f>
        <v>108.60711000000001</v>
      </c>
      <c r="I126" s="36">
        <f>IF(ISERROR(VLOOKUP($P126,[1]BN2_1!$A:$AC,17,0)),0,VLOOKUP($P126,[1]BN2_1!$A:$AC,17,0))</f>
        <v>179.45329000000001</v>
      </c>
      <c r="J126" s="37">
        <f t="shared" si="6"/>
        <v>62.297105051579457</v>
      </c>
      <c r="K126" s="23">
        <f t="shared" si="7"/>
        <v>661.39499999999998</v>
      </c>
      <c r="L126" s="24">
        <f>IF(ISERROR(VLOOKUP($P126,[1]BN2_1!$A:$U,21,0)),0,VLOOKUP($P126,[1]BN2_1!$A:$U,21,0))</f>
        <v>661.39499999999998</v>
      </c>
      <c r="M126" s="24">
        <f t="shared" si="8"/>
        <v>110.50427333</v>
      </c>
      <c r="N126" s="27">
        <f t="shared" si="8"/>
        <v>518.98660802999996</v>
      </c>
      <c r="O126" s="29">
        <f t="shared" si="9"/>
        <v>78.468480715759867</v>
      </c>
      <c r="P126" s="30" t="s">
        <v>132</v>
      </c>
      <c r="Q126" s="30"/>
      <c r="R126" s="20"/>
    </row>
    <row r="127" spans="1:18" ht="21">
      <c r="A127" s="21">
        <v>122</v>
      </c>
      <c r="B127" s="22" t="str">
        <f>VLOOKUP($P127,[1]Name!$A:$B,2,0)</f>
        <v>กรมส่งเสริมวัฒนธรรม</v>
      </c>
      <c r="C127" s="23">
        <f>IF(ISERROR(VLOOKUP($P127,[1]BN2_1!$A:$AC,3,0)),0,VLOOKUP($P127,[1]BN2_1!$A:$AC,3,0))</f>
        <v>550.79948200000001</v>
      </c>
      <c r="D127" s="24">
        <f>IF(ISERROR(VLOOKUP($P127,[1]BN2_1!$A:$AC,7,0)),0,VLOOKUP($P127,[1]BN2_1!$A:$AC,7,0))</f>
        <v>62.080549959999999</v>
      </c>
      <c r="E127" s="25">
        <f>IF(ISERROR(VLOOKUP($P127,[1]BN2_1!$A:$AC,8,0)),0,VLOOKUP($P127,[1]BN2_1!$A:$AC,8,0))</f>
        <v>422.49970839999997</v>
      </c>
      <c r="F127" s="26">
        <f t="shared" si="5"/>
        <v>76.706627766944763</v>
      </c>
      <c r="G127" s="34">
        <f>IF(ISERROR(VLOOKUP($P127,[1]BN2_1!$A:$AC,12,0)),0,VLOOKUP($P127,[1]BN2_1!$A:$AC,12,0))</f>
        <v>98.217117999999999</v>
      </c>
      <c r="H127" s="35">
        <f>IF(ISERROR(VLOOKUP($P127,[1]BN2_1!$A:$AC,16,0)),0,VLOOKUP($P127,[1]BN2_1!$A:$AC,16,0))</f>
        <v>4.8380000000000001</v>
      </c>
      <c r="I127" s="36">
        <f>IF(ISERROR(VLOOKUP($P127,[1]BN2_1!$A:$AC,17,0)),0,VLOOKUP($P127,[1]BN2_1!$A:$AC,17,0))</f>
        <v>87.483704410000001</v>
      </c>
      <c r="J127" s="37">
        <f t="shared" si="6"/>
        <v>89.071748582563799</v>
      </c>
      <c r="K127" s="23">
        <f t="shared" si="7"/>
        <v>649.01660000000004</v>
      </c>
      <c r="L127" s="24">
        <f>IF(ISERROR(VLOOKUP($P127,[1]BN2_1!$A:$U,21,0)),0,VLOOKUP($P127,[1]BN2_1!$A:$U,21,0))</f>
        <v>649.01660000000004</v>
      </c>
      <c r="M127" s="24">
        <f t="shared" si="8"/>
        <v>66.918549959999993</v>
      </c>
      <c r="N127" s="27">
        <f t="shared" si="8"/>
        <v>509.98341281</v>
      </c>
      <c r="O127" s="29">
        <f t="shared" si="9"/>
        <v>78.577868857283462</v>
      </c>
      <c r="P127" s="30" t="s">
        <v>133</v>
      </c>
      <c r="Q127" s="30"/>
      <c r="R127" s="20"/>
    </row>
    <row r="128" spans="1:18" ht="21">
      <c r="A128" s="21">
        <v>123</v>
      </c>
      <c r="B128" s="22" t="str">
        <f>VLOOKUP($P128,[1]Name!$A:$B,2,0)</f>
        <v>กรมควบคุมโรค</v>
      </c>
      <c r="C128" s="23">
        <f>IF(ISERROR(VLOOKUP($P128,[1]BN2_1!$A:$AC,3,0)),0,VLOOKUP($P128,[1]BN2_1!$A:$AC,3,0))</f>
        <v>3383.2311</v>
      </c>
      <c r="D128" s="24">
        <f>IF(ISERROR(VLOOKUP($P128,[1]BN2_1!$A:$AC,7,0)),0,VLOOKUP($P128,[1]BN2_1!$A:$AC,7,0))</f>
        <v>64.946507069999996</v>
      </c>
      <c r="E128" s="25">
        <f>IF(ISERROR(VLOOKUP($P128,[1]BN2_1!$A:$AC,8,0)),0,VLOOKUP($P128,[1]BN2_1!$A:$AC,8,0))</f>
        <v>2878.4801590900001</v>
      </c>
      <c r="F128" s="26">
        <f t="shared" si="5"/>
        <v>85.080802168376863</v>
      </c>
      <c r="G128" s="34">
        <f>IF(ISERROR(VLOOKUP($P128,[1]BN2_1!$A:$AC,12,0)),0,VLOOKUP($P128,[1]BN2_1!$A:$AC,12,0))</f>
        <v>661.0086</v>
      </c>
      <c r="H128" s="35">
        <f>IF(ISERROR(VLOOKUP($P128,[1]BN2_1!$A:$AC,16,0)),0,VLOOKUP($P128,[1]BN2_1!$A:$AC,16,0))</f>
        <v>225.01400989000001</v>
      </c>
      <c r="I128" s="36">
        <f>IF(ISERROR(VLOOKUP($P128,[1]BN2_1!$A:$AC,17,0)),0,VLOOKUP($P128,[1]BN2_1!$A:$AC,17,0))</f>
        <v>305.34152272</v>
      </c>
      <c r="J128" s="37">
        <f t="shared" si="6"/>
        <v>46.193275355267694</v>
      </c>
      <c r="K128" s="23">
        <f t="shared" si="7"/>
        <v>4044.2397000000001</v>
      </c>
      <c r="L128" s="24">
        <f>IF(ISERROR(VLOOKUP($P128,[1]BN2_1!$A:$U,21,0)),0,VLOOKUP($P128,[1]BN2_1!$A:$U,21,0))</f>
        <v>4044.2397000000001</v>
      </c>
      <c r="M128" s="24">
        <f t="shared" si="8"/>
        <v>289.96051696000001</v>
      </c>
      <c r="N128" s="27">
        <f t="shared" si="8"/>
        <v>3183.82168181</v>
      </c>
      <c r="O128" s="29">
        <f t="shared" si="9"/>
        <v>78.724851096486688</v>
      </c>
      <c r="P128" s="30" t="s">
        <v>134</v>
      </c>
      <c r="Q128" s="30"/>
      <c r="R128" s="20"/>
    </row>
    <row r="129" spans="1:18" ht="21">
      <c r="A129" s="21">
        <v>124</v>
      </c>
      <c r="B129" s="22" t="str">
        <f>VLOOKUP($P129,[1]Name!$A:$B,2,0)</f>
        <v>สำนักงานสถิติแห่งชาติ</v>
      </c>
      <c r="C129" s="23">
        <f>IF(ISERROR(VLOOKUP($P129,[1]BN2_1!$A:$AC,3,0)),0,VLOOKUP($P129,[1]BN2_1!$A:$AC,3,0))</f>
        <v>1233.42183226</v>
      </c>
      <c r="D129" s="24">
        <f>IF(ISERROR(VLOOKUP($P129,[1]BN2_1!$A:$AC,7,0)),0,VLOOKUP($P129,[1]BN2_1!$A:$AC,7,0))</f>
        <v>29.838866209999999</v>
      </c>
      <c r="E129" s="25">
        <f>IF(ISERROR(VLOOKUP($P129,[1]BN2_1!$A:$AC,8,0)),0,VLOOKUP($P129,[1]BN2_1!$A:$AC,8,0))</f>
        <v>978.79983919999995</v>
      </c>
      <c r="F129" s="26">
        <f t="shared" si="5"/>
        <v>79.356454831559461</v>
      </c>
      <c r="G129" s="34">
        <f>IF(ISERROR(VLOOKUP($P129,[1]BN2_1!$A:$AC,12,0)),0,VLOOKUP($P129,[1]BN2_1!$A:$AC,12,0))</f>
        <v>29.993067740000001</v>
      </c>
      <c r="H129" s="35">
        <f>IF(ISERROR(VLOOKUP($P129,[1]BN2_1!$A:$AC,16,0)),0,VLOOKUP($P129,[1]BN2_1!$A:$AC,16,0))</f>
        <v>1.0353068700000001</v>
      </c>
      <c r="I129" s="36">
        <f>IF(ISERROR(VLOOKUP($P129,[1]BN2_1!$A:$AC,17,0)),0,VLOOKUP($P129,[1]BN2_1!$A:$AC,17,0))</f>
        <v>16.458170549999998</v>
      </c>
      <c r="J129" s="37">
        <f t="shared" si="6"/>
        <v>54.873248354154512</v>
      </c>
      <c r="K129" s="23">
        <f t="shared" si="7"/>
        <v>1263.4149</v>
      </c>
      <c r="L129" s="24">
        <f>IF(ISERROR(VLOOKUP($P129,[1]BN2_1!$A:$U,21,0)),0,VLOOKUP($P129,[1]BN2_1!$A:$U,21,0))</f>
        <v>1263.4149</v>
      </c>
      <c r="M129" s="24">
        <f t="shared" si="8"/>
        <v>30.874173079999998</v>
      </c>
      <c r="N129" s="27">
        <f t="shared" si="8"/>
        <v>995.25800974999993</v>
      </c>
      <c r="O129" s="29">
        <f t="shared" si="9"/>
        <v>78.775231299710015</v>
      </c>
      <c r="P129" s="30" t="s">
        <v>135</v>
      </c>
      <c r="Q129" s="30"/>
      <c r="R129" s="20"/>
    </row>
    <row r="130" spans="1:18" ht="21">
      <c r="A130" s="21">
        <v>125</v>
      </c>
      <c r="B130" s="22" t="str">
        <f>VLOOKUP($P130,[1]Name!$A:$B,2,0)</f>
        <v>สำนักงานปลัดกระทรวงพลังงาน</v>
      </c>
      <c r="C130" s="23">
        <f>IF(ISERROR(VLOOKUP($P130,[1]BN2_1!$A:$AC,3,0)),0,VLOOKUP($P130,[1]BN2_1!$A:$AC,3,0))</f>
        <v>482.67111670000003</v>
      </c>
      <c r="D130" s="24">
        <f>IF(ISERROR(VLOOKUP($P130,[1]BN2_1!$A:$AC,7,0)),0,VLOOKUP($P130,[1]BN2_1!$A:$AC,7,0))</f>
        <v>24.67206663</v>
      </c>
      <c r="E130" s="25">
        <f>IF(ISERROR(VLOOKUP($P130,[1]BN2_1!$A:$AC,8,0)),0,VLOOKUP($P130,[1]BN2_1!$A:$AC,8,0))</f>
        <v>417.19274259999997</v>
      </c>
      <c r="F130" s="26">
        <f t="shared" si="5"/>
        <v>86.434163587895497</v>
      </c>
      <c r="G130" s="34">
        <f>IF(ISERROR(VLOOKUP($P130,[1]BN2_1!$A:$AC,12,0)),0,VLOOKUP($P130,[1]BN2_1!$A:$AC,12,0))</f>
        <v>97.809383299999993</v>
      </c>
      <c r="H130" s="35">
        <f>IF(ISERROR(VLOOKUP($P130,[1]BN2_1!$A:$AC,16,0)),0,VLOOKUP($P130,[1]BN2_1!$A:$AC,16,0))</f>
        <v>49.677129999999998</v>
      </c>
      <c r="I130" s="36">
        <f>IF(ISERROR(VLOOKUP($P130,[1]BN2_1!$A:$AC,17,0)),0,VLOOKUP($P130,[1]BN2_1!$A:$AC,17,0))</f>
        <v>40.203147139999999</v>
      </c>
      <c r="J130" s="37">
        <f t="shared" si="6"/>
        <v>41.103568782035254</v>
      </c>
      <c r="K130" s="23">
        <f t="shared" si="7"/>
        <v>580.48050000000001</v>
      </c>
      <c r="L130" s="24">
        <f>IF(ISERROR(VLOOKUP($P130,[1]BN2_1!$A:$U,21,0)),0,VLOOKUP($P130,[1]BN2_1!$A:$U,21,0))</f>
        <v>580.48050000000001</v>
      </c>
      <c r="M130" s="24">
        <f t="shared" si="8"/>
        <v>74.349196629999994</v>
      </c>
      <c r="N130" s="27">
        <f t="shared" si="8"/>
        <v>457.39588973999997</v>
      </c>
      <c r="O130" s="29">
        <f t="shared" si="9"/>
        <v>78.796081821869976</v>
      </c>
      <c r="P130" s="30" t="s">
        <v>136</v>
      </c>
      <c r="Q130" s="30"/>
      <c r="R130" s="20"/>
    </row>
    <row r="131" spans="1:18" ht="21">
      <c r="A131" s="21">
        <v>126</v>
      </c>
      <c r="B131" s="22" t="str">
        <f>VLOOKUP($P131,[1]Name!$A:$B,2,0)</f>
        <v>สภากาชาดไทย</v>
      </c>
      <c r="C131" s="23">
        <f>IF(ISERROR(VLOOKUP($P131,[1]BN2_1!$A:$AC,3,0)),0,VLOOKUP($P131,[1]BN2_1!$A:$AC,3,0))</f>
        <v>6094.9969000000001</v>
      </c>
      <c r="D131" s="24">
        <f>IF(ISERROR(VLOOKUP($P131,[1]BN2_1!$A:$AC,7,0)),0,VLOOKUP($P131,[1]BN2_1!$A:$AC,7,0))</f>
        <v>0</v>
      </c>
      <c r="E131" s="25">
        <f>IF(ISERROR(VLOOKUP($P131,[1]BN2_1!$A:$AC,8,0)),0,VLOOKUP($P131,[1]BN2_1!$A:$AC,8,0))</f>
        <v>6087.6190999999999</v>
      </c>
      <c r="F131" s="26">
        <f t="shared" si="5"/>
        <v>99.878953178794887</v>
      </c>
      <c r="G131" s="34">
        <f>IF(ISERROR(VLOOKUP($P131,[1]BN2_1!$A:$AC,12,0)),0,VLOOKUP($P131,[1]BN2_1!$A:$AC,12,0))</f>
        <v>2776.5569</v>
      </c>
      <c r="H131" s="35">
        <f>IF(ISERROR(VLOOKUP($P131,[1]BN2_1!$A:$AC,16,0)),0,VLOOKUP($P131,[1]BN2_1!$A:$AC,16,0))</f>
        <v>0</v>
      </c>
      <c r="I131" s="36">
        <f>IF(ISERROR(VLOOKUP($P131,[1]BN2_1!$A:$AC,17,0)),0,VLOOKUP($P131,[1]BN2_1!$A:$AC,17,0))</f>
        <v>910.51526656999999</v>
      </c>
      <c r="J131" s="37">
        <f t="shared" si="6"/>
        <v>32.792962628282531</v>
      </c>
      <c r="K131" s="23">
        <f t="shared" si="7"/>
        <v>8871.5537999999997</v>
      </c>
      <c r="L131" s="24">
        <f>IF(ISERROR(VLOOKUP($P131,[1]BN2_1!$A:$U,21,0)),0,VLOOKUP($P131,[1]BN2_1!$A:$U,21,0))</f>
        <v>8871.5537999999997</v>
      </c>
      <c r="M131" s="24">
        <f t="shared" si="8"/>
        <v>0</v>
      </c>
      <c r="N131" s="27">
        <f t="shared" si="8"/>
        <v>6998.1343665699997</v>
      </c>
      <c r="O131" s="29">
        <f t="shared" si="9"/>
        <v>78.882848758353916</v>
      </c>
      <c r="P131" s="30" t="s">
        <v>137</v>
      </c>
      <c r="Q131" s="30"/>
      <c r="R131" s="20"/>
    </row>
    <row r="132" spans="1:18" ht="21">
      <c r="A132" s="21">
        <v>127</v>
      </c>
      <c r="B132" s="22" t="str">
        <f>VLOOKUP($P132,[1]Name!$A:$B,2,0)</f>
        <v>มหาวิทยาลัยเทคโนโลยีราชมงคลรัตนโกสินทร์</v>
      </c>
      <c r="C132" s="23">
        <f>IF(ISERROR(VLOOKUP($P132,[1]BN2_1!$A:$AC,3,0)),0,VLOOKUP($P132,[1]BN2_1!$A:$AC,3,0))</f>
        <v>486.51974799999999</v>
      </c>
      <c r="D132" s="24">
        <f>IF(ISERROR(VLOOKUP($P132,[1]BN2_1!$A:$AC,7,0)),0,VLOOKUP($P132,[1]BN2_1!$A:$AC,7,0))</f>
        <v>4.62638075</v>
      </c>
      <c r="E132" s="25">
        <f>IF(ISERROR(VLOOKUP($P132,[1]BN2_1!$A:$AC,8,0)),0,VLOOKUP($P132,[1]BN2_1!$A:$AC,8,0))</f>
        <v>456.32571582999998</v>
      </c>
      <c r="F132" s="26">
        <f t="shared" si="5"/>
        <v>93.793873261235021</v>
      </c>
      <c r="G132" s="34">
        <f>IF(ISERROR(VLOOKUP($P132,[1]BN2_1!$A:$AC,12,0)),0,VLOOKUP($P132,[1]BN2_1!$A:$AC,12,0))</f>
        <v>243.450952</v>
      </c>
      <c r="H132" s="35">
        <f>IF(ISERROR(VLOOKUP($P132,[1]BN2_1!$A:$AC,16,0)),0,VLOOKUP($P132,[1]BN2_1!$A:$AC,16,0))</f>
        <v>121.023341</v>
      </c>
      <c r="I132" s="36">
        <f>IF(ISERROR(VLOOKUP($P132,[1]BN2_1!$A:$AC,17,0)),0,VLOOKUP($P132,[1]BN2_1!$A:$AC,17,0))</f>
        <v>122.0160322</v>
      </c>
      <c r="J132" s="37">
        <f t="shared" si="6"/>
        <v>50.119348968493661</v>
      </c>
      <c r="K132" s="23">
        <f t="shared" si="7"/>
        <v>729.97069999999997</v>
      </c>
      <c r="L132" s="24">
        <f>IF(ISERROR(VLOOKUP($P132,[1]BN2_1!$A:$U,21,0)),0,VLOOKUP($P132,[1]BN2_1!$A:$U,21,0))</f>
        <v>729.97069999999997</v>
      </c>
      <c r="M132" s="24">
        <f t="shared" si="8"/>
        <v>125.64972175</v>
      </c>
      <c r="N132" s="27">
        <f t="shared" si="8"/>
        <v>578.34174802999996</v>
      </c>
      <c r="O132" s="29">
        <f t="shared" si="9"/>
        <v>79.228076966650846</v>
      </c>
      <c r="P132" s="30" t="s">
        <v>138</v>
      </c>
      <c r="Q132" s="30"/>
      <c r="R132" s="20"/>
    </row>
    <row r="133" spans="1:18" ht="21">
      <c r="A133" s="21">
        <v>128</v>
      </c>
      <c r="B133" s="22" t="str">
        <f>VLOOKUP($P133,[1]Name!$A:$B,2,0)</f>
        <v>สำนักงานเลขาธิการวุฒิสภา</v>
      </c>
      <c r="C133" s="23">
        <f>IF(ISERROR(VLOOKUP($P133,[1]BN2_1!$A:$AC,3,0)),0,VLOOKUP($P133,[1]BN2_1!$A:$AC,3,0))</f>
        <v>1888.69523</v>
      </c>
      <c r="D133" s="24">
        <f>IF(ISERROR(VLOOKUP($P133,[1]BN2_1!$A:$AC,7,0)),0,VLOOKUP($P133,[1]BN2_1!$A:$AC,7,0))</f>
        <v>18.09219354</v>
      </c>
      <c r="E133" s="25">
        <f>IF(ISERROR(VLOOKUP($P133,[1]BN2_1!$A:$AC,8,0)),0,VLOOKUP($P133,[1]BN2_1!$A:$AC,8,0))</f>
        <v>1508.3994884199999</v>
      </c>
      <c r="F133" s="26">
        <f t="shared" si="5"/>
        <v>79.864631649437683</v>
      </c>
      <c r="G133" s="34">
        <f>IF(ISERROR(VLOOKUP($P133,[1]BN2_1!$A:$AC,12,0)),0,VLOOKUP($P133,[1]BN2_1!$A:$AC,12,0))</f>
        <v>22.364570000000001</v>
      </c>
      <c r="H133" s="35">
        <f>IF(ISERROR(VLOOKUP($P133,[1]BN2_1!$A:$AC,16,0)),0,VLOOKUP($P133,[1]BN2_1!$A:$AC,16,0))</f>
        <v>14.71166</v>
      </c>
      <c r="I133" s="36">
        <f>IF(ISERROR(VLOOKUP($P133,[1]BN2_1!$A:$AC,17,0)),0,VLOOKUP($P133,[1]BN2_1!$A:$AC,17,0))</f>
        <v>5.7762924800000004</v>
      </c>
      <c r="J133" s="37">
        <f t="shared" si="6"/>
        <v>25.827871852666966</v>
      </c>
      <c r="K133" s="23">
        <f t="shared" si="7"/>
        <v>1911.0598</v>
      </c>
      <c r="L133" s="24">
        <f>IF(ISERROR(VLOOKUP($P133,[1]BN2_1!$A:$U,21,0)),0,VLOOKUP($P133,[1]BN2_1!$A:$U,21,0))</f>
        <v>1911.0598</v>
      </c>
      <c r="M133" s="24">
        <f t="shared" si="8"/>
        <v>32.803853539999999</v>
      </c>
      <c r="N133" s="27">
        <f t="shared" si="8"/>
        <v>1514.1757808999998</v>
      </c>
      <c r="O133" s="29">
        <f t="shared" si="9"/>
        <v>79.232255364274835</v>
      </c>
      <c r="P133" s="30" t="s">
        <v>139</v>
      </c>
      <c r="Q133" s="30"/>
      <c r="R133" s="20"/>
    </row>
    <row r="134" spans="1:18" ht="21">
      <c r="A134" s="21">
        <v>129</v>
      </c>
      <c r="B134" s="22" t="str">
        <f>VLOOKUP($P134,[1]Name!$A:$B,2,0)</f>
        <v>มหาวิทยาลัยราชภัฏเชียงใหม่</v>
      </c>
      <c r="C134" s="23">
        <f>IF(ISERROR(VLOOKUP($P134,[1]BN2_1!$A:$AC,3,0)),0,VLOOKUP($P134,[1]BN2_1!$A:$AC,3,0))</f>
        <v>542.33492999999999</v>
      </c>
      <c r="D134" s="24">
        <f>IF(ISERROR(VLOOKUP($P134,[1]BN2_1!$A:$AC,7,0)),0,VLOOKUP($P134,[1]BN2_1!$A:$AC,7,0))</f>
        <v>0.54725557999999996</v>
      </c>
      <c r="E134" s="25">
        <f>IF(ISERROR(VLOOKUP($P134,[1]BN2_1!$A:$AC,8,0)),0,VLOOKUP($P134,[1]BN2_1!$A:$AC,8,0))</f>
        <v>522.81423240000004</v>
      </c>
      <c r="F134" s="26">
        <f t="shared" ref="F134:F197" si="10">IF(ISERROR(E134/C134*100),0,E134/C134*100)</f>
        <v>96.400619521224655</v>
      </c>
      <c r="G134" s="34">
        <f>IF(ISERROR(VLOOKUP($P134,[1]BN2_1!$A:$AC,12,0)),0,VLOOKUP($P134,[1]BN2_1!$A:$AC,12,0))</f>
        <v>135.65687</v>
      </c>
      <c r="H134" s="35">
        <f>IF(ISERROR(VLOOKUP($P134,[1]BN2_1!$A:$AC,16,0)),0,VLOOKUP($P134,[1]BN2_1!$A:$AC,16,0))</f>
        <v>120.648335</v>
      </c>
      <c r="I134" s="36">
        <f>IF(ISERROR(VLOOKUP($P134,[1]BN2_1!$A:$AC,17,0)),0,VLOOKUP($P134,[1]BN2_1!$A:$AC,17,0))</f>
        <v>15.00852997</v>
      </c>
      <c r="J134" s="37">
        <f t="shared" ref="J134:J197" si="11">IF(ISERROR(I134/G134*100),0,I134/G134*100)</f>
        <v>11.063597420462377</v>
      </c>
      <c r="K134" s="23">
        <f t="shared" ref="K134:K197" si="12">C134+G134</f>
        <v>677.99180000000001</v>
      </c>
      <c r="L134" s="24">
        <f>IF(ISERROR(VLOOKUP($P134,[1]BN2_1!$A:$U,21,0)),0,VLOOKUP($P134,[1]BN2_1!$A:$U,21,0))</f>
        <v>677.99180000000001</v>
      </c>
      <c r="M134" s="24">
        <f t="shared" ref="M134:N197" si="13">D134+H134</f>
        <v>121.19559058</v>
      </c>
      <c r="N134" s="27">
        <f t="shared" si="13"/>
        <v>537.82276237000008</v>
      </c>
      <c r="O134" s="29">
        <f t="shared" ref="O134:O197" si="14">IF(ISERROR(N134/K134*100),0,N134/K134*100)</f>
        <v>79.325850603207897</v>
      </c>
      <c r="P134" s="30" t="s">
        <v>140</v>
      </c>
      <c r="Q134" s="30"/>
      <c r="R134" s="20"/>
    </row>
    <row r="135" spans="1:18" ht="21">
      <c r="A135" s="21">
        <v>130</v>
      </c>
      <c r="B135" s="22" t="str">
        <f>VLOOKUP($P135,[1]Name!$A:$B,2,0)</f>
        <v>สำนักงานปลัดกระทรวงพาณิชย์</v>
      </c>
      <c r="C135" s="23">
        <f>IF(ISERROR(VLOOKUP($P135,[1]BN2_1!$A:$AC,3,0)),0,VLOOKUP($P135,[1]BN2_1!$A:$AC,3,0))</f>
        <v>1333.03838034</v>
      </c>
      <c r="D135" s="24">
        <f>IF(ISERROR(VLOOKUP($P135,[1]BN2_1!$A:$AC,7,0)),0,VLOOKUP($P135,[1]BN2_1!$A:$AC,7,0))</f>
        <v>79.738173520000004</v>
      </c>
      <c r="E135" s="25">
        <f>IF(ISERROR(VLOOKUP($P135,[1]BN2_1!$A:$AC,8,0)),0,VLOOKUP($P135,[1]BN2_1!$A:$AC,8,0))</f>
        <v>1070.09743067</v>
      </c>
      <c r="F135" s="26">
        <f t="shared" si="10"/>
        <v>80.275065328356462</v>
      </c>
      <c r="G135" s="34">
        <f>IF(ISERROR(VLOOKUP($P135,[1]BN2_1!$A:$AC,12,0)),0,VLOOKUP($P135,[1]BN2_1!$A:$AC,12,0))</f>
        <v>274.82371965999999</v>
      </c>
      <c r="H135" s="35">
        <f>IF(ISERROR(VLOOKUP($P135,[1]BN2_1!$A:$AC,16,0)),0,VLOOKUP($P135,[1]BN2_1!$A:$AC,16,0))</f>
        <v>59.331376570000003</v>
      </c>
      <c r="I135" s="36">
        <f>IF(ISERROR(VLOOKUP($P135,[1]BN2_1!$A:$AC,17,0)),0,VLOOKUP($P135,[1]BN2_1!$A:$AC,17,0))</f>
        <v>207.11047579000001</v>
      </c>
      <c r="J135" s="37">
        <f t="shared" si="11"/>
        <v>75.361208285161169</v>
      </c>
      <c r="K135" s="23">
        <f t="shared" si="12"/>
        <v>1607.8621000000001</v>
      </c>
      <c r="L135" s="24">
        <f>IF(ISERROR(VLOOKUP($P135,[1]BN2_1!$A:$U,21,0)),0,VLOOKUP($P135,[1]BN2_1!$A:$U,21,0))</f>
        <v>1607.8621000000001</v>
      </c>
      <c r="M135" s="24">
        <f t="shared" si="13"/>
        <v>139.06955009000001</v>
      </c>
      <c r="N135" s="27">
        <f t="shared" si="13"/>
        <v>1277.20790646</v>
      </c>
      <c r="O135" s="29">
        <f t="shared" si="14"/>
        <v>79.435164648759368</v>
      </c>
      <c r="P135" s="30" t="s">
        <v>141</v>
      </c>
      <c r="Q135" s="30"/>
      <c r="R135" s="20"/>
    </row>
    <row r="136" spans="1:18" ht="21">
      <c r="A136" s="21">
        <v>131</v>
      </c>
      <c r="B136" s="22" t="str">
        <f>VLOOKUP($P136,[1]Name!$A:$B,2,0)</f>
        <v>สำนักข่าวกรองแห่งชาติ</v>
      </c>
      <c r="C136" s="23">
        <f>IF(ISERROR(VLOOKUP($P136,[1]BN2_1!$A:$AC,3,0)),0,VLOOKUP($P136,[1]BN2_1!$A:$AC,3,0))</f>
        <v>514.64457908999998</v>
      </c>
      <c r="D136" s="24">
        <f>IF(ISERROR(VLOOKUP($P136,[1]BN2_1!$A:$AC,7,0)),0,VLOOKUP($P136,[1]BN2_1!$A:$AC,7,0))</f>
        <v>6.1439224499999998</v>
      </c>
      <c r="E136" s="25">
        <f>IF(ISERROR(VLOOKUP($P136,[1]BN2_1!$A:$AC,8,0)),0,VLOOKUP($P136,[1]BN2_1!$A:$AC,8,0))</f>
        <v>454.09161172</v>
      </c>
      <c r="F136" s="26">
        <f t="shared" si="10"/>
        <v>88.234022113461222</v>
      </c>
      <c r="G136" s="34">
        <f>IF(ISERROR(VLOOKUP($P136,[1]BN2_1!$A:$AC,12,0)),0,VLOOKUP($P136,[1]BN2_1!$A:$AC,12,0))</f>
        <v>113.53212091</v>
      </c>
      <c r="H136" s="35">
        <f>IF(ISERROR(VLOOKUP($P136,[1]BN2_1!$A:$AC,16,0)),0,VLOOKUP($P136,[1]BN2_1!$A:$AC,16,0))</f>
        <v>50.041131319999998</v>
      </c>
      <c r="I136" s="36">
        <f>IF(ISERROR(VLOOKUP($P136,[1]BN2_1!$A:$AC,17,0)),0,VLOOKUP($P136,[1]BN2_1!$A:$AC,17,0))</f>
        <v>44.957389589999998</v>
      </c>
      <c r="J136" s="37">
        <f t="shared" si="11"/>
        <v>39.598828269612738</v>
      </c>
      <c r="K136" s="23">
        <f t="shared" si="12"/>
        <v>628.17669999999998</v>
      </c>
      <c r="L136" s="24">
        <f>IF(ISERROR(VLOOKUP($P136,[1]BN2_1!$A:$U,21,0)),0,VLOOKUP($P136,[1]BN2_1!$A:$U,21,0))</f>
        <v>628.17669999999998</v>
      </c>
      <c r="M136" s="24">
        <f t="shared" si="13"/>
        <v>56.185053769999996</v>
      </c>
      <c r="N136" s="27">
        <f t="shared" si="13"/>
        <v>499.04900130999999</v>
      </c>
      <c r="O136" s="29">
        <f t="shared" si="14"/>
        <v>79.444048356139291</v>
      </c>
      <c r="P136" s="30" t="s">
        <v>142</v>
      </c>
      <c r="Q136" s="30"/>
      <c r="R136" s="20"/>
    </row>
    <row r="137" spans="1:18" ht="21">
      <c r="A137" s="21">
        <v>132</v>
      </c>
      <c r="B137" s="22" t="str">
        <f>VLOOKUP($P137,[1]Name!$A:$B,2,0)</f>
        <v>สำนักงานเศรษฐกิจอุตสาหกรรม</v>
      </c>
      <c r="C137" s="23">
        <f>IF(ISERROR(VLOOKUP($P137,[1]BN2_1!$A:$AC,3,0)),0,VLOOKUP($P137,[1]BN2_1!$A:$AC,3,0))</f>
        <v>227.93738500000001</v>
      </c>
      <c r="D137" s="24">
        <f>IF(ISERROR(VLOOKUP($P137,[1]BN2_1!$A:$AC,7,0)),0,VLOOKUP($P137,[1]BN2_1!$A:$AC,7,0))</f>
        <v>22.01922995</v>
      </c>
      <c r="E137" s="25">
        <f>IF(ISERROR(VLOOKUP($P137,[1]BN2_1!$A:$AC,8,0)),0,VLOOKUP($P137,[1]BN2_1!$A:$AC,8,0))</f>
        <v>182.78799516000001</v>
      </c>
      <c r="F137" s="26">
        <f t="shared" si="10"/>
        <v>80.192196273551176</v>
      </c>
      <c r="G137" s="34">
        <f>IF(ISERROR(VLOOKUP($P137,[1]BN2_1!$A:$AC,12,0)),0,VLOOKUP($P137,[1]BN2_1!$A:$AC,12,0))</f>
        <v>16.482814999999999</v>
      </c>
      <c r="H137" s="35">
        <f>IF(ISERROR(VLOOKUP($P137,[1]BN2_1!$A:$AC,16,0)),0,VLOOKUP($P137,[1]BN2_1!$A:$AC,16,0))</f>
        <v>3.8700540000000001</v>
      </c>
      <c r="I137" s="36">
        <f>IF(ISERROR(VLOOKUP($P137,[1]BN2_1!$A:$AC,17,0)),0,VLOOKUP($P137,[1]BN2_1!$A:$AC,17,0))</f>
        <v>11.825132</v>
      </c>
      <c r="J137" s="37">
        <f t="shared" si="11"/>
        <v>71.742187241681719</v>
      </c>
      <c r="K137" s="23">
        <f t="shared" si="12"/>
        <v>244.42019999999999</v>
      </c>
      <c r="L137" s="24">
        <f>IF(ISERROR(VLOOKUP($P137,[1]BN2_1!$A:$U,21,0)),0,VLOOKUP($P137,[1]BN2_1!$A:$U,21,0))</f>
        <v>244.42019999999999</v>
      </c>
      <c r="M137" s="24">
        <f t="shared" si="13"/>
        <v>25.889283949999999</v>
      </c>
      <c r="N137" s="27">
        <f t="shared" si="13"/>
        <v>194.61312716</v>
      </c>
      <c r="O137" s="29">
        <f t="shared" si="14"/>
        <v>79.622358201163408</v>
      </c>
      <c r="P137" s="30" t="s">
        <v>143</v>
      </c>
      <c r="Q137" s="30"/>
      <c r="R137" s="20"/>
    </row>
    <row r="138" spans="1:18" ht="21">
      <c r="A138" s="21">
        <v>133</v>
      </c>
      <c r="B138" s="22" t="str">
        <f>VLOOKUP($P138,[1]Name!$A:$B,2,0)</f>
        <v>มหาวิทยาลัยเทคโนโลยีราชมงคลตะวันออก</v>
      </c>
      <c r="C138" s="23">
        <f>IF(ISERROR(VLOOKUP($P138,[1]BN2_1!$A:$AC,3,0)),0,VLOOKUP($P138,[1]BN2_1!$A:$AC,3,0))</f>
        <v>476.98724886000002</v>
      </c>
      <c r="D138" s="24">
        <f>IF(ISERROR(VLOOKUP($P138,[1]BN2_1!$A:$AC,7,0)),0,VLOOKUP($P138,[1]BN2_1!$A:$AC,7,0))</f>
        <v>1.78370257</v>
      </c>
      <c r="E138" s="25">
        <f>IF(ISERROR(VLOOKUP($P138,[1]BN2_1!$A:$AC,8,0)),0,VLOOKUP($P138,[1]BN2_1!$A:$AC,8,0))</f>
        <v>446.97595264</v>
      </c>
      <c r="F138" s="26">
        <f t="shared" si="10"/>
        <v>93.708155450333933</v>
      </c>
      <c r="G138" s="34">
        <f>IF(ISERROR(VLOOKUP($P138,[1]BN2_1!$A:$AC,12,0)),0,VLOOKUP($P138,[1]BN2_1!$A:$AC,12,0))</f>
        <v>154.14195114</v>
      </c>
      <c r="H138" s="35">
        <f>IF(ISERROR(VLOOKUP($P138,[1]BN2_1!$A:$AC,16,0)),0,VLOOKUP($P138,[1]BN2_1!$A:$AC,16,0))</f>
        <v>95.647310289999993</v>
      </c>
      <c r="I138" s="36">
        <f>IF(ISERROR(VLOOKUP($P138,[1]BN2_1!$A:$AC,17,0)),0,VLOOKUP($P138,[1]BN2_1!$A:$AC,17,0))</f>
        <v>58.288040850000002</v>
      </c>
      <c r="J138" s="37">
        <f t="shared" si="11"/>
        <v>37.814521237673752</v>
      </c>
      <c r="K138" s="23">
        <f t="shared" si="12"/>
        <v>631.12920000000008</v>
      </c>
      <c r="L138" s="24">
        <f>IF(ISERROR(VLOOKUP($P138,[1]BN2_1!$A:$U,21,0)),0,VLOOKUP($P138,[1]BN2_1!$A:$U,21,0))</f>
        <v>631.12919999999997</v>
      </c>
      <c r="M138" s="24">
        <f t="shared" si="13"/>
        <v>97.431012859999996</v>
      </c>
      <c r="N138" s="27">
        <f t="shared" si="13"/>
        <v>505.26399349000002</v>
      </c>
      <c r="O138" s="29">
        <f t="shared" si="14"/>
        <v>80.057140992684211</v>
      </c>
      <c r="P138" s="30" t="s">
        <v>144</v>
      </c>
      <c r="Q138" s="30"/>
      <c r="R138" s="20"/>
    </row>
    <row r="139" spans="1:18" ht="21">
      <c r="A139" s="21">
        <v>134</v>
      </c>
      <c r="B139" s="22" t="str">
        <f>VLOOKUP($P139,[1]Name!$A:$B,2,0)</f>
        <v>มหาวิทยาลัยราชภัฏกำแพงเพชร</v>
      </c>
      <c r="C139" s="23">
        <f>IF(ISERROR(VLOOKUP($P139,[1]BN2_1!$A:$AC,3,0)),0,VLOOKUP($P139,[1]BN2_1!$A:$AC,3,0))</f>
        <v>290.63724308000002</v>
      </c>
      <c r="D139" s="24">
        <f>IF(ISERROR(VLOOKUP($P139,[1]BN2_1!$A:$AC,7,0)),0,VLOOKUP($P139,[1]BN2_1!$A:$AC,7,0))</f>
        <v>3.17772772</v>
      </c>
      <c r="E139" s="25">
        <f>IF(ISERROR(VLOOKUP($P139,[1]BN2_1!$A:$AC,8,0)),0,VLOOKUP($P139,[1]BN2_1!$A:$AC,8,0))</f>
        <v>249.6471641</v>
      </c>
      <c r="F139" s="26">
        <f t="shared" si="10"/>
        <v>85.896480937676245</v>
      </c>
      <c r="G139" s="34">
        <f>IF(ISERROR(VLOOKUP($P139,[1]BN2_1!$A:$AC,12,0)),0,VLOOKUP($P139,[1]BN2_1!$A:$AC,12,0))</f>
        <v>148.99875692000001</v>
      </c>
      <c r="H139" s="35">
        <f>IF(ISERROR(VLOOKUP($P139,[1]BN2_1!$A:$AC,16,0)),0,VLOOKUP($P139,[1]BN2_1!$A:$AC,16,0))</f>
        <v>38.548499999999997</v>
      </c>
      <c r="I139" s="36">
        <f>IF(ISERROR(VLOOKUP($P139,[1]BN2_1!$A:$AC,17,0)),0,VLOOKUP($P139,[1]BN2_1!$A:$AC,17,0))</f>
        <v>102.689792</v>
      </c>
      <c r="J139" s="37">
        <f t="shared" si="11"/>
        <v>68.91989847615703</v>
      </c>
      <c r="K139" s="23">
        <f t="shared" si="12"/>
        <v>439.63600000000002</v>
      </c>
      <c r="L139" s="24">
        <f>IF(ISERROR(VLOOKUP($P139,[1]BN2_1!$A:$U,21,0)),0,VLOOKUP($P139,[1]BN2_1!$A:$U,21,0))</f>
        <v>439.63600000000002</v>
      </c>
      <c r="M139" s="24">
        <f t="shared" si="13"/>
        <v>41.726227719999997</v>
      </c>
      <c r="N139" s="27">
        <f t="shared" si="13"/>
        <v>352.33695610000001</v>
      </c>
      <c r="O139" s="29">
        <f t="shared" si="14"/>
        <v>80.142880951514428</v>
      </c>
      <c r="P139" s="30" t="s">
        <v>145</v>
      </c>
      <c r="Q139" s="30"/>
      <c r="R139" s="20"/>
    </row>
    <row r="140" spans="1:18" ht="21">
      <c r="A140" s="21">
        <v>135</v>
      </c>
      <c r="B140" s="22" t="str">
        <f>VLOOKUP($P140,[1]Name!$A:$B,2,0)</f>
        <v>กรมพัฒนาฝีมือแรงงาน</v>
      </c>
      <c r="C140" s="23">
        <f>IF(ISERROR(VLOOKUP($P140,[1]BN2_1!$A:$AC,3,0)),0,VLOOKUP($P140,[1]BN2_1!$A:$AC,3,0))</f>
        <v>1543.9475097899999</v>
      </c>
      <c r="D140" s="24">
        <f>IF(ISERROR(VLOOKUP($P140,[1]BN2_1!$A:$AC,7,0)),0,VLOOKUP($P140,[1]BN2_1!$A:$AC,7,0))</f>
        <v>21.247423359999999</v>
      </c>
      <c r="E140" s="25">
        <f>IF(ISERROR(VLOOKUP($P140,[1]BN2_1!$A:$AC,8,0)),0,VLOOKUP($P140,[1]BN2_1!$A:$AC,8,0))</f>
        <v>1281.3523505999999</v>
      </c>
      <c r="F140" s="26">
        <f t="shared" si="10"/>
        <v>82.991963293770468</v>
      </c>
      <c r="G140" s="34">
        <f>IF(ISERROR(VLOOKUP($P140,[1]BN2_1!$A:$AC,12,0)),0,VLOOKUP($P140,[1]BN2_1!$A:$AC,12,0))</f>
        <v>198.13949020999999</v>
      </c>
      <c r="H140" s="35">
        <f>IF(ISERROR(VLOOKUP($P140,[1]BN2_1!$A:$AC,16,0)),0,VLOOKUP($P140,[1]BN2_1!$A:$AC,16,0))</f>
        <v>64.882561999999993</v>
      </c>
      <c r="I140" s="36">
        <f>IF(ISERROR(VLOOKUP($P140,[1]BN2_1!$A:$AC,17,0)),0,VLOOKUP($P140,[1]BN2_1!$A:$AC,17,0))</f>
        <v>120.03678776</v>
      </c>
      <c r="J140" s="37">
        <f t="shared" si="11"/>
        <v>60.581960533348443</v>
      </c>
      <c r="K140" s="23">
        <f t="shared" si="12"/>
        <v>1742.087</v>
      </c>
      <c r="L140" s="24">
        <f>IF(ISERROR(VLOOKUP($P140,[1]BN2_1!$A:$U,21,0)),0,VLOOKUP($P140,[1]BN2_1!$A:$U,21,0))</f>
        <v>1742.087</v>
      </c>
      <c r="M140" s="24">
        <f t="shared" si="13"/>
        <v>86.129985359999992</v>
      </c>
      <c r="N140" s="27">
        <f t="shared" si="13"/>
        <v>1401.3891383599998</v>
      </c>
      <c r="O140" s="29">
        <f t="shared" si="14"/>
        <v>80.443120140383343</v>
      </c>
      <c r="P140" s="30" t="s">
        <v>146</v>
      </c>
      <c r="Q140" s="30"/>
      <c r="R140" s="20"/>
    </row>
    <row r="141" spans="1:18" ht="21">
      <c r="A141" s="21">
        <v>136</v>
      </c>
      <c r="B141" s="22" t="str">
        <f>VLOOKUP($P141,[1]Name!$A:$B,2,0)</f>
        <v>กรมพัฒนาสังคมและสวัสดิการ</v>
      </c>
      <c r="C141" s="23">
        <f>IF(ISERROR(VLOOKUP($P141,[1]BN2_1!$A:$AC,3,0)),0,VLOOKUP($P141,[1]BN2_1!$A:$AC,3,0))</f>
        <v>1876.0114000000001</v>
      </c>
      <c r="D141" s="24">
        <f>IF(ISERROR(VLOOKUP($P141,[1]BN2_1!$A:$AC,7,0)),0,VLOOKUP($P141,[1]BN2_1!$A:$AC,7,0))</f>
        <v>18.573914739999999</v>
      </c>
      <c r="E141" s="25">
        <f>IF(ISERROR(VLOOKUP($P141,[1]BN2_1!$A:$AC,8,0)),0,VLOOKUP($P141,[1]BN2_1!$A:$AC,8,0))</f>
        <v>1512.6568357799999</v>
      </c>
      <c r="F141" s="26">
        <f t="shared" si="10"/>
        <v>80.631537515177143</v>
      </c>
      <c r="G141" s="34">
        <f>IF(ISERROR(VLOOKUP($P141,[1]BN2_1!$A:$AC,12,0)),0,VLOOKUP($P141,[1]BN2_1!$A:$AC,12,0))</f>
        <v>75.525999999999996</v>
      </c>
      <c r="H141" s="35">
        <f>IF(ISERROR(VLOOKUP($P141,[1]BN2_1!$A:$AC,16,0)),0,VLOOKUP($P141,[1]BN2_1!$A:$AC,16,0))</f>
        <v>17.608736</v>
      </c>
      <c r="I141" s="36">
        <f>IF(ISERROR(VLOOKUP($P141,[1]BN2_1!$A:$AC,17,0)),0,VLOOKUP($P141,[1]BN2_1!$A:$AC,17,0))</f>
        <v>57.258760989999999</v>
      </c>
      <c r="J141" s="37">
        <f t="shared" si="11"/>
        <v>75.813310634748305</v>
      </c>
      <c r="K141" s="23">
        <f t="shared" si="12"/>
        <v>1951.5374000000002</v>
      </c>
      <c r="L141" s="24">
        <f>IF(ISERROR(VLOOKUP($P141,[1]BN2_1!$A:$U,21,0)),0,VLOOKUP($P141,[1]BN2_1!$A:$U,21,0))</f>
        <v>1951.5373999999999</v>
      </c>
      <c r="M141" s="24">
        <f t="shared" si="13"/>
        <v>36.18265074</v>
      </c>
      <c r="N141" s="27">
        <f t="shared" si="13"/>
        <v>1569.9155967699999</v>
      </c>
      <c r="O141" s="29">
        <f t="shared" si="14"/>
        <v>80.445068425027358</v>
      </c>
      <c r="P141" s="30" t="s">
        <v>147</v>
      </c>
      <c r="Q141" s="30"/>
      <c r="R141" s="20"/>
    </row>
    <row r="142" spans="1:18" ht="21">
      <c r="A142" s="21">
        <v>137</v>
      </c>
      <c r="B142" s="22" t="str">
        <f>VLOOKUP($P142,[1]Name!$A:$B,2,0)</f>
        <v>สำนักงานกิจการยุติธรรม</v>
      </c>
      <c r="C142" s="23">
        <f>IF(ISERROR(VLOOKUP($P142,[1]BN2_1!$A:$AC,3,0)),0,VLOOKUP($P142,[1]BN2_1!$A:$AC,3,0))</f>
        <v>94.736199999999997</v>
      </c>
      <c r="D142" s="24">
        <f>IF(ISERROR(VLOOKUP($P142,[1]BN2_1!$A:$AC,7,0)),0,VLOOKUP($P142,[1]BN2_1!$A:$AC,7,0))</f>
        <v>8.6742498999999995</v>
      </c>
      <c r="E142" s="25">
        <f>IF(ISERROR(VLOOKUP($P142,[1]BN2_1!$A:$AC,8,0)),0,VLOOKUP($P142,[1]BN2_1!$A:$AC,8,0))</f>
        <v>74.970518330000004</v>
      </c>
      <c r="F142" s="26">
        <f t="shared" si="10"/>
        <v>79.136083492899232</v>
      </c>
      <c r="G142" s="34">
        <f>IF(ISERROR(VLOOKUP($P142,[1]BN2_1!$A:$AC,12,0)),0,VLOOKUP($P142,[1]BN2_1!$A:$AC,12,0))</f>
        <v>18.308499999999999</v>
      </c>
      <c r="H142" s="35">
        <f>IF(ISERROR(VLOOKUP($P142,[1]BN2_1!$A:$AC,16,0)),0,VLOOKUP($P142,[1]BN2_1!$A:$AC,16,0))</f>
        <v>1.7831999999999999</v>
      </c>
      <c r="I142" s="36">
        <f>IF(ISERROR(VLOOKUP($P142,[1]BN2_1!$A:$AC,17,0)),0,VLOOKUP($P142,[1]BN2_1!$A:$AC,17,0))</f>
        <v>16.378</v>
      </c>
      <c r="J142" s="37">
        <f t="shared" si="11"/>
        <v>89.455717289783436</v>
      </c>
      <c r="K142" s="23">
        <f t="shared" si="12"/>
        <v>113.04469999999999</v>
      </c>
      <c r="L142" s="24">
        <f>IF(ISERROR(VLOOKUP($P142,[1]BN2_1!$A:$U,21,0)),0,VLOOKUP($P142,[1]BN2_1!$A:$U,21,0))</f>
        <v>113.04470000000001</v>
      </c>
      <c r="M142" s="24">
        <f t="shared" si="13"/>
        <v>10.4574499</v>
      </c>
      <c r="N142" s="27">
        <f t="shared" si="13"/>
        <v>91.348518330000005</v>
      </c>
      <c r="O142" s="29">
        <f t="shared" si="14"/>
        <v>80.807431334684438</v>
      </c>
      <c r="P142" s="30" t="s">
        <v>148</v>
      </c>
      <c r="Q142" s="30"/>
      <c r="R142" s="20"/>
    </row>
    <row r="143" spans="1:18" ht="21">
      <c r="A143" s="21">
        <v>138</v>
      </c>
      <c r="B143" s="22" t="str">
        <f>VLOOKUP($P143,[1]Name!$A:$B,2,0)</f>
        <v>กรมการข้าว</v>
      </c>
      <c r="C143" s="23">
        <f>IF(ISERROR(VLOOKUP($P143,[1]BN2_1!$A:$AC,3,0)),0,VLOOKUP($P143,[1]BN2_1!$A:$AC,3,0))</f>
        <v>2196.7530963999998</v>
      </c>
      <c r="D143" s="24">
        <f>IF(ISERROR(VLOOKUP($P143,[1]BN2_1!$A:$AC,7,0)),0,VLOOKUP($P143,[1]BN2_1!$A:$AC,7,0))</f>
        <v>40.549479060000003</v>
      </c>
      <c r="E143" s="25">
        <f>IF(ISERROR(VLOOKUP($P143,[1]BN2_1!$A:$AC,8,0)),0,VLOOKUP($P143,[1]BN2_1!$A:$AC,8,0))</f>
        <v>1845.20293087</v>
      </c>
      <c r="F143" s="26">
        <f t="shared" si="10"/>
        <v>83.996828496287819</v>
      </c>
      <c r="G143" s="34">
        <f>IF(ISERROR(VLOOKUP($P143,[1]BN2_1!$A:$AC,12,0)),0,VLOOKUP($P143,[1]BN2_1!$A:$AC,12,0))</f>
        <v>298.56230360000001</v>
      </c>
      <c r="H143" s="35">
        <f>IF(ISERROR(VLOOKUP($P143,[1]BN2_1!$A:$AC,16,0)),0,VLOOKUP($P143,[1]BN2_1!$A:$AC,16,0))</f>
        <v>30.696055999999999</v>
      </c>
      <c r="I143" s="36">
        <f>IF(ISERROR(VLOOKUP($P143,[1]BN2_1!$A:$AC,17,0)),0,VLOOKUP($P143,[1]BN2_1!$A:$AC,17,0))</f>
        <v>174.07655489999999</v>
      </c>
      <c r="J143" s="37">
        <f t="shared" si="11"/>
        <v>58.304934280390505</v>
      </c>
      <c r="K143" s="23">
        <f t="shared" si="12"/>
        <v>2495.3154</v>
      </c>
      <c r="L143" s="24">
        <f>IF(ISERROR(VLOOKUP($P143,[1]BN2_1!$A:$U,21,0)),0,VLOOKUP($P143,[1]BN2_1!$A:$U,21,0))</f>
        <v>2495.3154</v>
      </c>
      <c r="M143" s="24">
        <f t="shared" si="13"/>
        <v>71.245535060000009</v>
      </c>
      <c r="N143" s="27">
        <f t="shared" si="13"/>
        <v>2019.2794857700001</v>
      </c>
      <c r="O143" s="29">
        <f t="shared" si="14"/>
        <v>80.922815840033692</v>
      </c>
      <c r="P143" s="30" t="s">
        <v>149</v>
      </c>
      <c r="Q143" s="30"/>
      <c r="R143" s="20"/>
    </row>
    <row r="144" spans="1:18" ht="21">
      <c r="A144" s="21">
        <v>139</v>
      </c>
      <c r="B144" s="22" t="str">
        <f>VLOOKUP($P144,[1]Name!$A:$B,2,0)</f>
        <v>กรมการท่องเที่ยว</v>
      </c>
      <c r="C144" s="23">
        <f>IF(ISERROR(VLOOKUP($P144,[1]BN2_1!$A:$AC,3,0)),0,VLOOKUP($P144,[1]BN2_1!$A:$AC,3,0))</f>
        <v>1569.51682547</v>
      </c>
      <c r="D144" s="24">
        <f>IF(ISERROR(VLOOKUP($P144,[1]BN2_1!$A:$AC,7,0)),0,VLOOKUP($P144,[1]BN2_1!$A:$AC,7,0))</f>
        <v>155.50091065999999</v>
      </c>
      <c r="E144" s="25">
        <f>IF(ISERROR(VLOOKUP($P144,[1]BN2_1!$A:$AC,8,0)),0,VLOOKUP($P144,[1]BN2_1!$A:$AC,8,0))</f>
        <v>1296.91816513</v>
      </c>
      <c r="F144" s="26">
        <f t="shared" si="10"/>
        <v>82.631682826441264</v>
      </c>
      <c r="G144" s="34">
        <f>IF(ISERROR(VLOOKUP($P144,[1]BN2_1!$A:$AC,12,0)),0,VLOOKUP($P144,[1]BN2_1!$A:$AC,12,0))</f>
        <v>145.31857453000001</v>
      </c>
      <c r="H144" s="35">
        <f>IF(ISERROR(VLOOKUP($P144,[1]BN2_1!$A:$AC,16,0)),0,VLOOKUP($P144,[1]BN2_1!$A:$AC,16,0))</f>
        <v>42.478042530000003</v>
      </c>
      <c r="I144" s="36">
        <f>IF(ISERROR(VLOOKUP($P144,[1]BN2_1!$A:$AC,17,0)),0,VLOOKUP($P144,[1]BN2_1!$A:$AC,17,0))</f>
        <v>102.764532</v>
      </c>
      <c r="J144" s="37">
        <f t="shared" si="11"/>
        <v>70.71672174900462</v>
      </c>
      <c r="K144" s="23">
        <f t="shared" si="12"/>
        <v>1714.8353999999999</v>
      </c>
      <c r="L144" s="24">
        <f>IF(ISERROR(VLOOKUP($P144,[1]BN2_1!$A:$U,21,0)),0,VLOOKUP($P144,[1]BN2_1!$A:$U,21,0))</f>
        <v>1714.8353999999999</v>
      </c>
      <c r="M144" s="24">
        <f t="shared" si="13"/>
        <v>197.97895319</v>
      </c>
      <c r="N144" s="27">
        <f t="shared" si="13"/>
        <v>1399.68269713</v>
      </c>
      <c r="O144" s="29">
        <f t="shared" si="14"/>
        <v>81.62198524301516</v>
      </c>
      <c r="P144" s="30" t="s">
        <v>150</v>
      </c>
      <c r="Q144" s="30"/>
      <c r="R144" s="20"/>
    </row>
    <row r="145" spans="1:18" ht="21">
      <c r="A145" s="21">
        <v>140</v>
      </c>
      <c r="B145" s="22" t="str">
        <f>VLOOKUP($P145,[1]Name!$A:$B,2,0)</f>
        <v>มหาวิทยาลัยราชภัฏนครราชสีมา</v>
      </c>
      <c r="C145" s="23">
        <f>IF(ISERROR(VLOOKUP($P145,[1]BN2_1!$A:$AC,3,0)),0,VLOOKUP($P145,[1]BN2_1!$A:$AC,3,0))</f>
        <v>422.22170699999998</v>
      </c>
      <c r="D145" s="24">
        <f>IF(ISERROR(VLOOKUP($P145,[1]BN2_1!$A:$AC,7,0)),0,VLOOKUP($P145,[1]BN2_1!$A:$AC,7,0))</f>
        <v>7.98514283</v>
      </c>
      <c r="E145" s="25">
        <f>IF(ISERROR(VLOOKUP($P145,[1]BN2_1!$A:$AC,8,0)),0,VLOOKUP($P145,[1]BN2_1!$A:$AC,8,0))</f>
        <v>371.70965940999997</v>
      </c>
      <c r="F145" s="26">
        <f t="shared" si="10"/>
        <v>88.036605709142279</v>
      </c>
      <c r="G145" s="34">
        <f>IF(ISERROR(VLOOKUP($P145,[1]BN2_1!$A:$AC,12,0)),0,VLOOKUP($P145,[1]BN2_1!$A:$AC,12,0))</f>
        <v>177.239093</v>
      </c>
      <c r="H145" s="35">
        <f>IF(ISERROR(VLOOKUP($P145,[1]BN2_1!$A:$AC,16,0)),0,VLOOKUP($P145,[1]BN2_1!$A:$AC,16,0))</f>
        <v>52.055655000000002</v>
      </c>
      <c r="I145" s="36">
        <f>IF(ISERROR(VLOOKUP($P145,[1]BN2_1!$A:$AC,17,0)),0,VLOOKUP($P145,[1]BN2_1!$A:$AC,17,0))</f>
        <v>118.934938</v>
      </c>
      <c r="J145" s="37">
        <f t="shared" si="11"/>
        <v>67.104235294185358</v>
      </c>
      <c r="K145" s="23">
        <f t="shared" si="12"/>
        <v>599.46079999999995</v>
      </c>
      <c r="L145" s="24">
        <f>IF(ISERROR(VLOOKUP($P145,[1]BN2_1!$A:$U,21,0)),0,VLOOKUP($P145,[1]BN2_1!$A:$U,21,0))</f>
        <v>599.46079999999995</v>
      </c>
      <c r="M145" s="24">
        <f t="shared" si="13"/>
        <v>60.040797830000002</v>
      </c>
      <c r="N145" s="27">
        <f t="shared" si="13"/>
        <v>490.64459740999996</v>
      </c>
      <c r="O145" s="29">
        <f t="shared" si="14"/>
        <v>81.847653326122412</v>
      </c>
      <c r="P145" s="30" t="s">
        <v>151</v>
      </c>
      <c r="Q145" s="30"/>
      <c r="R145" s="20"/>
    </row>
    <row r="146" spans="1:18" ht="21">
      <c r="A146" s="21">
        <v>141</v>
      </c>
      <c r="B146" s="22" t="str">
        <f>VLOOKUP($P146,[1]Name!$A:$B,2,0)</f>
        <v>กรมราชทัณฑ์</v>
      </c>
      <c r="C146" s="23">
        <f>IF(ISERROR(VLOOKUP($P146,[1]BN2_1!$A:$AC,3,0)),0,VLOOKUP($P146,[1]BN2_1!$A:$AC,3,0))</f>
        <v>12191.893513000001</v>
      </c>
      <c r="D146" s="24">
        <f>IF(ISERROR(VLOOKUP($P146,[1]BN2_1!$A:$AC,7,0)),0,VLOOKUP($P146,[1]BN2_1!$A:$AC,7,0))</f>
        <v>135.52867042</v>
      </c>
      <c r="E146" s="25">
        <f>IF(ISERROR(VLOOKUP($P146,[1]BN2_1!$A:$AC,8,0)),0,VLOOKUP($P146,[1]BN2_1!$A:$AC,8,0))</f>
        <v>11338.17962334</v>
      </c>
      <c r="F146" s="26">
        <f t="shared" si="10"/>
        <v>92.997692370346726</v>
      </c>
      <c r="G146" s="34">
        <f>IF(ISERROR(VLOOKUP($P146,[1]BN2_1!$A:$AC,12,0)),0,VLOOKUP($P146,[1]BN2_1!$A:$AC,12,0))</f>
        <v>2201.6622870000001</v>
      </c>
      <c r="H146" s="35">
        <f>IF(ISERROR(VLOOKUP($P146,[1]BN2_1!$A:$AC,16,0)),0,VLOOKUP($P146,[1]BN2_1!$A:$AC,16,0))</f>
        <v>733.61374811999997</v>
      </c>
      <c r="I146" s="36">
        <f>IF(ISERROR(VLOOKUP($P146,[1]BN2_1!$A:$AC,17,0)),0,VLOOKUP($P146,[1]BN2_1!$A:$AC,17,0))</f>
        <v>486.72837262000002</v>
      </c>
      <c r="J146" s="37">
        <f t="shared" si="11"/>
        <v>22.107312983192319</v>
      </c>
      <c r="K146" s="23">
        <f t="shared" si="12"/>
        <v>14393.555800000002</v>
      </c>
      <c r="L146" s="24">
        <f>IF(ISERROR(VLOOKUP($P146,[1]BN2_1!$A:$U,21,0)),0,VLOOKUP($P146,[1]BN2_1!$A:$U,21,0))</f>
        <v>14393.5558</v>
      </c>
      <c r="M146" s="24">
        <f t="shared" si="13"/>
        <v>869.14241853999999</v>
      </c>
      <c r="N146" s="27">
        <f t="shared" si="13"/>
        <v>11824.90799596</v>
      </c>
      <c r="O146" s="29">
        <f t="shared" si="14"/>
        <v>82.15418177598616</v>
      </c>
      <c r="P146" s="30" t="s">
        <v>152</v>
      </c>
      <c r="Q146" s="30"/>
      <c r="R146" s="20"/>
    </row>
    <row r="147" spans="1:18" ht="21">
      <c r="A147" s="21">
        <v>142</v>
      </c>
      <c r="B147" s="22" t="str">
        <f>VLOOKUP($P147,[1]Name!$A:$B,2,0)</f>
        <v>สำนักงานปลัดกระทรวงการต่างประเทศ</v>
      </c>
      <c r="C147" s="23">
        <f>IF(ISERROR(VLOOKUP($P147,[1]BN2_1!$A:$AC,3,0)),0,VLOOKUP($P147,[1]BN2_1!$A:$AC,3,0))</f>
        <v>7810.8687</v>
      </c>
      <c r="D147" s="24">
        <f>IF(ISERROR(VLOOKUP($P147,[1]BN2_1!$A:$AC,7,0)),0,VLOOKUP($P147,[1]BN2_1!$A:$AC,7,0))</f>
        <v>119.91239327</v>
      </c>
      <c r="E147" s="25">
        <f>IF(ISERROR(VLOOKUP($P147,[1]BN2_1!$A:$AC,8,0)),0,VLOOKUP($P147,[1]BN2_1!$A:$AC,8,0))</f>
        <v>6618.2929359700001</v>
      </c>
      <c r="F147" s="26">
        <f t="shared" si="10"/>
        <v>84.731842131336805</v>
      </c>
      <c r="G147" s="34">
        <f>IF(ISERROR(VLOOKUP($P147,[1]BN2_1!$A:$AC,12,0)),0,VLOOKUP($P147,[1]BN2_1!$A:$AC,12,0))</f>
        <v>404.9545</v>
      </c>
      <c r="H147" s="35">
        <f>IF(ISERROR(VLOOKUP($P147,[1]BN2_1!$A:$AC,16,0)),0,VLOOKUP($P147,[1]BN2_1!$A:$AC,16,0))</f>
        <v>66.718278769999998</v>
      </c>
      <c r="I147" s="36">
        <f>IF(ISERROR(VLOOKUP($P147,[1]BN2_1!$A:$AC,17,0)),0,VLOOKUP($P147,[1]BN2_1!$A:$AC,17,0))</f>
        <v>138.75157945000001</v>
      </c>
      <c r="J147" s="37">
        <f t="shared" si="11"/>
        <v>34.263498602929467</v>
      </c>
      <c r="K147" s="23">
        <f t="shared" si="12"/>
        <v>8215.8232000000007</v>
      </c>
      <c r="L147" s="24">
        <f>IF(ISERROR(VLOOKUP($P147,[1]BN2_1!$A:$U,21,0)),0,VLOOKUP($P147,[1]BN2_1!$A:$U,21,0))</f>
        <v>8215.8232000000007</v>
      </c>
      <c r="M147" s="24">
        <f t="shared" si="13"/>
        <v>186.63067203999998</v>
      </c>
      <c r="N147" s="27">
        <f t="shared" si="13"/>
        <v>6757.0445154200006</v>
      </c>
      <c r="O147" s="29">
        <f t="shared" si="14"/>
        <v>82.244278521232047</v>
      </c>
      <c r="P147" s="30" t="s">
        <v>153</v>
      </c>
      <c r="Q147" s="30"/>
      <c r="R147" s="20"/>
    </row>
    <row r="148" spans="1:18" ht="21">
      <c r="A148" s="21">
        <v>143</v>
      </c>
      <c r="B148" s="22" t="str">
        <f>VLOOKUP($P148,[1]Name!$A:$B,2,0)</f>
        <v>กรมพินิจและคุ้มครองเด็กและเยาวชน</v>
      </c>
      <c r="C148" s="23">
        <f>IF(ISERROR(VLOOKUP($P148,[1]BN2_1!$A:$AC,3,0)),0,VLOOKUP($P148,[1]BN2_1!$A:$AC,3,0))</f>
        <v>1939.3046409999999</v>
      </c>
      <c r="D148" s="24">
        <f>IF(ISERROR(VLOOKUP($P148,[1]BN2_1!$A:$AC,7,0)),0,VLOOKUP($P148,[1]BN2_1!$A:$AC,7,0))</f>
        <v>32.213877670000002</v>
      </c>
      <c r="E148" s="25">
        <f>IF(ISERROR(VLOOKUP($P148,[1]BN2_1!$A:$AC,8,0)),0,VLOOKUP($P148,[1]BN2_1!$A:$AC,8,0))</f>
        <v>1701.7176336</v>
      </c>
      <c r="F148" s="26">
        <f t="shared" si="10"/>
        <v>87.748855833321343</v>
      </c>
      <c r="G148" s="34">
        <f>IF(ISERROR(VLOOKUP($P148,[1]BN2_1!$A:$AC,12,0)),0,VLOOKUP($P148,[1]BN2_1!$A:$AC,12,0))</f>
        <v>221.17555899999999</v>
      </c>
      <c r="H148" s="35">
        <f>IF(ISERROR(VLOOKUP($P148,[1]BN2_1!$A:$AC,16,0)),0,VLOOKUP($P148,[1]BN2_1!$A:$AC,16,0))</f>
        <v>122.84519871000001</v>
      </c>
      <c r="I148" s="36">
        <f>IF(ISERROR(VLOOKUP($P148,[1]BN2_1!$A:$AC,17,0)),0,VLOOKUP($P148,[1]BN2_1!$A:$AC,17,0))</f>
        <v>75.735863989999999</v>
      </c>
      <c r="J148" s="37">
        <f t="shared" si="11"/>
        <v>34.242420063240353</v>
      </c>
      <c r="K148" s="23">
        <f t="shared" si="12"/>
        <v>2160.4802</v>
      </c>
      <c r="L148" s="24">
        <f>IF(ISERROR(VLOOKUP($P148,[1]BN2_1!$A:$U,21,0)),0,VLOOKUP($P148,[1]BN2_1!$A:$U,21,0))</f>
        <v>2160.4802</v>
      </c>
      <c r="M148" s="24">
        <f t="shared" si="13"/>
        <v>155.05907638000002</v>
      </c>
      <c r="N148" s="27">
        <f t="shared" si="13"/>
        <v>1777.4534975900001</v>
      </c>
      <c r="O148" s="29">
        <f t="shared" si="14"/>
        <v>82.271223665461051</v>
      </c>
      <c r="P148" s="30" t="s">
        <v>154</v>
      </c>
      <c r="Q148" s="30"/>
      <c r="R148" s="20"/>
    </row>
    <row r="149" spans="1:18" ht="21">
      <c r="A149" s="21">
        <v>144</v>
      </c>
      <c r="B149" s="22" t="str">
        <f>VLOOKUP($P149,[1]Name!$A:$B,2,0)</f>
        <v>มหาวิทยาลัยราชภัฏอุบลราชธานี</v>
      </c>
      <c r="C149" s="23">
        <f>IF(ISERROR(VLOOKUP($P149,[1]BN2_1!$A:$AC,3,0)),0,VLOOKUP($P149,[1]BN2_1!$A:$AC,3,0))</f>
        <v>451.92982699999999</v>
      </c>
      <c r="D149" s="24">
        <f>IF(ISERROR(VLOOKUP($P149,[1]BN2_1!$A:$AC,7,0)),0,VLOOKUP($P149,[1]BN2_1!$A:$AC,7,0))</f>
        <v>1.5112788500000001</v>
      </c>
      <c r="E149" s="25">
        <f>IF(ISERROR(VLOOKUP($P149,[1]BN2_1!$A:$AC,8,0)),0,VLOOKUP($P149,[1]BN2_1!$A:$AC,8,0))</f>
        <v>405.52576148000003</v>
      </c>
      <c r="F149" s="26">
        <f t="shared" si="10"/>
        <v>89.732019719070237</v>
      </c>
      <c r="G149" s="34">
        <f>IF(ISERROR(VLOOKUP($P149,[1]BN2_1!$A:$AC,12,0)),0,VLOOKUP($P149,[1]BN2_1!$A:$AC,12,0))</f>
        <v>91.457673</v>
      </c>
      <c r="H149" s="35">
        <f>IF(ISERROR(VLOOKUP($P149,[1]BN2_1!$A:$AC,16,0)),0,VLOOKUP($P149,[1]BN2_1!$A:$AC,16,0))</f>
        <v>49.7617215</v>
      </c>
      <c r="I149" s="36">
        <f>IF(ISERROR(VLOOKUP($P149,[1]BN2_1!$A:$AC,17,0)),0,VLOOKUP($P149,[1]BN2_1!$A:$AC,17,0))</f>
        <v>41.6959515</v>
      </c>
      <c r="J149" s="37">
        <f t="shared" si="11"/>
        <v>45.590435588712168</v>
      </c>
      <c r="K149" s="23">
        <f t="shared" si="12"/>
        <v>543.38750000000005</v>
      </c>
      <c r="L149" s="24">
        <f>IF(ISERROR(VLOOKUP($P149,[1]BN2_1!$A:$U,21,0)),0,VLOOKUP($P149,[1]BN2_1!$A:$U,21,0))</f>
        <v>543.38750000000005</v>
      </c>
      <c r="M149" s="24">
        <f t="shared" si="13"/>
        <v>51.273000350000004</v>
      </c>
      <c r="N149" s="27">
        <f t="shared" si="13"/>
        <v>447.22171298000001</v>
      </c>
      <c r="O149" s="29">
        <f t="shared" si="14"/>
        <v>82.302539712451974</v>
      </c>
      <c r="P149" s="30" t="s">
        <v>155</v>
      </c>
      <c r="Q149" s="30"/>
      <c r="R149" s="20"/>
    </row>
    <row r="150" spans="1:18" ht="21">
      <c r="A150" s="21">
        <v>145</v>
      </c>
      <c r="B150" s="22" t="str">
        <f>VLOOKUP($P150,[1]Name!$A:$B,2,0)</f>
        <v>สำนักงานปลัดกระทรวงการพัฒนาสังคมและความมั่นคงของมนุษย์</v>
      </c>
      <c r="C150" s="23">
        <f>IF(ISERROR(VLOOKUP($P150,[1]BN2_1!$A:$AC,3,0)),0,VLOOKUP($P150,[1]BN2_1!$A:$AC,3,0))</f>
        <v>1538.1172690000001</v>
      </c>
      <c r="D150" s="24">
        <f>IF(ISERROR(VLOOKUP($P150,[1]BN2_1!$A:$AC,7,0)),0,VLOOKUP($P150,[1]BN2_1!$A:$AC,7,0))</f>
        <v>26.17169994</v>
      </c>
      <c r="E150" s="25">
        <f>IF(ISERROR(VLOOKUP($P150,[1]BN2_1!$A:$AC,8,0)),0,VLOOKUP($P150,[1]BN2_1!$A:$AC,8,0))</f>
        <v>1274.9875921</v>
      </c>
      <c r="F150" s="26">
        <f t="shared" si="10"/>
        <v>82.892742822459013</v>
      </c>
      <c r="G150" s="34">
        <f>IF(ISERROR(VLOOKUP($P150,[1]BN2_1!$A:$AC,12,0)),0,VLOOKUP($P150,[1]BN2_1!$A:$AC,12,0))</f>
        <v>155.40323100000001</v>
      </c>
      <c r="H150" s="35">
        <f>IF(ISERROR(VLOOKUP($P150,[1]BN2_1!$A:$AC,16,0)),0,VLOOKUP($P150,[1]BN2_1!$A:$AC,16,0))</f>
        <v>27.29802626</v>
      </c>
      <c r="I150" s="36">
        <f>IF(ISERROR(VLOOKUP($P150,[1]BN2_1!$A:$AC,17,0)),0,VLOOKUP($P150,[1]BN2_1!$A:$AC,17,0))</f>
        <v>123.22505484</v>
      </c>
      <c r="J150" s="37">
        <f t="shared" si="11"/>
        <v>79.29375344840804</v>
      </c>
      <c r="K150" s="23">
        <f t="shared" si="12"/>
        <v>1693.5205000000001</v>
      </c>
      <c r="L150" s="24">
        <f>IF(ISERROR(VLOOKUP($P150,[1]BN2_1!$A:$U,21,0)),0,VLOOKUP($P150,[1]BN2_1!$A:$U,21,0))</f>
        <v>1693.5205000000001</v>
      </c>
      <c r="M150" s="24">
        <f t="shared" si="13"/>
        <v>53.469726199999997</v>
      </c>
      <c r="N150" s="27">
        <f t="shared" si="13"/>
        <v>1398.21264694</v>
      </c>
      <c r="O150" s="29">
        <f t="shared" si="14"/>
        <v>82.562487253032955</v>
      </c>
      <c r="P150" s="30" t="s">
        <v>156</v>
      </c>
      <c r="Q150" s="30"/>
      <c r="R150" s="20"/>
    </row>
    <row r="151" spans="1:18" ht="21">
      <c r="A151" s="21">
        <v>146</v>
      </c>
      <c r="B151" s="22" t="str">
        <f>VLOOKUP($P151,[1]Name!$A:$B,2,0)</f>
        <v>สำนักงานคณะกรรมการข้าราชการพลเรือน</v>
      </c>
      <c r="C151" s="23">
        <f>IF(ISERROR(VLOOKUP($P151,[1]BN2_1!$A:$AC,3,0)),0,VLOOKUP($P151,[1]BN2_1!$A:$AC,3,0))</f>
        <v>1871.569215</v>
      </c>
      <c r="D151" s="24">
        <f>IF(ISERROR(VLOOKUP($P151,[1]BN2_1!$A:$AC,7,0)),0,VLOOKUP($P151,[1]BN2_1!$A:$AC,7,0))</f>
        <v>136.18483573</v>
      </c>
      <c r="E151" s="25">
        <f>IF(ISERROR(VLOOKUP($P151,[1]BN2_1!$A:$AC,8,0)),0,VLOOKUP($P151,[1]BN2_1!$A:$AC,8,0))</f>
        <v>1554.99473124</v>
      </c>
      <c r="F151" s="26">
        <f t="shared" si="10"/>
        <v>83.085077419378266</v>
      </c>
      <c r="G151" s="34">
        <f>IF(ISERROR(VLOOKUP($P151,[1]BN2_1!$A:$AC,12,0)),0,VLOOKUP($P151,[1]BN2_1!$A:$AC,12,0))</f>
        <v>36.500284999999998</v>
      </c>
      <c r="H151" s="35">
        <f>IF(ISERROR(VLOOKUP($P151,[1]BN2_1!$A:$AC,16,0)),0,VLOOKUP($P151,[1]BN2_1!$A:$AC,16,0))</f>
        <v>3.6939793999999999</v>
      </c>
      <c r="I151" s="36">
        <f>IF(ISERROR(VLOOKUP($P151,[1]BN2_1!$A:$AC,17,0)),0,VLOOKUP($P151,[1]BN2_1!$A:$AC,17,0))</f>
        <v>20.636589279999999</v>
      </c>
      <c r="J151" s="37">
        <f t="shared" si="11"/>
        <v>56.538159304783505</v>
      </c>
      <c r="K151" s="23">
        <f t="shared" si="12"/>
        <v>1908.0695000000001</v>
      </c>
      <c r="L151" s="24">
        <f>IF(ISERROR(VLOOKUP($P151,[1]BN2_1!$A:$U,21,0)),0,VLOOKUP($P151,[1]BN2_1!$A:$U,21,0))</f>
        <v>1908.0695000000001</v>
      </c>
      <c r="M151" s="24">
        <f t="shared" si="13"/>
        <v>139.87881512999999</v>
      </c>
      <c r="N151" s="27">
        <f t="shared" si="13"/>
        <v>1575.6313205199999</v>
      </c>
      <c r="O151" s="29">
        <f t="shared" si="14"/>
        <v>82.577249964951477</v>
      </c>
      <c r="P151" s="30" t="s">
        <v>157</v>
      </c>
      <c r="Q151" s="30"/>
      <c r="R151" s="20"/>
    </row>
    <row r="152" spans="1:18" ht="21">
      <c r="A152" s="21">
        <v>147</v>
      </c>
      <c r="B152" s="22" t="str">
        <f>VLOOKUP($P152,[1]Name!$A:$B,2,0)</f>
        <v>กรมเชื้อเพลิงธรรมชาติ</v>
      </c>
      <c r="C152" s="23">
        <f>IF(ISERROR(VLOOKUP($P152,[1]BN2_1!$A:$AC,3,0)),0,VLOOKUP($P152,[1]BN2_1!$A:$AC,3,0))</f>
        <v>181.80083162</v>
      </c>
      <c r="D152" s="24">
        <f>IF(ISERROR(VLOOKUP($P152,[1]BN2_1!$A:$AC,7,0)),0,VLOOKUP($P152,[1]BN2_1!$A:$AC,7,0))</f>
        <v>10.7208443</v>
      </c>
      <c r="E152" s="25">
        <f>IF(ISERROR(VLOOKUP($P152,[1]BN2_1!$A:$AC,8,0)),0,VLOOKUP($P152,[1]BN2_1!$A:$AC,8,0))</f>
        <v>147.45152483000001</v>
      </c>
      <c r="F152" s="26">
        <f t="shared" si="10"/>
        <v>81.106078292426687</v>
      </c>
      <c r="G152" s="34">
        <f>IF(ISERROR(VLOOKUP($P152,[1]BN2_1!$A:$AC,12,0)),0,VLOOKUP($P152,[1]BN2_1!$A:$AC,12,0))</f>
        <v>17.97356838</v>
      </c>
      <c r="H152" s="35">
        <f>IF(ISERROR(VLOOKUP($P152,[1]BN2_1!$A:$AC,16,0)),0,VLOOKUP($P152,[1]BN2_1!$A:$AC,16,0))</f>
        <v>0</v>
      </c>
      <c r="I152" s="36">
        <f>IF(ISERROR(VLOOKUP($P152,[1]BN2_1!$A:$AC,17,0)),0,VLOOKUP($P152,[1]BN2_1!$A:$AC,17,0))</f>
        <v>17.568314269999998</v>
      </c>
      <c r="J152" s="37">
        <f t="shared" si="11"/>
        <v>97.745277390487772</v>
      </c>
      <c r="K152" s="23">
        <f t="shared" si="12"/>
        <v>199.77439999999999</v>
      </c>
      <c r="L152" s="24">
        <f>IF(ISERROR(VLOOKUP($P152,[1]BN2_1!$A:$U,21,0)),0,VLOOKUP($P152,[1]BN2_1!$A:$U,21,0))</f>
        <v>199.77440000000001</v>
      </c>
      <c r="M152" s="24">
        <f t="shared" si="13"/>
        <v>10.7208443</v>
      </c>
      <c r="N152" s="27">
        <f t="shared" si="13"/>
        <v>165.01983910000001</v>
      </c>
      <c r="O152" s="29">
        <f t="shared" si="14"/>
        <v>82.603095842109909</v>
      </c>
      <c r="P152" s="30" t="s">
        <v>158</v>
      </c>
      <c r="Q152" s="30"/>
      <c r="R152" s="20"/>
    </row>
    <row r="153" spans="1:18" ht="21">
      <c r="A153" s="21">
        <v>148</v>
      </c>
      <c r="B153" s="22" t="str">
        <f>VLOOKUP($P153,[1]Name!$A:$B,2,0)</f>
        <v>มหาวิทยาลัยเทคโนโลยีราชมงคลศรีวิชัย</v>
      </c>
      <c r="C153" s="23">
        <f>IF(ISERROR(VLOOKUP($P153,[1]BN2_1!$A:$AC,3,0)),0,VLOOKUP($P153,[1]BN2_1!$A:$AC,3,0))</f>
        <v>664.58069999999998</v>
      </c>
      <c r="D153" s="24">
        <f>IF(ISERROR(VLOOKUP($P153,[1]BN2_1!$A:$AC,7,0)),0,VLOOKUP($P153,[1]BN2_1!$A:$AC,7,0))</f>
        <v>1.6931658999999999</v>
      </c>
      <c r="E153" s="25">
        <f>IF(ISERROR(VLOOKUP($P153,[1]BN2_1!$A:$AC,8,0)),0,VLOOKUP($P153,[1]BN2_1!$A:$AC,8,0))</f>
        <v>592.05784818999996</v>
      </c>
      <c r="F153" s="26">
        <f t="shared" si="10"/>
        <v>89.087427334257512</v>
      </c>
      <c r="G153" s="34">
        <f>IF(ISERROR(VLOOKUP($P153,[1]BN2_1!$A:$AC,12,0)),0,VLOOKUP($P153,[1]BN2_1!$A:$AC,12,0))</f>
        <v>170.42009999999999</v>
      </c>
      <c r="H153" s="35">
        <f>IF(ISERROR(VLOOKUP($P153,[1]BN2_1!$A:$AC,16,0)),0,VLOOKUP($P153,[1]BN2_1!$A:$AC,16,0))</f>
        <v>69.38655</v>
      </c>
      <c r="I153" s="36">
        <f>IF(ISERROR(VLOOKUP($P153,[1]BN2_1!$A:$AC,17,0)),0,VLOOKUP($P153,[1]BN2_1!$A:$AC,17,0))</f>
        <v>98.141730999999993</v>
      </c>
      <c r="J153" s="37">
        <f t="shared" si="11"/>
        <v>57.588119593874197</v>
      </c>
      <c r="K153" s="23">
        <f t="shared" si="12"/>
        <v>835.00080000000003</v>
      </c>
      <c r="L153" s="24">
        <f>IF(ISERROR(VLOOKUP($P153,[1]BN2_1!$A:$U,21,0)),0,VLOOKUP($P153,[1]BN2_1!$A:$U,21,0))</f>
        <v>835.00080000000003</v>
      </c>
      <c r="M153" s="24">
        <f t="shared" si="13"/>
        <v>71.079715899999997</v>
      </c>
      <c r="N153" s="27">
        <f t="shared" si="13"/>
        <v>690.19957918999989</v>
      </c>
      <c r="O153" s="29">
        <f t="shared" si="14"/>
        <v>82.658553044500067</v>
      </c>
      <c r="P153" s="30" t="s">
        <v>159</v>
      </c>
      <c r="Q153" s="30"/>
      <c r="R153" s="20"/>
    </row>
    <row r="154" spans="1:18" ht="21">
      <c r="A154" s="21">
        <v>149</v>
      </c>
      <c r="B154" s="22" t="str">
        <f>VLOOKUP($P154,[1]Name!$A:$B,2,0)</f>
        <v>สำนักงานคณะกรรมการการป้องกันเเละปราบปรามการทุจริตในภาครัฐ</v>
      </c>
      <c r="C154" s="23">
        <f>IF(ISERROR(VLOOKUP($P154,[1]BN2_1!$A:$AC,3,0)),0,VLOOKUP($P154,[1]BN2_1!$A:$AC,3,0))</f>
        <v>504.96094399999998</v>
      </c>
      <c r="D154" s="24">
        <f>IF(ISERROR(VLOOKUP($P154,[1]BN2_1!$A:$AC,7,0)),0,VLOOKUP($P154,[1]BN2_1!$A:$AC,7,0))</f>
        <v>12.90031806</v>
      </c>
      <c r="E154" s="25">
        <f>IF(ISERROR(VLOOKUP($P154,[1]BN2_1!$A:$AC,8,0)),0,VLOOKUP($P154,[1]BN2_1!$A:$AC,8,0))</f>
        <v>438.43038688000001</v>
      </c>
      <c r="F154" s="26">
        <f t="shared" si="10"/>
        <v>86.824613287319906</v>
      </c>
      <c r="G154" s="34">
        <f>IF(ISERROR(VLOOKUP($P154,[1]BN2_1!$A:$AC,12,0)),0,VLOOKUP($P154,[1]BN2_1!$A:$AC,12,0))</f>
        <v>36.457456000000001</v>
      </c>
      <c r="H154" s="35">
        <f>IF(ISERROR(VLOOKUP($P154,[1]BN2_1!$A:$AC,16,0)),0,VLOOKUP($P154,[1]BN2_1!$A:$AC,16,0))</f>
        <v>26.555819</v>
      </c>
      <c r="I154" s="36">
        <f>IF(ISERROR(VLOOKUP($P154,[1]BN2_1!$A:$AC,17,0)),0,VLOOKUP($P154,[1]BN2_1!$A:$AC,17,0))</f>
        <v>9.5498298800000008</v>
      </c>
      <c r="J154" s="37">
        <f t="shared" si="11"/>
        <v>26.194449442659963</v>
      </c>
      <c r="K154" s="23">
        <f t="shared" si="12"/>
        <v>541.41840000000002</v>
      </c>
      <c r="L154" s="24">
        <f>IF(ISERROR(VLOOKUP($P154,[1]BN2_1!$A:$U,21,0)),0,VLOOKUP($P154,[1]BN2_1!$A:$U,21,0))</f>
        <v>541.41840000000002</v>
      </c>
      <c r="M154" s="24">
        <f t="shared" si="13"/>
        <v>39.456137060000003</v>
      </c>
      <c r="N154" s="27">
        <f t="shared" si="13"/>
        <v>447.98021676000002</v>
      </c>
      <c r="O154" s="29">
        <f t="shared" si="14"/>
        <v>82.741963841642615</v>
      </c>
      <c r="P154" s="30" t="s">
        <v>160</v>
      </c>
      <c r="Q154" s="30"/>
      <c r="R154" s="20"/>
    </row>
    <row r="155" spans="1:18" ht="21">
      <c r="A155" s="21">
        <v>150</v>
      </c>
      <c r="B155" s="22" t="str">
        <f>VLOOKUP($P155,[1]Name!$A:$B,2,0)</f>
        <v>มหาวิทยาลัยราชภัฏสกลนคร</v>
      </c>
      <c r="C155" s="23">
        <f>IF(ISERROR(VLOOKUP($P155,[1]BN2_1!$A:$AC,3,0)),0,VLOOKUP($P155,[1]BN2_1!$A:$AC,3,0))</f>
        <v>393.02768270000001</v>
      </c>
      <c r="D155" s="24">
        <f>IF(ISERROR(VLOOKUP($P155,[1]BN2_1!$A:$AC,7,0)),0,VLOOKUP($P155,[1]BN2_1!$A:$AC,7,0))</f>
        <v>4.78642725</v>
      </c>
      <c r="E155" s="25">
        <f>IF(ISERROR(VLOOKUP($P155,[1]BN2_1!$A:$AC,8,0)),0,VLOOKUP($P155,[1]BN2_1!$A:$AC,8,0))</f>
        <v>345.70859089999999</v>
      </c>
      <c r="F155" s="26">
        <f t="shared" si="10"/>
        <v>87.960366690984742</v>
      </c>
      <c r="G155" s="34">
        <f>IF(ISERROR(VLOOKUP($P155,[1]BN2_1!$A:$AC,12,0)),0,VLOOKUP($P155,[1]BN2_1!$A:$AC,12,0))</f>
        <v>71.779517299999995</v>
      </c>
      <c r="H155" s="35">
        <f>IF(ISERROR(VLOOKUP($P155,[1]BN2_1!$A:$AC,16,0)),0,VLOOKUP($P155,[1]BN2_1!$A:$AC,16,0))</f>
        <v>32.520899999999997</v>
      </c>
      <c r="I155" s="36">
        <f>IF(ISERROR(VLOOKUP($P155,[1]BN2_1!$A:$AC,17,0)),0,VLOOKUP($P155,[1]BN2_1!$A:$AC,17,0))</f>
        <v>39.202653499999997</v>
      </c>
      <c r="J155" s="37">
        <f t="shared" si="11"/>
        <v>54.615376328255138</v>
      </c>
      <c r="K155" s="23">
        <f t="shared" si="12"/>
        <v>464.80720000000002</v>
      </c>
      <c r="L155" s="24">
        <f>IF(ISERROR(VLOOKUP($P155,[1]BN2_1!$A:$U,21,0)),0,VLOOKUP($P155,[1]BN2_1!$A:$U,21,0))</f>
        <v>464.80720000000002</v>
      </c>
      <c r="M155" s="24">
        <f t="shared" si="13"/>
        <v>37.30732725</v>
      </c>
      <c r="N155" s="27">
        <f t="shared" si="13"/>
        <v>384.91124439999999</v>
      </c>
      <c r="O155" s="29">
        <f t="shared" si="14"/>
        <v>82.810947076551301</v>
      </c>
      <c r="P155" s="30" t="s">
        <v>161</v>
      </c>
      <c r="Q155" s="30"/>
      <c r="R155" s="20"/>
    </row>
    <row r="156" spans="1:18" ht="21">
      <c r="A156" s="21">
        <v>151</v>
      </c>
      <c r="B156" s="22" t="str">
        <f>VLOOKUP($P156,[1]Name!$A:$B,2,0)</f>
        <v>กรมคุมประพฤติ</v>
      </c>
      <c r="C156" s="23">
        <f>IF(ISERROR(VLOOKUP($P156,[1]BN2_1!$A:$AC,3,0)),0,VLOOKUP($P156,[1]BN2_1!$A:$AC,3,0))</f>
        <v>2152.0605417000002</v>
      </c>
      <c r="D156" s="24">
        <f>IF(ISERROR(VLOOKUP($P156,[1]BN2_1!$A:$AC,7,0)),0,VLOOKUP($P156,[1]BN2_1!$A:$AC,7,0))</f>
        <v>72.965385029999993</v>
      </c>
      <c r="E156" s="25">
        <f>IF(ISERROR(VLOOKUP($P156,[1]BN2_1!$A:$AC,8,0)),0,VLOOKUP($P156,[1]BN2_1!$A:$AC,8,0))</f>
        <v>1801.55202033</v>
      </c>
      <c r="F156" s="26">
        <f t="shared" si="10"/>
        <v>83.712887505798548</v>
      </c>
      <c r="G156" s="34">
        <f>IF(ISERROR(VLOOKUP($P156,[1]BN2_1!$A:$AC,12,0)),0,VLOOKUP($P156,[1]BN2_1!$A:$AC,12,0))</f>
        <v>26.8031583</v>
      </c>
      <c r="H156" s="35">
        <f>IF(ISERROR(VLOOKUP($P156,[1]BN2_1!$A:$AC,16,0)),0,VLOOKUP($P156,[1]BN2_1!$A:$AC,16,0))</f>
        <v>18.005216000000001</v>
      </c>
      <c r="I156" s="36">
        <f>IF(ISERROR(VLOOKUP($P156,[1]BN2_1!$A:$AC,17,0)),0,VLOOKUP($P156,[1]BN2_1!$A:$AC,17,0))</f>
        <v>6.3331938399999999</v>
      </c>
      <c r="J156" s="37">
        <f t="shared" si="11"/>
        <v>23.628535746102727</v>
      </c>
      <c r="K156" s="23">
        <f t="shared" si="12"/>
        <v>2178.8637000000003</v>
      </c>
      <c r="L156" s="24">
        <f>IF(ISERROR(VLOOKUP($P156,[1]BN2_1!$A:$U,21,0)),0,VLOOKUP($P156,[1]BN2_1!$A:$U,21,0))</f>
        <v>2178.8636999999999</v>
      </c>
      <c r="M156" s="24">
        <f t="shared" si="13"/>
        <v>90.970601029999997</v>
      </c>
      <c r="N156" s="27">
        <f t="shared" si="13"/>
        <v>1807.8852141699999</v>
      </c>
      <c r="O156" s="29">
        <f t="shared" si="14"/>
        <v>82.973763534176086</v>
      </c>
      <c r="P156" s="30" t="s">
        <v>162</v>
      </c>
      <c r="Q156" s="30"/>
      <c r="R156" s="20"/>
    </row>
    <row r="157" spans="1:18" ht="21">
      <c r="A157" s="21">
        <v>152</v>
      </c>
      <c r="B157" s="22" t="str">
        <f>VLOOKUP($P157,[1]Name!$A:$B,2,0)</f>
        <v>สำนักงานปลัดกระทรวงกลาโหม</v>
      </c>
      <c r="C157" s="23">
        <f>IF(ISERROR(VLOOKUP($P157,[1]BN2_1!$A:$AC,3,0)),0,VLOOKUP($P157,[1]BN2_1!$A:$AC,3,0))</f>
        <v>7223.601611</v>
      </c>
      <c r="D157" s="24">
        <f>IF(ISERROR(VLOOKUP($P157,[1]BN2_1!$A:$AC,7,0)),0,VLOOKUP($P157,[1]BN2_1!$A:$AC,7,0))</f>
        <v>59.533054909999997</v>
      </c>
      <c r="E157" s="25">
        <f>IF(ISERROR(VLOOKUP($P157,[1]BN2_1!$A:$AC,8,0)),0,VLOOKUP($P157,[1]BN2_1!$A:$AC,8,0))</f>
        <v>6755.4530081000003</v>
      </c>
      <c r="F157" s="26">
        <f t="shared" si="10"/>
        <v>93.519180208012713</v>
      </c>
      <c r="G157" s="34">
        <f>IF(ISERROR(VLOOKUP($P157,[1]BN2_1!$A:$AC,12,0)),0,VLOOKUP($P157,[1]BN2_1!$A:$AC,12,0))</f>
        <v>2376.205289</v>
      </c>
      <c r="H157" s="35">
        <f>IF(ISERROR(VLOOKUP($P157,[1]BN2_1!$A:$AC,16,0)),0,VLOOKUP($P157,[1]BN2_1!$A:$AC,16,0))</f>
        <v>581.40580807000003</v>
      </c>
      <c r="I157" s="36">
        <f>IF(ISERROR(VLOOKUP($P157,[1]BN2_1!$A:$AC,17,0)),0,VLOOKUP($P157,[1]BN2_1!$A:$AC,17,0))</f>
        <v>1214.91198543</v>
      </c>
      <c r="J157" s="37">
        <f t="shared" si="11"/>
        <v>51.128241783405947</v>
      </c>
      <c r="K157" s="23">
        <f t="shared" si="12"/>
        <v>9599.8068999999996</v>
      </c>
      <c r="L157" s="24">
        <f>IF(ISERROR(VLOOKUP($P157,[1]BN2_1!$A:$U,21,0)),0,VLOOKUP($P157,[1]BN2_1!$A:$U,21,0))</f>
        <v>9599.8068999999996</v>
      </c>
      <c r="M157" s="24">
        <f t="shared" si="13"/>
        <v>640.93886298000007</v>
      </c>
      <c r="N157" s="27">
        <f t="shared" si="13"/>
        <v>7970.36499353</v>
      </c>
      <c r="O157" s="29">
        <f t="shared" si="14"/>
        <v>83.026305388809448</v>
      </c>
      <c r="P157" s="30" t="s">
        <v>163</v>
      </c>
      <c r="Q157" s="30"/>
      <c r="R157" s="20"/>
    </row>
    <row r="158" spans="1:18" ht="21">
      <c r="A158" s="21">
        <v>153</v>
      </c>
      <c r="B158" s="22" t="str">
        <f>VLOOKUP($P158,[1]Name!$A:$B,2,0)</f>
        <v>มหาวิทยาลัยราชภัฏเทพสตรี</v>
      </c>
      <c r="C158" s="23">
        <f>IF(ISERROR(VLOOKUP($P158,[1]BN2_1!$A:$AC,3,0)),0,VLOOKUP($P158,[1]BN2_1!$A:$AC,3,0))</f>
        <v>319.81473878999998</v>
      </c>
      <c r="D158" s="24">
        <f>IF(ISERROR(VLOOKUP($P158,[1]BN2_1!$A:$AC,7,0)),0,VLOOKUP($P158,[1]BN2_1!$A:$AC,7,0))</f>
        <v>3.3542409200000001</v>
      </c>
      <c r="E158" s="25">
        <f>IF(ISERROR(VLOOKUP($P158,[1]BN2_1!$A:$AC,8,0)),0,VLOOKUP($P158,[1]BN2_1!$A:$AC,8,0))</f>
        <v>282.80211279000002</v>
      </c>
      <c r="F158" s="26">
        <f t="shared" si="10"/>
        <v>88.426854203144288</v>
      </c>
      <c r="G158" s="34">
        <f>IF(ISERROR(VLOOKUP($P158,[1]BN2_1!$A:$AC,12,0)),0,VLOOKUP($P158,[1]BN2_1!$A:$AC,12,0))</f>
        <v>97.631461209999998</v>
      </c>
      <c r="H158" s="35">
        <f>IF(ISERROR(VLOOKUP($P158,[1]BN2_1!$A:$AC,16,0)),0,VLOOKUP($P158,[1]BN2_1!$A:$AC,16,0))</f>
        <v>33.724798</v>
      </c>
      <c r="I158" s="36">
        <f>IF(ISERROR(VLOOKUP($P158,[1]BN2_1!$A:$AC,17,0)),0,VLOOKUP($P158,[1]BN2_1!$A:$AC,17,0))</f>
        <v>63.906663209999998</v>
      </c>
      <c r="J158" s="37">
        <f t="shared" si="11"/>
        <v>65.457038559056514</v>
      </c>
      <c r="K158" s="23">
        <f t="shared" si="12"/>
        <v>417.44619999999998</v>
      </c>
      <c r="L158" s="24">
        <f>IF(ISERROR(VLOOKUP($P158,[1]BN2_1!$A:$U,21,0)),0,VLOOKUP($P158,[1]BN2_1!$A:$U,21,0))</f>
        <v>417.44619999999998</v>
      </c>
      <c r="M158" s="24">
        <f t="shared" si="13"/>
        <v>37.079038920000002</v>
      </c>
      <c r="N158" s="27">
        <f t="shared" si="13"/>
        <v>346.708776</v>
      </c>
      <c r="O158" s="29">
        <f t="shared" si="14"/>
        <v>83.054720823904987</v>
      </c>
      <c r="P158" s="30" t="s">
        <v>164</v>
      </c>
      <c r="Q158" s="30"/>
      <c r="R158" s="20"/>
    </row>
    <row r="159" spans="1:18" ht="21">
      <c r="A159" s="21">
        <v>154</v>
      </c>
      <c r="B159" s="22" t="str">
        <f>VLOOKUP($P159,[1]Name!$A:$B,2,0)</f>
        <v>มหาวิทยาลัยราชภัฏเพชรบุรี</v>
      </c>
      <c r="C159" s="23">
        <f>IF(ISERROR(VLOOKUP($P159,[1]BN2_1!$A:$AC,3,0)),0,VLOOKUP($P159,[1]BN2_1!$A:$AC,3,0))</f>
        <v>346.46782999999999</v>
      </c>
      <c r="D159" s="24">
        <f>IF(ISERROR(VLOOKUP($P159,[1]BN2_1!$A:$AC,7,0)),0,VLOOKUP($P159,[1]BN2_1!$A:$AC,7,0))</f>
        <v>5.4125823200000003</v>
      </c>
      <c r="E159" s="25">
        <f>IF(ISERROR(VLOOKUP($P159,[1]BN2_1!$A:$AC,8,0)),0,VLOOKUP($P159,[1]BN2_1!$A:$AC,8,0))</f>
        <v>302.59614385999998</v>
      </c>
      <c r="F159" s="26">
        <f t="shared" si="10"/>
        <v>87.337443092479887</v>
      </c>
      <c r="G159" s="34">
        <f>IF(ISERROR(VLOOKUP($P159,[1]BN2_1!$A:$AC,12,0)),0,VLOOKUP($P159,[1]BN2_1!$A:$AC,12,0))</f>
        <v>156.91317000000001</v>
      </c>
      <c r="H159" s="35">
        <f>IF(ISERROR(VLOOKUP($P159,[1]BN2_1!$A:$AC,16,0)),0,VLOOKUP($P159,[1]BN2_1!$A:$AC,16,0))</f>
        <v>23.846050000000002</v>
      </c>
      <c r="I159" s="38">
        <f>IF(ISERROR(VLOOKUP($P159,[1]BN2_1!$A:$AC,17,0)),0,VLOOKUP($P159,[1]BN2_1!$A:$AC,17,0))</f>
        <v>115.99607061</v>
      </c>
      <c r="J159" s="37">
        <f t="shared" si="11"/>
        <v>73.923731583524827</v>
      </c>
      <c r="K159" s="23">
        <f t="shared" si="12"/>
        <v>503.38099999999997</v>
      </c>
      <c r="L159" s="24">
        <f>IF(ISERROR(VLOOKUP($P159,[1]BN2_1!$A:$U,21,0)),0,VLOOKUP($P159,[1]BN2_1!$A:$U,21,0))</f>
        <v>503.38099999999997</v>
      </c>
      <c r="M159" s="24">
        <f t="shared" si="13"/>
        <v>29.258632320000004</v>
      </c>
      <c r="N159" s="27">
        <f t="shared" si="13"/>
        <v>418.59221446999999</v>
      </c>
      <c r="O159" s="29">
        <f t="shared" si="14"/>
        <v>83.156141068097526</v>
      </c>
      <c r="P159" s="30" t="s">
        <v>165</v>
      </c>
      <c r="Q159" s="30"/>
      <c r="R159" s="20"/>
    </row>
    <row r="160" spans="1:18" ht="21">
      <c r="A160" s="21">
        <v>155</v>
      </c>
      <c r="B160" s="22" t="str">
        <f>VLOOKUP($P160,[1]Name!$A:$B,2,0)</f>
        <v>กองอำนวยการรักษาความมั่นคงภายในราชอาณาจักร</v>
      </c>
      <c r="C160" s="23">
        <f>IF(ISERROR(VLOOKUP($P160,[1]BN2_1!$A:$AC,3,0)),0,VLOOKUP($P160,[1]BN2_1!$A:$AC,3,0))</f>
        <v>8444.0018999999993</v>
      </c>
      <c r="D160" s="24">
        <f>IF(ISERROR(VLOOKUP($P160,[1]BN2_1!$A:$AC,7,0)),0,VLOOKUP($P160,[1]BN2_1!$A:$AC,7,0))</f>
        <v>412.55772809000001</v>
      </c>
      <c r="E160" s="25">
        <f>IF(ISERROR(VLOOKUP($P160,[1]BN2_1!$A:$AC,8,0)),0,VLOOKUP($P160,[1]BN2_1!$A:$AC,8,0))</f>
        <v>7106.17023574</v>
      </c>
      <c r="F160" s="26">
        <f t="shared" si="10"/>
        <v>84.156426299951463</v>
      </c>
      <c r="G160" s="34">
        <f>IF(ISERROR(VLOOKUP($P160,[1]BN2_1!$A:$AC,12,0)),0,VLOOKUP($P160,[1]BN2_1!$A:$AC,12,0))</f>
        <v>381.32470000000001</v>
      </c>
      <c r="H160" s="35">
        <f>IF(ISERROR(VLOOKUP($P160,[1]BN2_1!$A:$AC,16,0)),0,VLOOKUP($P160,[1]BN2_1!$A:$AC,16,0))</f>
        <v>140.46933999999999</v>
      </c>
      <c r="I160" s="36">
        <f>IF(ISERROR(VLOOKUP($P160,[1]BN2_1!$A:$AC,17,0)),0,VLOOKUP($P160,[1]BN2_1!$A:$AC,17,0))</f>
        <v>239.96386799999999</v>
      </c>
      <c r="J160" s="37">
        <f t="shared" si="11"/>
        <v>62.929012466278735</v>
      </c>
      <c r="K160" s="23">
        <f t="shared" si="12"/>
        <v>8825.3265999999985</v>
      </c>
      <c r="L160" s="24">
        <f>IF(ISERROR(VLOOKUP($P160,[1]BN2_1!$A:$U,21,0)),0,VLOOKUP($P160,[1]BN2_1!$A:$U,21,0))</f>
        <v>8825.3266000000003</v>
      </c>
      <c r="M160" s="24">
        <f t="shared" si="13"/>
        <v>553.02706809000006</v>
      </c>
      <c r="N160" s="27">
        <f t="shared" si="13"/>
        <v>7346.1341037399998</v>
      </c>
      <c r="O160" s="29">
        <f t="shared" si="14"/>
        <v>83.239232231246845</v>
      </c>
      <c r="P160" s="30" t="s">
        <v>166</v>
      </c>
      <c r="Q160" s="30"/>
      <c r="R160" s="20"/>
    </row>
    <row r="161" spans="1:18" ht="21">
      <c r="A161" s="21">
        <v>156</v>
      </c>
      <c r="B161" s="22" t="str">
        <f>VLOOKUP($P161,[1]Name!$A:$B,2,0)</f>
        <v>สำนักงานคณะกรรมการนโยบายรัฐวิสาหกิจ</v>
      </c>
      <c r="C161" s="23">
        <f>IF(ISERROR(VLOOKUP($P161,[1]BN2_1!$A:$AC,3,0)),0,VLOOKUP($P161,[1]BN2_1!$A:$AC,3,0))</f>
        <v>121.414671</v>
      </c>
      <c r="D161" s="24">
        <f>IF(ISERROR(VLOOKUP($P161,[1]BN2_1!$A:$AC,7,0)),0,VLOOKUP($P161,[1]BN2_1!$A:$AC,7,0))</f>
        <v>12.16627678</v>
      </c>
      <c r="E161" s="25">
        <f>IF(ISERROR(VLOOKUP($P161,[1]BN2_1!$A:$AC,8,0)),0,VLOOKUP($P161,[1]BN2_1!$A:$AC,8,0))</f>
        <v>100.52051711</v>
      </c>
      <c r="F161" s="26">
        <f t="shared" si="10"/>
        <v>82.791079761687129</v>
      </c>
      <c r="G161" s="34">
        <f>IF(ISERROR(VLOOKUP($P161,[1]BN2_1!$A:$AC,12,0)),0,VLOOKUP($P161,[1]BN2_1!$A:$AC,12,0))</f>
        <v>52.971429000000001</v>
      </c>
      <c r="H161" s="35">
        <f>IF(ISERROR(VLOOKUP($P161,[1]BN2_1!$A:$AC,16,0)),0,VLOOKUP($P161,[1]BN2_1!$A:$AC,16,0))</f>
        <v>7.2970164999999998</v>
      </c>
      <c r="I161" s="36">
        <f>IF(ISERROR(VLOOKUP($P161,[1]BN2_1!$A:$AC,17,0)),0,VLOOKUP($P161,[1]BN2_1!$A:$AC,17,0))</f>
        <v>44.803773509999999</v>
      </c>
      <c r="J161" s="37">
        <f t="shared" si="11"/>
        <v>84.581017268761997</v>
      </c>
      <c r="K161" s="23">
        <f t="shared" si="12"/>
        <v>174.3861</v>
      </c>
      <c r="L161" s="24">
        <f>IF(ISERROR(VLOOKUP($P161,[1]BN2_1!$A:$U,21,0)),0,VLOOKUP($P161,[1]BN2_1!$A:$U,21,0))</f>
        <v>174.3861</v>
      </c>
      <c r="M161" s="24">
        <f t="shared" si="13"/>
        <v>19.463293280000002</v>
      </c>
      <c r="N161" s="27">
        <f t="shared" si="13"/>
        <v>145.32429062</v>
      </c>
      <c r="O161" s="29">
        <f t="shared" si="14"/>
        <v>83.334790226973368</v>
      </c>
      <c r="P161" s="30" t="s">
        <v>167</v>
      </c>
      <c r="Q161" s="30"/>
      <c r="R161" s="20"/>
    </row>
    <row r="162" spans="1:18" ht="21">
      <c r="A162" s="21">
        <v>157</v>
      </c>
      <c r="B162" s="22" t="str">
        <f>VLOOKUP($P162,[1]Name!$A:$B,2,0)</f>
        <v>กรมสอบสวนคดีพิเศษ</v>
      </c>
      <c r="C162" s="23">
        <f>IF(ISERROR(VLOOKUP($P162,[1]BN2_1!$A:$AC,3,0)),0,VLOOKUP($P162,[1]BN2_1!$A:$AC,3,0))</f>
        <v>1070.0077819999999</v>
      </c>
      <c r="D162" s="24">
        <f>IF(ISERROR(VLOOKUP($P162,[1]BN2_1!$A:$AC,7,0)),0,VLOOKUP($P162,[1]BN2_1!$A:$AC,7,0))</f>
        <v>23.493113999999998</v>
      </c>
      <c r="E162" s="25">
        <f>IF(ISERROR(VLOOKUP($P162,[1]BN2_1!$A:$AC,8,0)),0,VLOOKUP($P162,[1]BN2_1!$A:$AC,8,0))</f>
        <v>932.03237489000003</v>
      </c>
      <c r="F162" s="26">
        <f t="shared" si="10"/>
        <v>87.105195921836781</v>
      </c>
      <c r="G162" s="34">
        <f>IF(ISERROR(VLOOKUP($P162,[1]BN2_1!$A:$AC,12,0)),0,VLOOKUP($P162,[1]BN2_1!$A:$AC,12,0))</f>
        <v>189.32911799999999</v>
      </c>
      <c r="H162" s="35">
        <f>IF(ISERROR(VLOOKUP($P162,[1]BN2_1!$A:$AC,16,0)),0,VLOOKUP($P162,[1]BN2_1!$A:$AC,16,0))</f>
        <v>63.148784450000001</v>
      </c>
      <c r="I162" s="36">
        <f>IF(ISERROR(VLOOKUP($P162,[1]BN2_1!$A:$AC,17,0)),0,VLOOKUP($P162,[1]BN2_1!$A:$AC,17,0))</f>
        <v>119.406933</v>
      </c>
      <c r="J162" s="37">
        <f t="shared" si="11"/>
        <v>63.068446238681574</v>
      </c>
      <c r="K162" s="23">
        <f t="shared" si="12"/>
        <v>1259.3368999999998</v>
      </c>
      <c r="L162" s="24">
        <f>IF(ISERROR(VLOOKUP($P162,[1]BN2_1!$A:$U,21,0)),0,VLOOKUP($P162,[1]BN2_1!$A:$U,21,0))</f>
        <v>1259.3369</v>
      </c>
      <c r="M162" s="24">
        <f t="shared" si="13"/>
        <v>86.641898449999999</v>
      </c>
      <c r="N162" s="27">
        <f t="shared" si="13"/>
        <v>1051.43930789</v>
      </c>
      <c r="O162" s="29">
        <f t="shared" si="14"/>
        <v>83.491503178379048</v>
      </c>
      <c r="P162" s="30" t="s">
        <v>168</v>
      </c>
      <c r="Q162" s="30"/>
      <c r="R162" s="20"/>
    </row>
    <row r="163" spans="1:18" ht="21">
      <c r="A163" s="21">
        <v>158</v>
      </c>
      <c r="B163" s="22" t="str">
        <f>VLOOKUP($P163,[1]Name!$A:$B,2,0)</f>
        <v>กรมวิชาการเกษตร</v>
      </c>
      <c r="C163" s="23">
        <f>IF(ISERROR(VLOOKUP($P163,[1]BN2_1!$A:$AC,3,0)),0,VLOOKUP($P163,[1]BN2_1!$A:$AC,3,0))</f>
        <v>3073.3947199999998</v>
      </c>
      <c r="D163" s="24">
        <f>IF(ISERROR(VLOOKUP($P163,[1]BN2_1!$A:$AC,7,0)),0,VLOOKUP($P163,[1]BN2_1!$A:$AC,7,0))</f>
        <v>56.865213750000002</v>
      </c>
      <c r="E163" s="25">
        <f>IF(ISERROR(VLOOKUP($P163,[1]BN2_1!$A:$AC,8,0)),0,VLOOKUP($P163,[1]BN2_1!$A:$AC,8,0))</f>
        <v>2615.91027665</v>
      </c>
      <c r="F163" s="26">
        <f t="shared" si="10"/>
        <v>85.114686363813377</v>
      </c>
      <c r="G163" s="34">
        <f>IF(ISERROR(VLOOKUP($P163,[1]BN2_1!$A:$AC,12,0)),0,VLOOKUP($P163,[1]BN2_1!$A:$AC,12,0))</f>
        <v>255.05878000000001</v>
      </c>
      <c r="H163" s="35">
        <f>IF(ISERROR(VLOOKUP($P163,[1]BN2_1!$A:$AC,16,0)),0,VLOOKUP($P163,[1]BN2_1!$A:$AC,16,0))</f>
        <v>86.62329957</v>
      </c>
      <c r="I163" s="36">
        <f>IF(ISERROR(VLOOKUP($P163,[1]BN2_1!$A:$AC,17,0)),0,VLOOKUP($P163,[1]BN2_1!$A:$AC,17,0))</f>
        <v>165.89828220999999</v>
      </c>
      <c r="J163" s="37">
        <f t="shared" si="11"/>
        <v>65.043156800953867</v>
      </c>
      <c r="K163" s="23">
        <f t="shared" si="12"/>
        <v>3328.4534999999996</v>
      </c>
      <c r="L163" s="24">
        <f>IF(ISERROR(VLOOKUP($P163,[1]BN2_1!$A:$U,21,0)),0,VLOOKUP($P163,[1]BN2_1!$A:$U,21,0))</f>
        <v>3328.4535000000001</v>
      </c>
      <c r="M163" s="24">
        <f t="shared" si="13"/>
        <v>143.48851332000001</v>
      </c>
      <c r="N163" s="27">
        <f t="shared" si="13"/>
        <v>2781.8085588600002</v>
      </c>
      <c r="O163" s="29">
        <f t="shared" si="14"/>
        <v>83.576608742168119</v>
      </c>
      <c r="P163" s="30" t="s">
        <v>169</v>
      </c>
      <c r="Q163" s="30"/>
      <c r="R163" s="20"/>
    </row>
    <row r="164" spans="1:18" ht="21">
      <c r="A164" s="21">
        <v>159</v>
      </c>
      <c r="B164" s="22" t="str">
        <f>VLOOKUP($P164,[1]Name!$A:$B,2,0)</f>
        <v>กรมการศาสนา</v>
      </c>
      <c r="C164" s="23">
        <f>IF(ISERROR(VLOOKUP($P164,[1]BN2_1!$A:$AC,3,0)),0,VLOOKUP($P164,[1]BN2_1!$A:$AC,3,0))</f>
        <v>397.4203</v>
      </c>
      <c r="D164" s="24">
        <f>IF(ISERROR(VLOOKUP($P164,[1]BN2_1!$A:$AC,7,0)),0,VLOOKUP($P164,[1]BN2_1!$A:$AC,7,0))</f>
        <v>11.72539162</v>
      </c>
      <c r="E164" s="25">
        <f>IF(ISERROR(VLOOKUP($P164,[1]BN2_1!$A:$AC,8,0)),0,VLOOKUP($P164,[1]BN2_1!$A:$AC,8,0))</f>
        <v>333.49223481000001</v>
      </c>
      <c r="F164" s="26">
        <f t="shared" si="10"/>
        <v>83.914242631793087</v>
      </c>
      <c r="G164" s="34">
        <f>IF(ISERROR(VLOOKUP($P164,[1]BN2_1!$A:$AC,12,0)),0,VLOOKUP($P164,[1]BN2_1!$A:$AC,12,0))</f>
        <v>2.5558000000000001</v>
      </c>
      <c r="H164" s="35">
        <f>IF(ISERROR(VLOOKUP($P164,[1]BN2_1!$A:$AC,16,0)),0,VLOOKUP($P164,[1]BN2_1!$A:$AC,16,0))</f>
        <v>0.81393000000000004</v>
      </c>
      <c r="I164" s="36">
        <f>IF(ISERROR(VLOOKUP($P164,[1]BN2_1!$A:$AC,17,0)),0,VLOOKUP($P164,[1]BN2_1!$A:$AC,17,0))</f>
        <v>1.27984725</v>
      </c>
      <c r="J164" s="37">
        <f t="shared" si="11"/>
        <v>50.076189451443774</v>
      </c>
      <c r="K164" s="23">
        <f t="shared" si="12"/>
        <v>399.97609999999997</v>
      </c>
      <c r="L164" s="24">
        <f>IF(ISERROR(VLOOKUP($P164,[1]BN2_1!$A:$U,21,0)),0,VLOOKUP($P164,[1]BN2_1!$A:$U,21,0))</f>
        <v>399.97609999999997</v>
      </c>
      <c r="M164" s="24">
        <f t="shared" si="13"/>
        <v>12.539321619999999</v>
      </c>
      <c r="N164" s="27">
        <f t="shared" si="13"/>
        <v>334.77208206</v>
      </c>
      <c r="O164" s="29">
        <f t="shared" si="14"/>
        <v>83.698021471782951</v>
      </c>
      <c r="P164" s="30" t="s">
        <v>170</v>
      </c>
      <c r="Q164" s="30"/>
      <c r="R164" s="20"/>
    </row>
    <row r="165" spans="1:18" ht="21">
      <c r="A165" s="21">
        <v>160</v>
      </c>
      <c r="B165" s="22" t="str">
        <f>VLOOKUP($P165,[1]Name!$A:$B,2,0)</f>
        <v>มหาวิทยาลัยราชภัฏยะลา</v>
      </c>
      <c r="C165" s="23">
        <f>IF(ISERROR(VLOOKUP($P165,[1]BN2_1!$A:$AC,3,0)),0,VLOOKUP($P165,[1]BN2_1!$A:$AC,3,0))</f>
        <v>321.7364</v>
      </c>
      <c r="D165" s="24">
        <f>IF(ISERROR(VLOOKUP($P165,[1]BN2_1!$A:$AC,7,0)),0,VLOOKUP($P165,[1]BN2_1!$A:$AC,7,0))</f>
        <v>5.4115829299999998</v>
      </c>
      <c r="E165" s="25">
        <f>IF(ISERROR(VLOOKUP($P165,[1]BN2_1!$A:$AC,8,0)),0,VLOOKUP($P165,[1]BN2_1!$A:$AC,8,0))</f>
        <v>292.45798932000002</v>
      </c>
      <c r="F165" s="26">
        <f t="shared" si="10"/>
        <v>90.899876209219727</v>
      </c>
      <c r="G165" s="34">
        <f>IF(ISERROR(VLOOKUP($P165,[1]BN2_1!$A:$AC,12,0)),0,VLOOKUP($P165,[1]BN2_1!$A:$AC,12,0))</f>
        <v>158.84370000000001</v>
      </c>
      <c r="H165" s="35">
        <f>IF(ISERROR(VLOOKUP($P165,[1]BN2_1!$A:$AC,16,0)),0,VLOOKUP($P165,[1]BN2_1!$A:$AC,16,0))</f>
        <v>48.67107</v>
      </c>
      <c r="I165" s="36">
        <f>IF(ISERROR(VLOOKUP($P165,[1]BN2_1!$A:$AC,17,0)),0,VLOOKUP($P165,[1]BN2_1!$A:$AC,17,0))</f>
        <v>109.86814</v>
      </c>
      <c r="J165" s="37">
        <f t="shared" si="11"/>
        <v>69.167452029888494</v>
      </c>
      <c r="K165" s="23">
        <f t="shared" si="12"/>
        <v>480.58010000000002</v>
      </c>
      <c r="L165" s="24">
        <f>IF(ISERROR(VLOOKUP($P165,[1]BN2_1!$A:$U,21,0)),0,VLOOKUP($P165,[1]BN2_1!$A:$U,21,0))</f>
        <v>480.58010000000002</v>
      </c>
      <c r="M165" s="24">
        <f t="shared" si="13"/>
        <v>54.082652930000002</v>
      </c>
      <c r="N165" s="27">
        <f t="shared" si="13"/>
        <v>402.32612932000001</v>
      </c>
      <c r="O165" s="29">
        <f t="shared" si="14"/>
        <v>83.716768405516589</v>
      </c>
      <c r="P165" s="30" t="s">
        <v>171</v>
      </c>
      <c r="Q165" s="30"/>
      <c r="R165" s="20"/>
    </row>
    <row r="166" spans="1:18" ht="21">
      <c r="A166" s="21">
        <v>161</v>
      </c>
      <c r="B166" s="22" t="str">
        <f>VLOOKUP($P166,[1]Name!$A:$B,2,0)</f>
        <v>สำนักงานปลัดกระทรวงแรงงาน</v>
      </c>
      <c r="C166" s="23">
        <f>IF(ISERROR(VLOOKUP($P166,[1]BN2_1!$A:$AC,3,0)),0,VLOOKUP($P166,[1]BN2_1!$A:$AC,3,0))</f>
        <v>1075.62085303</v>
      </c>
      <c r="D166" s="24">
        <f>IF(ISERROR(VLOOKUP($P166,[1]BN2_1!$A:$AC,7,0)),0,VLOOKUP($P166,[1]BN2_1!$A:$AC,7,0))</f>
        <v>23.438333610000001</v>
      </c>
      <c r="E166" s="25">
        <f>IF(ISERROR(VLOOKUP($P166,[1]BN2_1!$A:$AC,8,0)),0,VLOOKUP($P166,[1]BN2_1!$A:$AC,8,0))</f>
        <v>942.15172255000004</v>
      </c>
      <c r="F166" s="26">
        <f t="shared" si="10"/>
        <v>87.591433347166856</v>
      </c>
      <c r="G166" s="34">
        <f>IF(ISERROR(VLOOKUP($P166,[1]BN2_1!$A:$AC,12,0)),0,VLOOKUP($P166,[1]BN2_1!$A:$AC,12,0))</f>
        <v>64.406246969999998</v>
      </c>
      <c r="H166" s="35">
        <f>IF(ISERROR(VLOOKUP($P166,[1]BN2_1!$A:$AC,16,0)),0,VLOOKUP($P166,[1]BN2_1!$A:$AC,16,0))</f>
        <v>46.448349999999998</v>
      </c>
      <c r="I166" s="36">
        <f>IF(ISERROR(VLOOKUP($P166,[1]BN2_1!$A:$AC,17,0)),0,VLOOKUP($P166,[1]BN2_1!$A:$AC,17,0))</f>
        <v>12.38033547</v>
      </c>
      <c r="J166" s="37">
        <f t="shared" si="11"/>
        <v>19.222258790776426</v>
      </c>
      <c r="K166" s="23">
        <f t="shared" si="12"/>
        <v>1140.0271</v>
      </c>
      <c r="L166" s="24">
        <f>IF(ISERROR(VLOOKUP($P166,[1]BN2_1!$A:$U,21,0)),0,VLOOKUP($P166,[1]BN2_1!$A:$U,21,0))</f>
        <v>1140.0271</v>
      </c>
      <c r="M166" s="24">
        <f t="shared" si="13"/>
        <v>69.886683610000006</v>
      </c>
      <c r="N166" s="27">
        <f t="shared" si="13"/>
        <v>954.53205802000002</v>
      </c>
      <c r="O166" s="29">
        <f t="shared" si="14"/>
        <v>83.728891885113967</v>
      </c>
      <c r="P166" s="30" t="s">
        <v>172</v>
      </c>
      <c r="Q166" s="30"/>
      <c r="R166" s="20"/>
    </row>
    <row r="167" spans="1:18" ht="21">
      <c r="A167" s="21">
        <v>162</v>
      </c>
      <c r="B167" s="22" t="str">
        <f>VLOOKUP($P167,[1]Name!$A:$B,2,0)</f>
        <v>มหาวิทยาลัยราชภัฏสงขลา</v>
      </c>
      <c r="C167" s="23">
        <f>IF(ISERROR(VLOOKUP($P167,[1]BN2_1!$A:$AC,3,0)),0,VLOOKUP($P167,[1]BN2_1!$A:$AC,3,0))</f>
        <v>396.64230800000001</v>
      </c>
      <c r="D167" s="24">
        <f>IF(ISERROR(VLOOKUP($P167,[1]BN2_1!$A:$AC,7,0)),0,VLOOKUP($P167,[1]BN2_1!$A:$AC,7,0))</f>
        <v>3.675103</v>
      </c>
      <c r="E167" s="25">
        <f>IF(ISERROR(VLOOKUP($P167,[1]BN2_1!$A:$AC,8,0)),0,VLOOKUP($P167,[1]BN2_1!$A:$AC,8,0))</f>
        <v>374.65235378</v>
      </c>
      <c r="F167" s="26">
        <f t="shared" si="10"/>
        <v>94.455973612376212</v>
      </c>
      <c r="G167" s="34">
        <f>IF(ISERROR(VLOOKUP($P167,[1]BN2_1!$A:$AC,12,0)),0,VLOOKUP($P167,[1]BN2_1!$A:$AC,12,0))</f>
        <v>145.03419199999999</v>
      </c>
      <c r="H167" s="35">
        <f>IF(ISERROR(VLOOKUP($P167,[1]BN2_1!$A:$AC,16,0)),0,VLOOKUP($P167,[1]BN2_1!$A:$AC,16,0))</f>
        <v>65.023899999999998</v>
      </c>
      <c r="I167" s="36">
        <f>IF(ISERROR(VLOOKUP($P167,[1]BN2_1!$A:$AC,17,0)),0,VLOOKUP($P167,[1]BN2_1!$A:$AC,17,0))</f>
        <v>80.010292000000007</v>
      </c>
      <c r="J167" s="37">
        <f t="shared" si="11"/>
        <v>55.166503082252504</v>
      </c>
      <c r="K167" s="23">
        <f t="shared" si="12"/>
        <v>541.67650000000003</v>
      </c>
      <c r="L167" s="24">
        <f>IF(ISERROR(VLOOKUP($P167,[1]BN2_1!$A:$U,21,0)),0,VLOOKUP($P167,[1]BN2_1!$A:$U,21,0))</f>
        <v>541.67650000000003</v>
      </c>
      <c r="M167" s="24">
        <f t="shared" si="13"/>
        <v>68.699003000000005</v>
      </c>
      <c r="N167" s="27">
        <f t="shared" si="13"/>
        <v>454.66264577999999</v>
      </c>
      <c r="O167" s="29">
        <f t="shared" si="14"/>
        <v>83.93619545614402</v>
      </c>
      <c r="P167" s="30" t="s">
        <v>173</v>
      </c>
      <c r="Q167" s="30"/>
      <c r="R167" s="20"/>
    </row>
    <row r="168" spans="1:18" ht="21">
      <c r="A168" s="21">
        <v>163</v>
      </c>
      <c r="B168" s="22" t="str">
        <f>VLOOKUP($P168,[1]Name!$A:$B,2,0)</f>
        <v>กรมการจัดหางาน</v>
      </c>
      <c r="C168" s="23">
        <f>IF(ISERROR(VLOOKUP($P168,[1]BN2_1!$A:$AC,3,0)),0,VLOOKUP($P168,[1]BN2_1!$A:$AC,3,0))</f>
        <v>1131.3878999999999</v>
      </c>
      <c r="D168" s="24">
        <f>IF(ISERROR(VLOOKUP($P168,[1]BN2_1!$A:$AC,7,0)),0,VLOOKUP($P168,[1]BN2_1!$A:$AC,7,0))</f>
        <v>24.574187590000001</v>
      </c>
      <c r="E168" s="25">
        <f>IF(ISERROR(VLOOKUP($P168,[1]BN2_1!$A:$AC,8,0)),0,VLOOKUP($P168,[1]BN2_1!$A:$AC,8,0))</f>
        <v>984.38085663000004</v>
      </c>
      <c r="F168" s="26">
        <f t="shared" si="10"/>
        <v>87.00648616005175</v>
      </c>
      <c r="G168" s="34">
        <f>IF(ISERROR(VLOOKUP($P168,[1]BN2_1!$A:$AC,12,0)),0,VLOOKUP($P168,[1]BN2_1!$A:$AC,12,0))</f>
        <v>82.296400000000006</v>
      </c>
      <c r="H168" s="35">
        <f>IF(ISERROR(VLOOKUP($P168,[1]BN2_1!$A:$AC,16,0)),0,VLOOKUP($P168,[1]BN2_1!$A:$AC,16,0))</f>
        <v>41.349432399999998</v>
      </c>
      <c r="I168" s="36">
        <f>IF(ISERROR(VLOOKUP($P168,[1]BN2_1!$A:$AC,17,0)),0,VLOOKUP($P168,[1]BN2_1!$A:$AC,17,0))</f>
        <v>35.522272999999998</v>
      </c>
      <c r="J168" s="37">
        <f t="shared" si="11"/>
        <v>43.16382369095124</v>
      </c>
      <c r="K168" s="23">
        <f t="shared" si="12"/>
        <v>1213.6842999999999</v>
      </c>
      <c r="L168" s="24">
        <f>IF(ISERROR(VLOOKUP($P168,[1]BN2_1!$A:$U,21,0)),0,VLOOKUP($P168,[1]BN2_1!$A:$U,21,0))</f>
        <v>1213.6842999999999</v>
      </c>
      <c r="M168" s="24">
        <f t="shared" si="13"/>
        <v>65.923619989999992</v>
      </c>
      <c r="N168" s="27">
        <f t="shared" si="13"/>
        <v>1019.9031296300001</v>
      </c>
      <c r="O168" s="29">
        <f t="shared" si="14"/>
        <v>84.033642820460003</v>
      </c>
      <c r="P168" s="30" t="s">
        <v>174</v>
      </c>
      <c r="Q168" s="30"/>
      <c r="R168" s="20"/>
    </row>
    <row r="169" spans="1:18" ht="21">
      <c r="A169" s="21">
        <v>164</v>
      </c>
      <c r="B169" s="22" t="str">
        <f>VLOOKUP($P169,[1]Name!$A:$B,2,0)</f>
        <v>กรมปศุสัตว์</v>
      </c>
      <c r="C169" s="23">
        <f>IF(ISERROR(VLOOKUP($P169,[1]BN2_1!$A:$AC,3,0)),0,VLOOKUP($P169,[1]BN2_1!$A:$AC,3,0))</f>
        <v>5224.0580799999998</v>
      </c>
      <c r="D169" s="24">
        <f>IF(ISERROR(VLOOKUP($P169,[1]BN2_1!$A:$AC,7,0)),0,VLOOKUP($P169,[1]BN2_1!$A:$AC,7,0))</f>
        <v>93.942132939999993</v>
      </c>
      <c r="E169" s="25">
        <f>IF(ISERROR(VLOOKUP($P169,[1]BN2_1!$A:$AC,8,0)),0,VLOOKUP($P169,[1]BN2_1!$A:$AC,8,0))</f>
        <v>4469.7565086900004</v>
      </c>
      <c r="F169" s="26">
        <f t="shared" si="10"/>
        <v>85.56100334722926</v>
      </c>
      <c r="G169" s="34">
        <f>IF(ISERROR(VLOOKUP($P169,[1]BN2_1!$A:$AC,12,0)),0,VLOOKUP($P169,[1]BN2_1!$A:$AC,12,0))</f>
        <v>647.16261999999995</v>
      </c>
      <c r="H169" s="35">
        <f>IF(ISERROR(VLOOKUP($P169,[1]BN2_1!$A:$AC,16,0)),0,VLOOKUP($P169,[1]BN2_1!$A:$AC,16,0))</f>
        <v>166.32603589000001</v>
      </c>
      <c r="I169" s="36">
        <f>IF(ISERROR(VLOOKUP($P169,[1]BN2_1!$A:$AC,17,0)),0,VLOOKUP($P169,[1]BN2_1!$A:$AC,17,0))</f>
        <v>467.58944637000002</v>
      </c>
      <c r="J169" s="37">
        <f t="shared" si="11"/>
        <v>72.252233352105549</v>
      </c>
      <c r="K169" s="23">
        <f t="shared" si="12"/>
        <v>5871.2206999999999</v>
      </c>
      <c r="L169" s="24">
        <f>IF(ISERROR(VLOOKUP($P169,[1]BN2_1!$A:$U,21,0)),0,VLOOKUP($P169,[1]BN2_1!$A:$U,21,0))</f>
        <v>5871.2206999999999</v>
      </c>
      <c r="M169" s="24">
        <f t="shared" si="13"/>
        <v>260.26816883000004</v>
      </c>
      <c r="N169" s="27">
        <f t="shared" si="13"/>
        <v>4937.3459550600001</v>
      </c>
      <c r="O169" s="29">
        <f t="shared" si="14"/>
        <v>84.094027585438923</v>
      </c>
      <c r="P169" s="30" t="s">
        <v>175</v>
      </c>
      <c r="Q169" s="30"/>
      <c r="R169" s="20"/>
    </row>
    <row r="170" spans="1:18" ht="21">
      <c r="A170" s="21">
        <v>165</v>
      </c>
      <c r="B170" s="22" t="str">
        <f>VLOOKUP($P170,[1]Name!$A:$B,2,0)</f>
        <v>สำนักงานเศรษฐกิจการคลัง</v>
      </c>
      <c r="C170" s="23">
        <f>IF(ISERROR(VLOOKUP($P170,[1]BN2_1!$A:$AC,3,0)),0,VLOOKUP($P170,[1]BN2_1!$A:$AC,3,0))</f>
        <v>202.34568274</v>
      </c>
      <c r="D170" s="24">
        <f>IF(ISERROR(VLOOKUP($P170,[1]BN2_1!$A:$AC,7,0)),0,VLOOKUP($P170,[1]BN2_1!$A:$AC,7,0))</f>
        <v>3.7647946399999999</v>
      </c>
      <c r="E170" s="25">
        <f>IF(ISERROR(VLOOKUP($P170,[1]BN2_1!$A:$AC,8,0)),0,VLOOKUP($P170,[1]BN2_1!$A:$AC,8,0))</f>
        <v>176.36312244000001</v>
      </c>
      <c r="F170" s="26">
        <f t="shared" si="10"/>
        <v>87.159320649610422</v>
      </c>
      <c r="G170" s="34">
        <f>IF(ISERROR(VLOOKUP($P170,[1]BN2_1!$A:$AC,12,0)),0,VLOOKUP($P170,[1]BN2_1!$A:$AC,12,0))</f>
        <v>799.74111726000001</v>
      </c>
      <c r="H170" s="35">
        <f>IF(ISERROR(VLOOKUP($P170,[1]BN2_1!$A:$AC,16,0)),0,VLOOKUP($P170,[1]BN2_1!$A:$AC,16,0))</f>
        <v>25.955500000000001</v>
      </c>
      <c r="I170" s="36">
        <f>IF(ISERROR(VLOOKUP($P170,[1]BN2_1!$A:$AC,17,0)),0,VLOOKUP($P170,[1]BN2_1!$A:$AC,17,0))</f>
        <v>666.40714676000005</v>
      </c>
      <c r="J170" s="37">
        <f t="shared" si="11"/>
        <v>83.327858525416744</v>
      </c>
      <c r="K170" s="23">
        <f t="shared" si="12"/>
        <v>1002.0868</v>
      </c>
      <c r="L170" s="24">
        <f>IF(ISERROR(VLOOKUP($P170,[1]BN2_1!$A:$U,21,0)),0,VLOOKUP($P170,[1]BN2_1!$A:$U,21,0))</f>
        <v>1002.0868</v>
      </c>
      <c r="M170" s="24">
        <f t="shared" si="13"/>
        <v>29.720294639999999</v>
      </c>
      <c r="N170" s="27">
        <f t="shared" si="13"/>
        <v>842.77026920000003</v>
      </c>
      <c r="O170" s="29">
        <f t="shared" si="14"/>
        <v>84.101523860008925</v>
      </c>
      <c r="P170" s="30" t="s">
        <v>176</v>
      </c>
      <c r="Q170" s="30"/>
      <c r="R170" s="20"/>
    </row>
    <row r="171" spans="1:18" ht="21">
      <c r="A171" s="21">
        <v>166</v>
      </c>
      <c r="B171" s="22" t="str">
        <f>VLOOKUP($P171,[1]Name!$A:$B,2,0)</f>
        <v>สำนักงานป้องกันและปราบปรามการฟอกเงิน</v>
      </c>
      <c r="C171" s="23">
        <f>IF(ISERROR(VLOOKUP($P171,[1]BN2_1!$A:$AC,3,0)),0,VLOOKUP($P171,[1]BN2_1!$A:$AC,3,0))</f>
        <v>422.02686290000003</v>
      </c>
      <c r="D171" s="24">
        <f>IF(ISERROR(VLOOKUP($P171,[1]BN2_1!$A:$AC,7,0)),0,VLOOKUP($P171,[1]BN2_1!$A:$AC,7,0))</f>
        <v>13.56828314</v>
      </c>
      <c r="E171" s="25">
        <f>IF(ISERROR(VLOOKUP($P171,[1]BN2_1!$A:$AC,8,0)),0,VLOOKUP($P171,[1]BN2_1!$A:$AC,8,0))</f>
        <v>363.76067164</v>
      </c>
      <c r="F171" s="26">
        <f t="shared" si="10"/>
        <v>86.193724527481962</v>
      </c>
      <c r="G171" s="34">
        <f>IF(ISERROR(VLOOKUP($P171,[1]BN2_1!$A:$AC,12,0)),0,VLOOKUP($P171,[1]BN2_1!$A:$AC,12,0))</f>
        <v>10.143637099999999</v>
      </c>
      <c r="H171" s="35">
        <f>IF(ISERROR(VLOOKUP($P171,[1]BN2_1!$A:$AC,16,0)),0,VLOOKUP($P171,[1]BN2_1!$A:$AC,16,0))</f>
        <v>6.7032707</v>
      </c>
      <c r="I171" s="36">
        <f>IF(ISERROR(VLOOKUP($P171,[1]BN2_1!$A:$AC,17,0)),0,VLOOKUP($P171,[1]BN2_1!$A:$AC,17,0))</f>
        <v>1.3558790999999999</v>
      </c>
      <c r="J171" s="37">
        <f t="shared" si="11"/>
        <v>13.366794243851645</v>
      </c>
      <c r="K171" s="23">
        <f t="shared" si="12"/>
        <v>432.1705</v>
      </c>
      <c r="L171" s="24">
        <f>IF(ISERROR(VLOOKUP($P171,[1]BN2_1!$A:$U,21,0)),0,VLOOKUP($P171,[1]BN2_1!$A:$U,21,0))</f>
        <v>432.1705</v>
      </c>
      <c r="M171" s="24">
        <f t="shared" si="13"/>
        <v>20.271553839999999</v>
      </c>
      <c r="N171" s="27">
        <f t="shared" si="13"/>
        <v>365.11655073999998</v>
      </c>
      <c r="O171" s="29">
        <f t="shared" si="14"/>
        <v>84.484376129328581</v>
      </c>
      <c r="P171" s="30" t="s">
        <v>177</v>
      </c>
      <c r="Q171" s="30"/>
      <c r="R171" s="20"/>
    </row>
    <row r="172" spans="1:18" ht="21">
      <c r="A172" s="21">
        <v>167</v>
      </c>
      <c r="B172" s="22" t="str">
        <f>VLOOKUP($P172,[1]Name!$A:$B,2,0)</f>
        <v>กรมอุทยานแห่งชาติ สัตว์ป่า และพันธุ์พืช</v>
      </c>
      <c r="C172" s="23">
        <f>IF(ISERROR(VLOOKUP($P172,[1]BN2_1!$A:$AC,3,0)),0,VLOOKUP($P172,[1]BN2_1!$A:$AC,3,0))</f>
        <v>8351.5112740000004</v>
      </c>
      <c r="D172" s="24">
        <f>IF(ISERROR(VLOOKUP($P172,[1]BN2_1!$A:$AC,7,0)),0,VLOOKUP($P172,[1]BN2_1!$A:$AC,7,0))</f>
        <v>38.370379239999998</v>
      </c>
      <c r="E172" s="25">
        <f>IF(ISERROR(VLOOKUP($P172,[1]BN2_1!$A:$AC,8,0)),0,VLOOKUP($P172,[1]BN2_1!$A:$AC,8,0))</f>
        <v>7510.4657327000004</v>
      </c>
      <c r="F172" s="26">
        <f t="shared" si="10"/>
        <v>89.929420990924712</v>
      </c>
      <c r="G172" s="34">
        <f>IF(ISERROR(VLOOKUP($P172,[1]BN2_1!$A:$AC,12,0)),0,VLOOKUP($P172,[1]BN2_1!$A:$AC,12,0))</f>
        <v>2564.631026</v>
      </c>
      <c r="H172" s="35">
        <f>IF(ISERROR(VLOOKUP($P172,[1]BN2_1!$A:$AC,16,0)),0,VLOOKUP($P172,[1]BN2_1!$A:$AC,16,0))</f>
        <v>709.50841018999995</v>
      </c>
      <c r="I172" s="36">
        <f>IF(ISERROR(VLOOKUP($P172,[1]BN2_1!$A:$AC,17,0)),0,VLOOKUP($P172,[1]BN2_1!$A:$AC,17,0))</f>
        <v>1739.89461899</v>
      </c>
      <c r="J172" s="37">
        <f t="shared" si="11"/>
        <v>67.841907913891077</v>
      </c>
      <c r="K172" s="23">
        <f t="shared" si="12"/>
        <v>10916.1423</v>
      </c>
      <c r="L172" s="24">
        <f>IF(ISERROR(VLOOKUP($P172,[1]BN2_1!$A:$U,21,0)),0,VLOOKUP($P172,[1]BN2_1!$A:$U,21,0))</f>
        <v>10916.1423</v>
      </c>
      <c r="M172" s="24">
        <f t="shared" si="13"/>
        <v>747.87878942999998</v>
      </c>
      <c r="N172" s="27">
        <f t="shared" si="13"/>
        <v>9250.3603516900002</v>
      </c>
      <c r="O172" s="29">
        <f t="shared" si="14"/>
        <v>84.740195734623214</v>
      </c>
      <c r="P172" s="30" t="s">
        <v>178</v>
      </c>
      <c r="Q172" s="30"/>
      <c r="R172" s="20"/>
    </row>
    <row r="173" spans="1:18" ht="21">
      <c r="A173" s="21">
        <v>168</v>
      </c>
      <c r="B173" s="22" t="str">
        <f>VLOOKUP($P173,[1]Name!$A:$B,2,0)</f>
        <v>กรมหม่อนไหม</v>
      </c>
      <c r="C173" s="23">
        <f>IF(ISERROR(VLOOKUP($P173,[1]BN2_1!$A:$AC,3,0)),0,VLOOKUP($P173,[1]BN2_1!$A:$AC,3,0))</f>
        <v>540.39750000000004</v>
      </c>
      <c r="D173" s="24">
        <f>IF(ISERROR(VLOOKUP($P173,[1]BN2_1!$A:$AC,7,0)),0,VLOOKUP($P173,[1]BN2_1!$A:$AC,7,0))</f>
        <v>12.04593187</v>
      </c>
      <c r="E173" s="25">
        <f>IF(ISERROR(VLOOKUP($P173,[1]BN2_1!$A:$AC,8,0)),0,VLOOKUP($P173,[1]BN2_1!$A:$AC,8,0))</f>
        <v>455.45954</v>
      </c>
      <c r="F173" s="26">
        <f t="shared" si="10"/>
        <v>84.28231810842945</v>
      </c>
      <c r="G173" s="34">
        <f>IF(ISERROR(VLOOKUP($P173,[1]BN2_1!$A:$AC,12,0)),0,VLOOKUP($P173,[1]BN2_1!$A:$AC,12,0))</f>
        <v>25.440100000000001</v>
      </c>
      <c r="H173" s="35">
        <f>IF(ISERROR(VLOOKUP($P173,[1]BN2_1!$A:$AC,16,0)),0,VLOOKUP($P173,[1]BN2_1!$A:$AC,16,0))</f>
        <v>0.95842859999999996</v>
      </c>
      <c r="I173" s="36">
        <f>IF(ISERROR(VLOOKUP($P173,[1]BN2_1!$A:$AC,17,0)),0,VLOOKUP($P173,[1]BN2_1!$A:$AC,17,0))</f>
        <v>24.257133410000002</v>
      </c>
      <c r="J173" s="37">
        <f t="shared" si="11"/>
        <v>95.349992374243826</v>
      </c>
      <c r="K173" s="23">
        <f t="shared" si="12"/>
        <v>565.83760000000007</v>
      </c>
      <c r="L173" s="24">
        <f>IF(ISERROR(VLOOKUP($P173,[1]BN2_1!$A:$U,21,0)),0,VLOOKUP($P173,[1]BN2_1!$A:$U,21,0))</f>
        <v>565.83759999999995</v>
      </c>
      <c r="M173" s="24">
        <f t="shared" si="13"/>
        <v>13.00436047</v>
      </c>
      <c r="N173" s="27">
        <f t="shared" si="13"/>
        <v>479.71667341</v>
      </c>
      <c r="O173" s="29">
        <f t="shared" si="14"/>
        <v>84.779921555230672</v>
      </c>
      <c r="P173" s="30" t="s">
        <v>179</v>
      </c>
      <c r="Q173" s="30"/>
      <c r="R173" s="20"/>
    </row>
    <row r="174" spans="1:18" ht="21">
      <c r="A174" s="21">
        <v>169</v>
      </c>
      <c r="B174" s="22" t="str">
        <f>VLOOKUP($P174,[1]Name!$A:$B,2,0)</f>
        <v>มหาวิทยาลัยราชภัฏลำปาง</v>
      </c>
      <c r="C174" s="23">
        <f>IF(ISERROR(VLOOKUP($P174,[1]BN2_1!$A:$AC,3,0)),0,VLOOKUP($P174,[1]BN2_1!$A:$AC,3,0))</f>
        <v>345.78809999999999</v>
      </c>
      <c r="D174" s="24">
        <f>IF(ISERROR(VLOOKUP($P174,[1]BN2_1!$A:$AC,7,0)),0,VLOOKUP($P174,[1]BN2_1!$A:$AC,7,0))</f>
        <v>0.29355477000000002</v>
      </c>
      <c r="E174" s="25">
        <f>IF(ISERROR(VLOOKUP($P174,[1]BN2_1!$A:$AC,8,0)),0,VLOOKUP($P174,[1]BN2_1!$A:$AC,8,0))</f>
        <v>306.58512017999999</v>
      </c>
      <c r="F174" s="26">
        <f t="shared" si="10"/>
        <v>88.662715744121911</v>
      </c>
      <c r="G174" s="34">
        <f>IF(ISERROR(VLOOKUP($P174,[1]BN2_1!$A:$AC,12,0)),0,VLOOKUP($P174,[1]BN2_1!$A:$AC,12,0))</f>
        <v>79.275800000000004</v>
      </c>
      <c r="H174" s="35">
        <f>IF(ISERROR(VLOOKUP($P174,[1]BN2_1!$A:$AC,16,0)),0,VLOOKUP($P174,[1]BN2_1!$A:$AC,16,0))</f>
        <v>24.598998999999999</v>
      </c>
      <c r="I174" s="36">
        <f>IF(ISERROR(VLOOKUP($P174,[1]BN2_1!$A:$AC,17,0)),0,VLOOKUP($P174,[1]BN2_1!$A:$AC,17,0))</f>
        <v>54.016640000000002</v>
      </c>
      <c r="J174" s="37">
        <f t="shared" si="11"/>
        <v>68.137615766728317</v>
      </c>
      <c r="K174" s="23">
        <f t="shared" si="12"/>
        <v>425.06389999999999</v>
      </c>
      <c r="L174" s="24">
        <f>IF(ISERROR(VLOOKUP($P174,[1]BN2_1!$A:$U,21,0)),0,VLOOKUP($P174,[1]BN2_1!$A:$U,21,0))</f>
        <v>425.06389999999999</v>
      </c>
      <c r="M174" s="24">
        <f t="shared" si="13"/>
        <v>24.892553769999999</v>
      </c>
      <c r="N174" s="27">
        <f t="shared" si="13"/>
        <v>360.60176017999999</v>
      </c>
      <c r="O174" s="29">
        <f t="shared" si="14"/>
        <v>84.834717834189163</v>
      </c>
      <c r="P174" s="30" t="s">
        <v>180</v>
      </c>
      <c r="Q174" s="30"/>
      <c r="R174" s="20"/>
    </row>
    <row r="175" spans="1:18" ht="21">
      <c r="A175" s="21">
        <v>170</v>
      </c>
      <c r="B175" s="22" t="str">
        <f>VLOOKUP($P175,[1]Name!$A:$B,2,0)</f>
        <v>สำนักงานคณะกรรมการป้องกันและปราบปรามยาเสพติด</v>
      </c>
      <c r="C175" s="23">
        <f>IF(ISERROR(VLOOKUP($P175,[1]BN2_1!$A:$AC,3,0)),0,VLOOKUP($P175,[1]BN2_1!$A:$AC,3,0))</f>
        <v>3099.6437718000002</v>
      </c>
      <c r="D175" s="24">
        <f>IF(ISERROR(VLOOKUP($P175,[1]BN2_1!$A:$AC,7,0)),0,VLOOKUP($P175,[1]BN2_1!$A:$AC,7,0))</f>
        <v>22.618405679999999</v>
      </c>
      <c r="E175" s="25">
        <f>IF(ISERROR(VLOOKUP($P175,[1]BN2_1!$A:$AC,8,0)),0,VLOOKUP($P175,[1]BN2_1!$A:$AC,8,0))</f>
        <v>2627.74816272</v>
      </c>
      <c r="F175" s="26">
        <f t="shared" si="10"/>
        <v>84.775811550565223</v>
      </c>
      <c r="G175" s="34">
        <f>IF(ISERROR(VLOOKUP($P175,[1]BN2_1!$A:$AC,12,0)),0,VLOOKUP($P175,[1]BN2_1!$A:$AC,12,0))</f>
        <v>58.651028199999999</v>
      </c>
      <c r="H175" s="35">
        <f>IF(ISERROR(VLOOKUP($P175,[1]BN2_1!$A:$AC,16,0)),0,VLOOKUP($P175,[1]BN2_1!$A:$AC,16,0))</f>
        <v>3.77014</v>
      </c>
      <c r="I175" s="36">
        <f>IF(ISERROR(VLOOKUP($P175,[1]BN2_1!$A:$AC,17,0)),0,VLOOKUP($P175,[1]BN2_1!$A:$AC,17,0))</f>
        <v>54.880888200000001</v>
      </c>
      <c r="J175" s="37">
        <f t="shared" si="11"/>
        <v>93.571911498049403</v>
      </c>
      <c r="K175" s="23">
        <f t="shared" si="12"/>
        <v>3158.2948000000001</v>
      </c>
      <c r="L175" s="24">
        <f>IF(ISERROR(VLOOKUP($P175,[1]BN2_1!$A:$U,21,0)),0,VLOOKUP($P175,[1]BN2_1!$A:$U,21,0))</f>
        <v>3158.2948000000001</v>
      </c>
      <c r="M175" s="24">
        <f t="shared" si="13"/>
        <v>26.38854568</v>
      </c>
      <c r="N175" s="27">
        <f t="shared" si="13"/>
        <v>2682.6290509199998</v>
      </c>
      <c r="O175" s="29">
        <f t="shared" si="14"/>
        <v>84.939159286840464</v>
      </c>
      <c r="P175" s="30" t="s">
        <v>181</v>
      </c>
      <c r="Q175" s="30"/>
      <c r="R175" s="20"/>
    </row>
    <row r="176" spans="1:18" ht="21">
      <c r="A176" s="21">
        <v>171</v>
      </c>
      <c r="B176" s="22" t="str">
        <f>VLOOKUP($P176,[1]Name!$A:$B,2,0)</f>
        <v>กรมป่าไม้</v>
      </c>
      <c r="C176" s="23">
        <f>IF(ISERROR(VLOOKUP($P176,[1]BN2_1!$A:$AC,3,0)),0,VLOOKUP($P176,[1]BN2_1!$A:$AC,3,0))</f>
        <v>3422.2395809999998</v>
      </c>
      <c r="D176" s="24">
        <f>IF(ISERROR(VLOOKUP($P176,[1]BN2_1!$A:$AC,7,0)),0,VLOOKUP($P176,[1]BN2_1!$A:$AC,7,0))</f>
        <v>35.655066900000001</v>
      </c>
      <c r="E176" s="25">
        <f>IF(ISERROR(VLOOKUP($P176,[1]BN2_1!$A:$AC,8,0)),0,VLOOKUP($P176,[1]BN2_1!$A:$AC,8,0))</f>
        <v>2979.1182920299998</v>
      </c>
      <c r="F176" s="26">
        <f t="shared" si="10"/>
        <v>87.051716325467865</v>
      </c>
      <c r="G176" s="34">
        <f>IF(ISERROR(VLOOKUP($P176,[1]BN2_1!$A:$AC,12,0)),0,VLOOKUP($P176,[1]BN2_1!$A:$AC,12,0))</f>
        <v>1726.6527189999999</v>
      </c>
      <c r="H176" s="35">
        <f>IF(ISERROR(VLOOKUP($P176,[1]BN2_1!$A:$AC,16,0)),0,VLOOKUP($P176,[1]BN2_1!$A:$AC,16,0))</f>
        <v>204.56766752999999</v>
      </c>
      <c r="I176" s="36">
        <f>IF(ISERROR(VLOOKUP($P176,[1]BN2_1!$A:$AC,17,0)),0,VLOOKUP($P176,[1]BN2_1!$A:$AC,17,0))</f>
        <v>1398.7596604099999</v>
      </c>
      <c r="J176" s="37">
        <f t="shared" si="11"/>
        <v>81.009901123608628</v>
      </c>
      <c r="K176" s="23">
        <f t="shared" si="12"/>
        <v>5148.8922999999995</v>
      </c>
      <c r="L176" s="24">
        <f>IF(ISERROR(VLOOKUP($P176,[1]BN2_1!$A:$U,21,0)),0,VLOOKUP($P176,[1]BN2_1!$A:$U,21,0))</f>
        <v>5148.8923000000004</v>
      </c>
      <c r="M176" s="24">
        <f t="shared" si="13"/>
        <v>240.22273443</v>
      </c>
      <c r="N176" s="27">
        <f t="shared" si="13"/>
        <v>4377.8779524399997</v>
      </c>
      <c r="O176" s="29">
        <f t="shared" si="14"/>
        <v>85.025626821520433</v>
      </c>
      <c r="P176" s="30" t="s">
        <v>182</v>
      </c>
      <c r="Q176" s="30"/>
      <c r="R176" s="20"/>
    </row>
    <row r="177" spans="1:18" ht="21">
      <c r="A177" s="21">
        <v>172</v>
      </c>
      <c r="B177" s="22" t="str">
        <f>VLOOKUP($P177,[1]Name!$A:$B,2,0)</f>
        <v>มหาวิทยาลัยรามคำแหง</v>
      </c>
      <c r="C177" s="23">
        <f>IF(ISERROR(VLOOKUP($P177,[1]BN2_1!$A:$AC,3,0)),0,VLOOKUP($P177,[1]BN2_1!$A:$AC,3,0))</f>
        <v>1061.317</v>
      </c>
      <c r="D177" s="24">
        <f>IF(ISERROR(VLOOKUP($P177,[1]BN2_1!$A:$AC,7,0)),0,VLOOKUP($P177,[1]BN2_1!$A:$AC,7,0))</f>
        <v>0</v>
      </c>
      <c r="E177" s="25">
        <f>IF(ISERROR(VLOOKUP($P177,[1]BN2_1!$A:$AC,8,0)),0,VLOOKUP($P177,[1]BN2_1!$A:$AC,8,0))</f>
        <v>994.31531030999997</v>
      </c>
      <c r="F177" s="26">
        <f t="shared" si="10"/>
        <v>93.686929570524171</v>
      </c>
      <c r="G177" s="34">
        <f>IF(ISERROR(VLOOKUP($P177,[1]BN2_1!$A:$AC,12,0)),0,VLOOKUP($P177,[1]BN2_1!$A:$AC,12,0))</f>
        <v>125.79049999999999</v>
      </c>
      <c r="H177" s="35">
        <f>IF(ISERROR(VLOOKUP($P177,[1]BN2_1!$A:$AC,16,0)),0,VLOOKUP($P177,[1]BN2_1!$A:$AC,16,0))</f>
        <v>99.982500000000002</v>
      </c>
      <c r="I177" s="36">
        <f>IF(ISERROR(VLOOKUP($P177,[1]BN2_1!$A:$AC,17,0)),0,VLOOKUP($P177,[1]BN2_1!$A:$AC,17,0))</f>
        <v>16.056027780000001</v>
      </c>
      <c r="J177" s="37">
        <f t="shared" si="11"/>
        <v>12.764102042682079</v>
      </c>
      <c r="K177" s="23">
        <f t="shared" si="12"/>
        <v>1187.1075000000001</v>
      </c>
      <c r="L177" s="24">
        <f>IF(ISERROR(VLOOKUP($P177,[1]BN2_1!$A:$U,21,0)),0,VLOOKUP($P177,[1]BN2_1!$A:$U,21,0))</f>
        <v>1187.1075000000001</v>
      </c>
      <c r="M177" s="24">
        <f t="shared" si="13"/>
        <v>99.982500000000002</v>
      </c>
      <c r="N177" s="27">
        <f t="shared" si="13"/>
        <v>1010.37133809</v>
      </c>
      <c r="O177" s="29">
        <f t="shared" si="14"/>
        <v>85.112033921948935</v>
      </c>
      <c r="P177" s="30" t="s">
        <v>183</v>
      </c>
      <c r="Q177" s="30"/>
      <c r="R177" s="20"/>
    </row>
    <row r="178" spans="1:18" ht="21">
      <c r="A178" s="21">
        <v>173</v>
      </c>
      <c r="B178" s="22" t="str">
        <f>VLOOKUP($P178,[1]Name!$A:$B,2,0)</f>
        <v>มหาวิทยาลัยนครพนม</v>
      </c>
      <c r="C178" s="23">
        <f>IF(ISERROR(VLOOKUP($P178,[1]BN2_1!$A:$AC,3,0)),0,VLOOKUP($P178,[1]BN2_1!$A:$AC,3,0))</f>
        <v>462.34513800000002</v>
      </c>
      <c r="D178" s="24">
        <f>IF(ISERROR(VLOOKUP($P178,[1]BN2_1!$A:$AC,7,0)),0,VLOOKUP($P178,[1]BN2_1!$A:$AC,7,0))</f>
        <v>3.9634367199999998</v>
      </c>
      <c r="E178" s="25">
        <f>IF(ISERROR(VLOOKUP($P178,[1]BN2_1!$A:$AC,8,0)),0,VLOOKUP($P178,[1]BN2_1!$A:$AC,8,0))</f>
        <v>411.65536881000003</v>
      </c>
      <c r="F178" s="26">
        <f t="shared" si="10"/>
        <v>89.036378881527241</v>
      </c>
      <c r="G178" s="34">
        <f>IF(ISERROR(VLOOKUP($P178,[1]BN2_1!$A:$AC,12,0)),0,VLOOKUP($P178,[1]BN2_1!$A:$AC,12,0))</f>
        <v>273.69606199999998</v>
      </c>
      <c r="H178" s="35">
        <f>IF(ISERROR(VLOOKUP($P178,[1]BN2_1!$A:$AC,16,0)),0,VLOOKUP($P178,[1]BN2_1!$A:$AC,16,0))</f>
        <v>18.291039999999999</v>
      </c>
      <c r="I178" s="36">
        <f>IF(ISERROR(VLOOKUP($P178,[1]BN2_1!$A:$AC,17,0)),0,VLOOKUP($P178,[1]BN2_1!$A:$AC,17,0))</f>
        <v>217.149722</v>
      </c>
      <c r="J178" s="37">
        <f t="shared" si="11"/>
        <v>79.339731968814377</v>
      </c>
      <c r="K178" s="23">
        <f t="shared" si="12"/>
        <v>736.0412</v>
      </c>
      <c r="L178" s="24">
        <f>IF(ISERROR(VLOOKUP($P178,[1]BN2_1!$A:$U,21,0)),0,VLOOKUP($P178,[1]BN2_1!$A:$U,21,0))</f>
        <v>736.0412</v>
      </c>
      <c r="M178" s="24">
        <f t="shared" si="13"/>
        <v>22.25447672</v>
      </c>
      <c r="N178" s="27">
        <f t="shared" si="13"/>
        <v>628.80509081000002</v>
      </c>
      <c r="O178" s="29">
        <f t="shared" si="14"/>
        <v>85.430692033272052</v>
      </c>
      <c r="P178" s="30" t="s">
        <v>184</v>
      </c>
      <c r="Q178" s="30"/>
      <c r="R178" s="20"/>
    </row>
    <row r="179" spans="1:18" ht="21">
      <c r="A179" s="21">
        <v>174</v>
      </c>
      <c r="B179" s="22" t="str">
        <f>VLOOKUP($P179,[1]Name!$A:$B,2,0)</f>
        <v>สำนักงานการปฏิรูปที่ดินเพื่อเกษตรกรรม</v>
      </c>
      <c r="C179" s="23">
        <f>IF(ISERROR(VLOOKUP($P179,[1]BN2_1!$A:$AC,3,0)),0,VLOOKUP($P179,[1]BN2_1!$A:$AC,3,0))</f>
        <v>1290.2085969899999</v>
      </c>
      <c r="D179" s="24">
        <f>IF(ISERROR(VLOOKUP($P179,[1]BN2_1!$A:$AC,7,0)),0,VLOOKUP($P179,[1]BN2_1!$A:$AC,7,0))</f>
        <v>19.625850719999999</v>
      </c>
      <c r="E179" s="25">
        <f>IF(ISERROR(VLOOKUP($P179,[1]BN2_1!$A:$AC,8,0)),0,VLOOKUP($P179,[1]BN2_1!$A:$AC,8,0))</f>
        <v>1116.8563636900001</v>
      </c>
      <c r="F179" s="26">
        <f t="shared" si="10"/>
        <v>86.564015020174025</v>
      </c>
      <c r="G179" s="34">
        <f>IF(ISERROR(VLOOKUP($P179,[1]BN2_1!$A:$AC,12,0)),0,VLOOKUP($P179,[1]BN2_1!$A:$AC,12,0))</f>
        <v>159.68870301000001</v>
      </c>
      <c r="H179" s="35">
        <f>IF(ISERROR(VLOOKUP($P179,[1]BN2_1!$A:$AC,16,0)),0,VLOOKUP($P179,[1]BN2_1!$A:$AC,16,0))</f>
        <v>26.65111881</v>
      </c>
      <c r="I179" s="36">
        <f>IF(ISERROR(VLOOKUP($P179,[1]BN2_1!$A:$AC,17,0)),0,VLOOKUP($P179,[1]BN2_1!$A:$AC,17,0))</f>
        <v>122.69749040000001</v>
      </c>
      <c r="J179" s="37">
        <f t="shared" si="11"/>
        <v>76.835422974358096</v>
      </c>
      <c r="K179" s="23">
        <f t="shared" si="12"/>
        <v>1449.8972999999999</v>
      </c>
      <c r="L179" s="24">
        <f>IF(ISERROR(VLOOKUP($P179,[1]BN2_1!$A:$U,21,0)),0,VLOOKUP($P179,[1]BN2_1!$A:$U,21,0))</f>
        <v>1449.8973000000001</v>
      </c>
      <c r="M179" s="24">
        <f t="shared" si="13"/>
        <v>46.276969530000002</v>
      </c>
      <c r="N179" s="27">
        <f t="shared" si="13"/>
        <v>1239.5538540900002</v>
      </c>
      <c r="O179" s="29">
        <f t="shared" si="14"/>
        <v>85.492527925253754</v>
      </c>
      <c r="P179" s="30" t="s">
        <v>185</v>
      </c>
      <c r="Q179" s="30"/>
      <c r="R179" s="20"/>
    </row>
    <row r="180" spans="1:18" ht="21">
      <c r="A180" s="21">
        <v>175</v>
      </c>
      <c r="B180" s="22" t="str">
        <f>VLOOKUP($P180,[1]Name!$A:$B,2,0)</f>
        <v>กรมประมง</v>
      </c>
      <c r="C180" s="23">
        <f>IF(ISERROR(VLOOKUP($P180,[1]BN2_1!$A:$AC,3,0)),0,VLOOKUP($P180,[1]BN2_1!$A:$AC,3,0))</f>
        <v>3423.3881470000001</v>
      </c>
      <c r="D180" s="24">
        <f>IF(ISERROR(VLOOKUP($P180,[1]BN2_1!$A:$AC,7,0)),0,VLOOKUP($P180,[1]BN2_1!$A:$AC,7,0))</f>
        <v>70.07814827</v>
      </c>
      <c r="E180" s="25">
        <f>IF(ISERROR(VLOOKUP($P180,[1]BN2_1!$A:$AC,8,0)),0,VLOOKUP($P180,[1]BN2_1!$A:$AC,8,0))</f>
        <v>3074.6805010799999</v>
      </c>
      <c r="F180" s="26">
        <f t="shared" si="10"/>
        <v>89.813961171023465</v>
      </c>
      <c r="G180" s="34">
        <f>IF(ISERROR(VLOOKUP($P180,[1]BN2_1!$A:$AC,12,0)),0,VLOOKUP($P180,[1]BN2_1!$A:$AC,12,0))</f>
        <v>582.45465300000001</v>
      </c>
      <c r="H180" s="35">
        <f>IF(ISERROR(VLOOKUP($P180,[1]BN2_1!$A:$AC,16,0)),0,VLOOKUP($P180,[1]BN2_1!$A:$AC,16,0))</f>
        <v>205.19804685</v>
      </c>
      <c r="I180" s="36">
        <f>IF(ISERROR(VLOOKUP($P180,[1]BN2_1!$A:$AC,17,0)),0,VLOOKUP($P180,[1]BN2_1!$A:$AC,17,0))</f>
        <v>355.21177213999999</v>
      </c>
      <c r="J180" s="37">
        <f t="shared" si="11"/>
        <v>60.985309381673012</v>
      </c>
      <c r="K180" s="23">
        <f t="shared" si="12"/>
        <v>4005.8428000000004</v>
      </c>
      <c r="L180" s="24">
        <f>IF(ISERROR(VLOOKUP($P180,[1]BN2_1!$A:$U,21,0)),0,VLOOKUP($P180,[1]BN2_1!$A:$U,21,0))</f>
        <v>4005.8427999999999</v>
      </c>
      <c r="M180" s="24">
        <f t="shared" si="13"/>
        <v>275.27619512000001</v>
      </c>
      <c r="N180" s="27">
        <f t="shared" si="13"/>
        <v>3429.8922732199999</v>
      </c>
      <c r="O180" s="29">
        <f t="shared" si="14"/>
        <v>85.622238426829924</v>
      </c>
      <c r="P180" s="30" t="s">
        <v>186</v>
      </c>
      <c r="Q180" s="30"/>
      <c r="R180" s="20"/>
    </row>
    <row r="181" spans="1:18" ht="21">
      <c r="A181" s="21">
        <v>176</v>
      </c>
      <c r="B181" s="22" t="str">
        <f>VLOOKUP($P181,[1]Name!$A:$B,2,0)</f>
        <v>กรมสรรพากร</v>
      </c>
      <c r="C181" s="23">
        <f>IF(ISERROR(VLOOKUP($P181,[1]BN2_1!$A:$AC,3,0)),0,VLOOKUP($P181,[1]BN2_1!$A:$AC,3,0))</f>
        <v>9404.0437612200003</v>
      </c>
      <c r="D181" s="24">
        <f>IF(ISERROR(VLOOKUP($P181,[1]BN2_1!$A:$AC,7,0)),0,VLOOKUP($P181,[1]BN2_1!$A:$AC,7,0))</f>
        <v>370.67648563</v>
      </c>
      <c r="E181" s="25">
        <f>IF(ISERROR(VLOOKUP($P181,[1]BN2_1!$A:$AC,8,0)),0,VLOOKUP($P181,[1]BN2_1!$A:$AC,8,0))</f>
        <v>8493.0775620000004</v>
      </c>
      <c r="F181" s="26">
        <f t="shared" si="10"/>
        <v>90.313037429955358</v>
      </c>
      <c r="G181" s="34">
        <f>IF(ISERROR(VLOOKUP($P181,[1]BN2_1!$A:$AC,12,0)),0,VLOOKUP($P181,[1]BN2_1!$A:$AC,12,0))</f>
        <v>594.14223877999996</v>
      </c>
      <c r="H181" s="35">
        <f>IF(ISERROR(VLOOKUP($P181,[1]BN2_1!$A:$AC,16,0)),0,VLOOKUP($P181,[1]BN2_1!$A:$AC,16,0))</f>
        <v>420.08875999999998</v>
      </c>
      <c r="I181" s="36">
        <f>IF(ISERROR(VLOOKUP($P181,[1]BN2_1!$A:$AC,17,0)),0,VLOOKUP($P181,[1]BN2_1!$A:$AC,17,0))</f>
        <v>69.95227878</v>
      </c>
      <c r="J181" s="37">
        <f t="shared" si="11"/>
        <v>11.773658597920701</v>
      </c>
      <c r="K181" s="23">
        <f t="shared" si="12"/>
        <v>9998.1859999999997</v>
      </c>
      <c r="L181" s="24">
        <f>IF(ISERROR(VLOOKUP($P181,[1]BN2_1!$A:$U,21,0)),0,VLOOKUP($P181,[1]BN2_1!$A:$U,21,0))</f>
        <v>9998.1859999999997</v>
      </c>
      <c r="M181" s="24">
        <f t="shared" si="13"/>
        <v>790.76524562999998</v>
      </c>
      <c r="N181" s="27">
        <f t="shared" si="13"/>
        <v>8563.0298407800001</v>
      </c>
      <c r="O181" s="29">
        <f t="shared" si="14"/>
        <v>85.645834562189577</v>
      </c>
      <c r="P181" s="30" t="s">
        <v>187</v>
      </c>
      <c r="Q181" s="30"/>
      <c r="R181" s="20"/>
    </row>
    <row r="182" spans="1:18" ht="21">
      <c r="A182" s="21">
        <v>177</v>
      </c>
      <c r="B182" s="22" t="str">
        <f>VLOOKUP($P182,[1]Name!$A:$B,2,0)</f>
        <v>สำนักงานปลัดกระทรวงอุตสาหกรรม</v>
      </c>
      <c r="C182" s="23">
        <f>IF(ISERROR(VLOOKUP($P182,[1]BN2_1!$A:$AC,3,0)),0,VLOOKUP($P182,[1]BN2_1!$A:$AC,3,0))</f>
        <v>950.18571933999999</v>
      </c>
      <c r="D182" s="24">
        <f>IF(ISERROR(VLOOKUP($P182,[1]BN2_1!$A:$AC,7,0)),0,VLOOKUP($P182,[1]BN2_1!$A:$AC,7,0))</f>
        <v>42.635368700000001</v>
      </c>
      <c r="E182" s="25">
        <f>IF(ISERROR(VLOOKUP($P182,[1]BN2_1!$A:$AC,8,0)),0,VLOOKUP($P182,[1]BN2_1!$A:$AC,8,0))</f>
        <v>826.36290337000003</v>
      </c>
      <c r="F182" s="26">
        <f t="shared" si="10"/>
        <v>86.968566939102459</v>
      </c>
      <c r="G182" s="34">
        <f>IF(ISERROR(VLOOKUP($P182,[1]BN2_1!$A:$AC,12,0)),0,VLOOKUP($P182,[1]BN2_1!$A:$AC,12,0))</f>
        <v>37.94138066</v>
      </c>
      <c r="H182" s="35">
        <f>IF(ISERROR(VLOOKUP($P182,[1]BN2_1!$A:$AC,16,0)),0,VLOOKUP($P182,[1]BN2_1!$A:$AC,16,0))</f>
        <v>11.984735000000001</v>
      </c>
      <c r="I182" s="36">
        <f>IF(ISERROR(VLOOKUP($P182,[1]BN2_1!$A:$AC,17,0)),0,VLOOKUP($P182,[1]BN2_1!$A:$AC,17,0))</f>
        <v>20.622475850000001</v>
      </c>
      <c r="J182" s="37">
        <f t="shared" si="11"/>
        <v>54.353519801511617</v>
      </c>
      <c r="K182" s="23">
        <f t="shared" si="12"/>
        <v>988.12710000000004</v>
      </c>
      <c r="L182" s="24">
        <f>IF(ISERROR(VLOOKUP($P182,[1]BN2_1!$A:$U,21,0)),0,VLOOKUP($P182,[1]BN2_1!$A:$U,21,0))</f>
        <v>988.12710000000004</v>
      </c>
      <c r="M182" s="24">
        <f t="shared" si="13"/>
        <v>54.620103700000001</v>
      </c>
      <c r="N182" s="27">
        <f t="shared" si="13"/>
        <v>846.98537922000003</v>
      </c>
      <c r="O182" s="29">
        <f t="shared" si="14"/>
        <v>85.716238247083794</v>
      </c>
      <c r="P182" s="30" t="s">
        <v>188</v>
      </c>
      <c r="Q182" s="30"/>
      <c r="R182" s="20"/>
    </row>
    <row r="183" spans="1:18" ht="21">
      <c r="A183" s="21">
        <v>178</v>
      </c>
      <c r="B183" s="22" t="str">
        <f>VLOOKUP($P183,[1]Name!$A:$B,2,0)</f>
        <v>มหาวิทยาลัยราชภัฏบ้านสมเด็จเจ้าพระยา</v>
      </c>
      <c r="C183" s="23">
        <f>IF(ISERROR(VLOOKUP($P183,[1]BN2_1!$A:$AC,3,0)),0,VLOOKUP($P183,[1]BN2_1!$A:$AC,3,0))</f>
        <v>496.23999300000003</v>
      </c>
      <c r="D183" s="24">
        <f>IF(ISERROR(VLOOKUP($P183,[1]BN2_1!$A:$AC,7,0)),0,VLOOKUP($P183,[1]BN2_1!$A:$AC,7,0))</f>
        <v>4.87142871</v>
      </c>
      <c r="E183" s="25">
        <f>IF(ISERROR(VLOOKUP($P183,[1]BN2_1!$A:$AC,8,0)),0,VLOOKUP($P183,[1]BN2_1!$A:$AC,8,0))</f>
        <v>440.38679058999998</v>
      </c>
      <c r="F183" s="26">
        <f t="shared" si="10"/>
        <v>88.744719652210691</v>
      </c>
      <c r="G183" s="34">
        <f>IF(ISERROR(VLOOKUP($P183,[1]BN2_1!$A:$AC,12,0)),0,VLOOKUP($P183,[1]BN2_1!$A:$AC,12,0))</f>
        <v>120.76740700000001</v>
      </c>
      <c r="H183" s="35">
        <f>IF(ISERROR(VLOOKUP($P183,[1]BN2_1!$A:$AC,16,0)),0,VLOOKUP($P183,[1]BN2_1!$A:$AC,16,0))</f>
        <v>30.231085409999999</v>
      </c>
      <c r="I183" s="36">
        <f>IF(ISERROR(VLOOKUP($P183,[1]BN2_1!$A:$AC,17,0)),0,VLOOKUP($P183,[1]BN2_1!$A:$AC,17,0))</f>
        <v>90.536319610000007</v>
      </c>
      <c r="J183" s="37">
        <f t="shared" si="11"/>
        <v>74.96751139982662</v>
      </c>
      <c r="K183" s="23">
        <f t="shared" si="12"/>
        <v>617.00740000000008</v>
      </c>
      <c r="L183" s="24">
        <f>IF(ISERROR(VLOOKUP($P183,[1]BN2_1!$A:$U,21,0)),0,VLOOKUP($P183,[1]BN2_1!$A:$U,21,0))</f>
        <v>617.00739999999996</v>
      </c>
      <c r="M183" s="24">
        <f t="shared" si="13"/>
        <v>35.102514119999995</v>
      </c>
      <c r="N183" s="27">
        <f t="shared" si="13"/>
        <v>530.9231102</v>
      </c>
      <c r="O183" s="29">
        <f t="shared" si="14"/>
        <v>86.048094431282337</v>
      </c>
      <c r="P183" s="30" t="s">
        <v>189</v>
      </c>
      <c r="Q183" s="30"/>
      <c r="R183" s="20"/>
    </row>
    <row r="184" spans="1:18" ht="21">
      <c r="A184" s="21">
        <v>179</v>
      </c>
      <c r="B184" s="22" t="str">
        <f>VLOOKUP($P184,[1]Name!$A:$B,2,0)</f>
        <v>กรมส่งเสริมการเกษตร</v>
      </c>
      <c r="C184" s="23">
        <f>IF(ISERROR(VLOOKUP($P184,[1]BN2_1!$A:$AC,3,0)),0,VLOOKUP($P184,[1]BN2_1!$A:$AC,3,0))</f>
        <v>5277.54349</v>
      </c>
      <c r="D184" s="24">
        <f>IF(ISERROR(VLOOKUP($P184,[1]BN2_1!$A:$AC,7,0)),0,VLOOKUP($P184,[1]BN2_1!$A:$AC,7,0))</f>
        <v>94.849595579999999</v>
      </c>
      <c r="E184" s="25">
        <f>IF(ISERROR(VLOOKUP($P184,[1]BN2_1!$A:$AC,8,0)),0,VLOOKUP($P184,[1]BN2_1!$A:$AC,8,0))</f>
        <v>4586.6857585999996</v>
      </c>
      <c r="F184" s="26">
        <f t="shared" si="10"/>
        <v>86.909482930665533</v>
      </c>
      <c r="G184" s="34">
        <f>IF(ISERROR(VLOOKUP($P184,[1]BN2_1!$A:$AC,12,0)),0,VLOOKUP($P184,[1]BN2_1!$A:$AC,12,0))</f>
        <v>260.35271</v>
      </c>
      <c r="H184" s="35">
        <f>IF(ISERROR(VLOOKUP($P184,[1]BN2_1!$A:$AC,16,0)),0,VLOOKUP($P184,[1]BN2_1!$A:$AC,16,0))</f>
        <v>57.891882420000002</v>
      </c>
      <c r="I184" s="36">
        <f>IF(ISERROR(VLOOKUP($P184,[1]BN2_1!$A:$AC,17,0)),0,VLOOKUP($P184,[1]BN2_1!$A:$AC,17,0))</f>
        <v>184.88076857999999</v>
      </c>
      <c r="J184" s="37">
        <f t="shared" si="11"/>
        <v>71.011655142748467</v>
      </c>
      <c r="K184" s="23">
        <f t="shared" si="12"/>
        <v>5537.8962000000001</v>
      </c>
      <c r="L184" s="24">
        <f>IF(ISERROR(VLOOKUP($P184,[1]BN2_1!$A:$U,21,0)),0,VLOOKUP($P184,[1]BN2_1!$A:$U,21,0))</f>
        <v>5537.8962000000001</v>
      </c>
      <c r="M184" s="24">
        <f t="shared" si="13"/>
        <v>152.741478</v>
      </c>
      <c r="N184" s="27">
        <f t="shared" si="13"/>
        <v>4771.5665271799999</v>
      </c>
      <c r="O184" s="29">
        <f t="shared" si="14"/>
        <v>86.162079512794037</v>
      </c>
      <c r="P184" s="30" t="s">
        <v>190</v>
      </c>
      <c r="Q184" s="30"/>
      <c r="R184" s="20"/>
    </row>
    <row r="185" spans="1:18" ht="21">
      <c r="A185" s="21">
        <v>180</v>
      </c>
      <c r="B185" s="22" t="str">
        <f>VLOOKUP($P185,[1]Name!$A:$B,2,0)</f>
        <v>กรมอนามัย</v>
      </c>
      <c r="C185" s="23">
        <f>IF(ISERROR(VLOOKUP($P185,[1]BN2_1!$A:$AC,3,0)),0,VLOOKUP($P185,[1]BN2_1!$A:$AC,3,0))</f>
        <v>1678.85304946</v>
      </c>
      <c r="D185" s="24">
        <f>IF(ISERROR(VLOOKUP($P185,[1]BN2_1!$A:$AC,7,0)),0,VLOOKUP($P185,[1]BN2_1!$A:$AC,7,0))</f>
        <v>36.875242059999998</v>
      </c>
      <c r="E185" s="25">
        <f>IF(ISERROR(VLOOKUP($P185,[1]BN2_1!$A:$AC,8,0)),0,VLOOKUP($P185,[1]BN2_1!$A:$AC,8,0))</f>
        <v>1472.4728943800001</v>
      </c>
      <c r="F185" s="26">
        <f t="shared" si="10"/>
        <v>87.707074472874098</v>
      </c>
      <c r="G185" s="34">
        <f>IF(ISERROR(VLOOKUP($P185,[1]BN2_1!$A:$AC,12,0)),0,VLOOKUP($P185,[1]BN2_1!$A:$AC,12,0))</f>
        <v>181.58175054</v>
      </c>
      <c r="H185" s="35">
        <f>IF(ISERROR(VLOOKUP($P185,[1]BN2_1!$A:$AC,16,0)),0,VLOOKUP($P185,[1]BN2_1!$A:$AC,16,0))</f>
        <v>49.203090000000003</v>
      </c>
      <c r="I185" s="36">
        <f>IF(ISERROR(VLOOKUP($P185,[1]BN2_1!$A:$AC,17,0)),0,VLOOKUP($P185,[1]BN2_1!$A:$AC,17,0))</f>
        <v>130.54494392999999</v>
      </c>
      <c r="J185" s="37">
        <f t="shared" si="11"/>
        <v>71.8932070771301</v>
      </c>
      <c r="K185" s="23">
        <f t="shared" si="12"/>
        <v>1860.4348</v>
      </c>
      <c r="L185" s="24">
        <f>IF(ISERROR(VLOOKUP($P185,[1]BN2_1!$A:$U,21,0)),0,VLOOKUP($P185,[1]BN2_1!$A:$U,21,0))</f>
        <v>1860.4348</v>
      </c>
      <c r="M185" s="24">
        <f t="shared" si="13"/>
        <v>86.078332060000008</v>
      </c>
      <c r="N185" s="27">
        <f t="shared" si="13"/>
        <v>1603.0178383100001</v>
      </c>
      <c r="O185" s="29">
        <f t="shared" si="14"/>
        <v>86.163612845233814</v>
      </c>
      <c r="P185" s="30" t="s">
        <v>191</v>
      </c>
      <c r="Q185" s="30"/>
      <c r="R185" s="20"/>
    </row>
    <row r="186" spans="1:18" ht="21">
      <c r="A186" s="21">
        <v>181</v>
      </c>
      <c r="B186" s="22" t="str">
        <f>VLOOKUP($P186,[1]Name!$A:$B,2,0)</f>
        <v>กรมสุขภาพจิต</v>
      </c>
      <c r="C186" s="23">
        <f>IF(ISERROR(VLOOKUP($P186,[1]BN2_1!$A:$AC,3,0)),0,VLOOKUP($P186,[1]BN2_1!$A:$AC,3,0))</f>
        <v>2688.7591000000002</v>
      </c>
      <c r="D186" s="24">
        <f>IF(ISERROR(VLOOKUP($P186,[1]BN2_1!$A:$AC,7,0)),0,VLOOKUP($P186,[1]BN2_1!$A:$AC,7,0))</f>
        <v>25.253705279999998</v>
      </c>
      <c r="E186" s="25">
        <f>IF(ISERROR(VLOOKUP($P186,[1]BN2_1!$A:$AC,8,0)),0,VLOOKUP($P186,[1]BN2_1!$A:$AC,8,0))</f>
        <v>2379.2547185200001</v>
      </c>
      <c r="F186" s="26">
        <f t="shared" si="10"/>
        <v>88.488950851714449</v>
      </c>
      <c r="G186" s="34">
        <f>IF(ISERROR(VLOOKUP($P186,[1]BN2_1!$A:$AC,12,0)),0,VLOOKUP($P186,[1]BN2_1!$A:$AC,12,0))</f>
        <v>267.6952</v>
      </c>
      <c r="H186" s="35">
        <f>IF(ISERROR(VLOOKUP($P186,[1]BN2_1!$A:$AC,16,0)),0,VLOOKUP($P186,[1]BN2_1!$A:$AC,16,0))</f>
        <v>97.497360599999993</v>
      </c>
      <c r="I186" s="36">
        <f>IF(ISERROR(VLOOKUP($P186,[1]BN2_1!$A:$AC,17,0)),0,VLOOKUP($P186,[1]BN2_1!$A:$AC,17,0))</f>
        <v>169.33847885</v>
      </c>
      <c r="J186" s="37">
        <f t="shared" si="11"/>
        <v>63.257943679976336</v>
      </c>
      <c r="K186" s="23">
        <f t="shared" si="12"/>
        <v>2956.4543000000003</v>
      </c>
      <c r="L186" s="24">
        <f>IF(ISERROR(VLOOKUP($P186,[1]BN2_1!$A:$U,21,0)),0,VLOOKUP($P186,[1]BN2_1!$A:$U,21,0))</f>
        <v>2956.4542999999999</v>
      </c>
      <c r="M186" s="24">
        <f t="shared" si="13"/>
        <v>122.75106588</v>
      </c>
      <c r="N186" s="27">
        <f t="shared" si="13"/>
        <v>2548.5931973699999</v>
      </c>
      <c r="O186" s="29">
        <f t="shared" si="14"/>
        <v>86.204383317205327</v>
      </c>
      <c r="P186" s="30" t="s">
        <v>192</v>
      </c>
      <c r="Q186" s="30"/>
      <c r="R186" s="20"/>
    </row>
    <row r="187" spans="1:18" ht="21">
      <c r="A187" s="21">
        <v>182</v>
      </c>
      <c r="B187" s="22" t="str">
        <f>VLOOKUP($P187,[1]Name!$A:$B,2,0)</f>
        <v>มหาวิทยาลัยสุโขทัยธรรมาธิราช</v>
      </c>
      <c r="C187" s="23">
        <f>IF(ISERROR(VLOOKUP($P187,[1]BN2_1!$A:$AC,3,0)),0,VLOOKUP($P187,[1]BN2_1!$A:$AC,3,0))</f>
        <v>703.38868613</v>
      </c>
      <c r="D187" s="24">
        <f>IF(ISERROR(VLOOKUP($P187,[1]BN2_1!$A:$AC,7,0)),0,VLOOKUP($P187,[1]BN2_1!$A:$AC,7,0))</f>
        <v>6.7463499999999996</v>
      </c>
      <c r="E187" s="25">
        <f>IF(ISERROR(VLOOKUP($P187,[1]BN2_1!$A:$AC,8,0)),0,VLOOKUP($P187,[1]BN2_1!$A:$AC,8,0))</f>
        <v>662.43157248</v>
      </c>
      <c r="F187" s="26">
        <f t="shared" si="10"/>
        <v>94.177171959454824</v>
      </c>
      <c r="G187" s="34">
        <f>IF(ISERROR(VLOOKUP($P187,[1]BN2_1!$A:$AC,12,0)),0,VLOOKUP($P187,[1]BN2_1!$A:$AC,12,0))</f>
        <v>94.84451387</v>
      </c>
      <c r="H187" s="35">
        <f>IF(ISERROR(VLOOKUP($P187,[1]BN2_1!$A:$AC,16,0)),0,VLOOKUP($P187,[1]BN2_1!$A:$AC,16,0))</f>
        <v>16.450040000000001</v>
      </c>
      <c r="I187" s="36">
        <f>IF(ISERROR(VLOOKUP($P187,[1]BN2_1!$A:$AC,17,0)),0,VLOOKUP($P187,[1]BN2_1!$A:$AC,17,0))</f>
        <v>26.361821370000001</v>
      </c>
      <c r="J187" s="37">
        <f t="shared" si="11"/>
        <v>27.794777256313647</v>
      </c>
      <c r="K187" s="23">
        <f t="shared" si="12"/>
        <v>798.23320000000001</v>
      </c>
      <c r="L187" s="24">
        <f>IF(ISERROR(VLOOKUP($P187,[1]BN2_1!$A:$U,21,0)),0,VLOOKUP($P187,[1]BN2_1!$A:$U,21,0))</f>
        <v>798.23320000000001</v>
      </c>
      <c r="M187" s="24">
        <f t="shared" si="13"/>
        <v>23.196390000000001</v>
      </c>
      <c r="N187" s="27">
        <f t="shared" si="13"/>
        <v>688.79339385000003</v>
      </c>
      <c r="O187" s="29">
        <f t="shared" si="14"/>
        <v>86.289745133377068</v>
      </c>
      <c r="P187" s="30" t="s">
        <v>193</v>
      </c>
      <c r="Q187" s="30"/>
      <c r="R187" s="20"/>
    </row>
    <row r="188" spans="1:18" ht="21">
      <c r="A188" s="21">
        <v>183</v>
      </c>
      <c r="B188" s="22" t="str">
        <f>VLOOKUP($P188,[1]Name!$A:$B,2,0)</f>
        <v>กรุงเทพมหานคร</v>
      </c>
      <c r="C188" s="23">
        <f>IF(ISERROR(VLOOKUP($P188,[1]BN2_1!$A:$AC,3,0)),0,VLOOKUP($P188,[1]BN2_1!$A:$AC,3,0))</f>
        <v>20198.048299999999</v>
      </c>
      <c r="D188" s="24">
        <f>IF(ISERROR(VLOOKUP($P188,[1]BN2_1!$A:$AC,7,0)),0,VLOOKUP($P188,[1]BN2_1!$A:$AC,7,0))</f>
        <v>0</v>
      </c>
      <c r="E188" s="25">
        <f>IF(ISERROR(VLOOKUP($P188,[1]BN2_1!$A:$AC,8,0)),0,VLOOKUP($P188,[1]BN2_1!$A:$AC,8,0))</f>
        <v>18294.934522359999</v>
      </c>
      <c r="F188" s="26">
        <f t="shared" si="10"/>
        <v>90.577734297031071</v>
      </c>
      <c r="G188" s="34">
        <f>IF(ISERROR(VLOOKUP($P188,[1]BN2_1!$A:$AC,12,0)),0,VLOOKUP($P188,[1]BN2_1!$A:$AC,12,0))</f>
        <v>2189.0054</v>
      </c>
      <c r="H188" s="35">
        <f>IF(ISERROR(VLOOKUP($P188,[1]BN2_1!$A:$AC,16,0)),0,VLOOKUP($P188,[1]BN2_1!$A:$AC,16,0))</f>
        <v>0</v>
      </c>
      <c r="I188" s="36">
        <f>IF(ISERROR(VLOOKUP($P188,[1]BN2_1!$A:$AC,17,0)),0,VLOOKUP($P188,[1]BN2_1!$A:$AC,17,0))</f>
        <v>1036.3225999900001</v>
      </c>
      <c r="J188" s="37">
        <f t="shared" si="11"/>
        <v>47.342167360117067</v>
      </c>
      <c r="K188" s="23">
        <f t="shared" si="12"/>
        <v>22387.053699999997</v>
      </c>
      <c r="L188" s="24">
        <f>IF(ISERROR(VLOOKUP($P188,[1]BN2_1!$A:$U,21,0)),0,VLOOKUP($P188,[1]BN2_1!$A:$U,21,0))</f>
        <v>22387.0537</v>
      </c>
      <c r="M188" s="24">
        <f t="shared" si="13"/>
        <v>0</v>
      </c>
      <c r="N188" s="27">
        <f t="shared" si="13"/>
        <v>19331.257122349998</v>
      </c>
      <c r="O188" s="29">
        <f t="shared" si="14"/>
        <v>86.350161934663163</v>
      </c>
      <c r="P188" s="32" t="s">
        <v>194</v>
      </c>
      <c r="Q188" s="30"/>
      <c r="R188" s="20"/>
    </row>
    <row r="189" spans="1:18" ht="21">
      <c r="A189" s="21">
        <v>184</v>
      </c>
      <c r="B189" s="22" t="str">
        <f>VLOOKUP($P189,[1]Name!$A:$B,2,0)</f>
        <v>กรมบังคับคดี</v>
      </c>
      <c r="C189" s="23">
        <f>IF(ISERROR(VLOOKUP($P189,[1]BN2_1!$A:$AC,3,0)),0,VLOOKUP($P189,[1]BN2_1!$A:$AC,3,0))</f>
        <v>1005.96421672</v>
      </c>
      <c r="D189" s="24">
        <f>IF(ISERROR(VLOOKUP($P189,[1]BN2_1!$A:$AC,7,0)),0,VLOOKUP($P189,[1]BN2_1!$A:$AC,7,0))</f>
        <v>11.457598859999999</v>
      </c>
      <c r="E189" s="25">
        <f>IF(ISERROR(VLOOKUP($P189,[1]BN2_1!$A:$AC,8,0)),0,VLOOKUP($P189,[1]BN2_1!$A:$AC,8,0))</f>
        <v>889.24223547999998</v>
      </c>
      <c r="F189" s="26">
        <f t="shared" si="10"/>
        <v>88.397004654839691</v>
      </c>
      <c r="G189" s="34">
        <f>IF(ISERROR(VLOOKUP($P189,[1]BN2_1!$A:$AC,12,0)),0,VLOOKUP($P189,[1]BN2_1!$A:$AC,12,0))</f>
        <v>32.799883280000003</v>
      </c>
      <c r="H189" s="35">
        <f>IF(ISERROR(VLOOKUP($P189,[1]BN2_1!$A:$AC,16,0)),0,VLOOKUP($P189,[1]BN2_1!$A:$AC,16,0))</f>
        <v>20.269627969999998</v>
      </c>
      <c r="I189" s="36">
        <f>IF(ISERROR(VLOOKUP($P189,[1]BN2_1!$A:$AC,17,0)),0,VLOOKUP($P189,[1]BN2_1!$A:$AC,17,0))</f>
        <v>10.812149310000001</v>
      </c>
      <c r="J189" s="37">
        <f t="shared" si="11"/>
        <v>32.963987151115248</v>
      </c>
      <c r="K189" s="23">
        <f t="shared" si="12"/>
        <v>1038.7640999999999</v>
      </c>
      <c r="L189" s="24">
        <f>IF(ISERROR(VLOOKUP($P189,[1]BN2_1!$A:$U,21,0)),0,VLOOKUP($P189,[1]BN2_1!$A:$U,21,0))</f>
        <v>1038.7641000000001</v>
      </c>
      <c r="M189" s="24">
        <f t="shared" si="13"/>
        <v>31.727226829999999</v>
      </c>
      <c r="N189" s="27">
        <f t="shared" si="13"/>
        <v>900.05438478999997</v>
      </c>
      <c r="O189" s="29">
        <f t="shared" si="14"/>
        <v>86.646658735125726</v>
      </c>
      <c r="P189" s="30" t="s">
        <v>195</v>
      </c>
      <c r="Q189" s="30"/>
      <c r="R189" s="20"/>
    </row>
    <row r="190" spans="1:18" ht="21">
      <c r="A190" s="21">
        <v>185</v>
      </c>
      <c r="B190" s="22" t="str">
        <f>VLOOKUP($P190,[1]Name!$A:$B,2,0)</f>
        <v>กรมตรวจบัญชีสหกรณ์</v>
      </c>
      <c r="C190" s="23">
        <f>IF(ISERROR(VLOOKUP($P190,[1]BN2_1!$A:$AC,3,0)),0,VLOOKUP($P190,[1]BN2_1!$A:$AC,3,0))</f>
        <v>1248.65139385</v>
      </c>
      <c r="D190" s="24">
        <f>IF(ISERROR(VLOOKUP($P190,[1]BN2_1!$A:$AC,7,0)),0,VLOOKUP($P190,[1]BN2_1!$A:$AC,7,0))</f>
        <v>12.786738209999999</v>
      </c>
      <c r="E190" s="25">
        <f>IF(ISERROR(VLOOKUP($P190,[1]BN2_1!$A:$AC,8,0)),0,VLOOKUP($P190,[1]BN2_1!$A:$AC,8,0))</f>
        <v>1088.9467708499999</v>
      </c>
      <c r="F190" s="26">
        <f t="shared" si="10"/>
        <v>87.209831039584344</v>
      </c>
      <c r="G190" s="34">
        <f>IF(ISERROR(VLOOKUP($P190,[1]BN2_1!$A:$AC,12,0)),0,VLOOKUP($P190,[1]BN2_1!$A:$AC,12,0))</f>
        <v>52.502806149999998</v>
      </c>
      <c r="H190" s="35">
        <f>IF(ISERROR(VLOOKUP($P190,[1]BN2_1!$A:$AC,16,0)),0,VLOOKUP($P190,[1]BN2_1!$A:$AC,16,0))</f>
        <v>12.62681995</v>
      </c>
      <c r="I190" s="36">
        <f>IF(ISERROR(VLOOKUP($P190,[1]BN2_1!$A:$AC,17,0)),0,VLOOKUP($P190,[1]BN2_1!$A:$AC,17,0))</f>
        <v>39.520573900000002</v>
      </c>
      <c r="J190" s="37">
        <f t="shared" si="11"/>
        <v>75.273260227444055</v>
      </c>
      <c r="K190" s="23">
        <f t="shared" si="12"/>
        <v>1301.1541999999999</v>
      </c>
      <c r="L190" s="24">
        <f>IF(ISERROR(VLOOKUP($P190,[1]BN2_1!$A:$U,21,0)),0,VLOOKUP($P190,[1]BN2_1!$A:$U,21,0))</f>
        <v>1301.1541999999999</v>
      </c>
      <c r="M190" s="24">
        <f t="shared" si="13"/>
        <v>25.413558160000001</v>
      </c>
      <c r="N190" s="27">
        <f t="shared" si="13"/>
        <v>1128.4673447499999</v>
      </c>
      <c r="O190" s="29">
        <f t="shared" si="14"/>
        <v>86.728179085153783</v>
      </c>
      <c r="P190" s="30" t="s">
        <v>196</v>
      </c>
      <c r="Q190" s="30"/>
      <c r="R190" s="20"/>
    </row>
    <row r="191" spans="1:18" ht="21">
      <c r="A191" s="21">
        <v>186</v>
      </c>
      <c r="B191" s="22" t="str">
        <f>VLOOKUP($P191,[1]Name!$A:$B,2,0)</f>
        <v>กรมส่งเสริมสหกรณ์</v>
      </c>
      <c r="C191" s="23">
        <f>IF(ISERROR(VLOOKUP($P191,[1]BN2_1!$A:$AC,3,0)),0,VLOOKUP($P191,[1]BN2_1!$A:$AC,3,0))</f>
        <v>2736.3715999999999</v>
      </c>
      <c r="D191" s="24">
        <f>IF(ISERROR(VLOOKUP($P191,[1]BN2_1!$A:$AC,7,0)),0,VLOOKUP($P191,[1]BN2_1!$A:$AC,7,0))</f>
        <v>30.745294430000001</v>
      </c>
      <c r="E191" s="25">
        <f>IF(ISERROR(VLOOKUP($P191,[1]BN2_1!$A:$AC,8,0)),0,VLOOKUP($P191,[1]BN2_1!$A:$AC,8,0))</f>
        <v>2385.13043492</v>
      </c>
      <c r="F191" s="26">
        <f t="shared" si="10"/>
        <v>87.163981489940909</v>
      </c>
      <c r="G191" s="34">
        <f>IF(ISERROR(VLOOKUP($P191,[1]BN2_1!$A:$AC,12,0)),0,VLOOKUP($P191,[1]BN2_1!$A:$AC,12,0))</f>
        <v>180.95590000000001</v>
      </c>
      <c r="H191" s="35">
        <f>IF(ISERROR(VLOOKUP($P191,[1]BN2_1!$A:$AC,16,0)),0,VLOOKUP($P191,[1]BN2_1!$A:$AC,16,0))</f>
        <v>0.83740000000000003</v>
      </c>
      <c r="I191" s="36">
        <f>IF(ISERROR(VLOOKUP($P191,[1]BN2_1!$A:$AC,17,0)),0,VLOOKUP($P191,[1]BN2_1!$A:$AC,17,0))</f>
        <v>147.68126107000001</v>
      </c>
      <c r="J191" s="37">
        <f t="shared" si="11"/>
        <v>81.611741352451062</v>
      </c>
      <c r="K191" s="23">
        <f t="shared" si="12"/>
        <v>2917.3274999999999</v>
      </c>
      <c r="L191" s="24">
        <f>IF(ISERROR(VLOOKUP($P191,[1]BN2_1!$A:$U,21,0)),0,VLOOKUP($P191,[1]BN2_1!$A:$U,21,0))</f>
        <v>2917.3274999999999</v>
      </c>
      <c r="M191" s="24">
        <f t="shared" si="13"/>
        <v>31.58269443</v>
      </c>
      <c r="N191" s="27">
        <f t="shared" si="13"/>
        <v>2532.8116959899999</v>
      </c>
      <c r="O191" s="29">
        <f t="shared" si="14"/>
        <v>86.819587310303689</v>
      </c>
      <c r="P191" s="30" t="s">
        <v>197</v>
      </c>
      <c r="Q191" s="30"/>
      <c r="R191" s="20"/>
    </row>
    <row r="192" spans="1:18" ht="21">
      <c r="A192" s="21">
        <v>187</v>
      </c>
      <c r="B192" s="22" t="str">
        <f>VLOOKUP($P192,[1]Name!$A:$B,2,0)</f>
        <v>สำนักงานคณะกรรมการอ้อยและน้ำตาลทราย</v>
      </c>
      <c r="C192" s="23">
        <f>IF(ISERROR(VLOOKUP($P192,[1]BN2_1!$A:$AC,3,0)),0,VLOOKUP($P192,[1]BN2_1!$A:$AC,3,0))</f>
        <v>507.57199104</v>
      </c>
      <c r="D192" s="24">
        <f>IF(ISERROR(VLOOKUP($P192,[1]BN2_1!$A:$AC,7,0)),0,VLOOKUP($P192,[1]BN2_1!$A:$AC,7,0))</f>
        <v>23.810075210000001</v>
      </c>
      <c r="E192" s="25">
        <f>IF(ISERROR(VLOOKUP($P192,[1]BN2_1!$A:$AC,8,0)),0,VLOOKUP($P192,[1]BN2_1!$A:$AC,8,0))</f>
        <v>471.62596674000002</v>
      </c>
      <c r="F192" s="26">
        <f t="shared" si="10"/>
        <v>92.918044152446697</v>
      </c>
      <c r="G192" s="34">
        <f>IF(ISERROR(VLOOKUP($P192,[1]BN2_1!$A:$AC,12,0)),0,VLOOKUP($P192,[1]BN2_1!$A:$AC,12,0))</f>
        <v>55.543708959999996</v>
      </c>
      <c r="H192" s="35">
        <f>IF(ISERROR(VLOOKUP($P192,[1]BN2_1!$A:$AC,16,0)),0,VLOOKUP($P192,[1]BN2_1!$A:$AC,16,0))</f>
        <v>34.465310000000002</v>
      </c>
      <c r="I192" s="36">
        <f>IF(ISERROR(VLOOKUP($P192,[1]BN2_1!$A:$AC,17,0)),0,VLOOKUP($P192,[1]BN2_1!$A:$AC,17,0))</f>
        <v>19.841453619999999</v>
      </c>
      <c r="J192" s="37">
        <f t="shared" si="11"/>
        <v>35.722233879427989</v>
      </c>
      <c r="K192" s="23">
        <f t="shared" si="12"/>
        <v>563.11569999999995</v>
      </c>
      <c r="L192" s="24">
        <f>IF(ISERROR(VLOOKUP($P192,[1]BN2_1!$A:$U,21,0)),0,VLOOKUP($P192,[1]BN2_1!$A:$U,21,0))</f>
        <v>563.11569999999995</v>
      </c>
      <c r="M192" s="24">
        <f t="shared" si="13"/>
        <v>58.275385210000003</v>
      </c>
      <c r="N192" s="27">
        <f t="shared" si="13"/>
        <v>491.46742036000001</v>
      </c>
      <c r="O192" s="29">
        <f t="shared" si="14"/>
        <v>87.276454973640412</v>
      </c>
      <c r="P192" s="30" t="s">
        <v>198</v>
      </c>
      <c r="Q192" s="30"/>
      <c r="R192" s="20"/>
    </row>
    <row r="193" spans="1:18" ht="21">
      <c r="A193" s="21">
        <v>188</v>
      </c>
      <c r="B193" s="22" t="str">
        <f>VLOOKUP($P193,[1]Name!$A:$B,2,0)</f>
        <v>มหาวิทยาลัยราชภัฏอุดรธานี</v>
      </c>
      <c r="C193" s="23">
        <f>IF(ISERROR(VLOOKUP($P193,[1]BN2_1!$A:$AC,3,0)),0,VLOOKUP($P193,[1]BN2_1!$A:$AC,3,0))</f>
        <v>472.05119999999999</v>
      </c>
      <c r="D193" s="24">
        <f>IF(ISERROR(VLOOKUP($P193,[1]BN2_1!$A:$AC,7,0)),0,VLOOKUP($P193,[1]BN2_1!$A:$AC,7,0))</f>
        <v>0.45852892000000001</v>
      </c>
      <c r="E193" s="25">
        <f>IF(ISERROR(VLOOKUP($P193,[1]BN2_1!$A:$AC,8,0)),0,VLOOKUP($P193,[1]BN2_1!$A:$AC,8,0))</f>
        <v>429.80258821000001</v>
      </c>
      <c r="F193" s="26">
        <f t="shared" si="10"/>
        <v>91.049993773980447</v>
      </c>
      <c r="G193" s="34">
        <f>IF(ISERROR(VLOOKUP($P193,[1]BN2_1!$A:$AC,12,0)),0,VLOOKUP($P193,[1]BN2_1!$A:$AC,12,0))</f>
        <v>42.428800000000003</v>
      </c>
      <c r="H193" s="35">
        <f>IF(ISERROR(VLOOKUP($P193,[1]BN2_1!$A:$AC,16,0)),0,VLOOKUP($P193,[1]BN2_1!$A:$AC,16,0))</f>
        <v>12.4884</v>
      </c>
      <c r="I193" s="36">
        <f>IF(ISERROR(VLOOKUP($P193,[1]BN2_1!$A:$AC,17,0)),0,VLOOKUP($P193,[1]BN2_1!$A:$AC,17,0))</f>
        <v>19.3093</v>
      </c>
      <c r="J193" s="37">
        <f t="shared" si="11"/>
        <v>45.509889509012744</v>
      </c>
      <c r="K193" s="23">
        <f t="shared" si="12"/>
        <v>514.48</v>
      </c>
      <c r="L193" s="24">
        <f>IF(ISERROR(VLOOKUP($P193,[1]BN2_1!$A:$U,21,0)),0,VLOOKUP($P193,[1]BN2_1!$A:$U,21,0))</f>
        <v>514.48</v>
      </c>
      <c r="M193" s="24">
        <f t="shared" si="13"/>
        <v>12.946928920000001</v>
      </c>
      <c r="N193" s="27">
        <f t="shared" si="13"/>
        <v>449.11188821000002</v>
      </c>
      <c r="O193" s="29">
        <f t="shared" si="14"/>
        <v>87.294333736977151</v>
      </c>
      <c r="P193" s="30" t="s">
        <v>199</v>
      </c>
      <c r="Q193" s="30"/>
      <c r="R193" s="20"/>
    </row>
    <row r="194" spans="1:18" ht="21">
      <c r="A194" s="21">
        <v>189</v>
      </c>
      <c r="B194" s="22" t="str">
        <f>VLOOKUP($P194,[1]Name!$A:$B,2,0)</f>
        <v>สถาบันนิติวิทยาศาสตร์</v>
      </c>
      <c r="C194" s="23">
        <f>IF(ISERROR(VLOOKUP($P194,[1]BN2_1!$A:$AC,3,0)),0,VLOOKUP($P194,[1]BN2_1!$A:$AC,3,0))</f>
        <v>266.65061500000002</v>
      </c>
      <c r="D194" s="24">
        <f>IF(ISERROR(VLOOKUP($P194,[1]BN2_1!$A:$AC,7,0)),0,VLOOKUP($P194,[1]BN2_1!$A:$AC,7,0))</f>
        <v>28.696519729999999</v>
      </c>
      <c r="E194" s="25">
        <f>IF(ISERROR(VLOOKUP($P194,[1]BN2_1!$A:$AC,8,0)),0,VLOOKUP($P194,[1]BN2_1!$A:$AC,8,0))</f>
        <v>218.13031325</v>
      </c>
      <c r="F194" s="26">
        <f t="shared" si="10"/>
        <v>81.80379154572735</v>
      </c>
      <c r="G194" s="34">
        <f>IF(ISERROR(VLOOKUP($P194,[1]BN2_1!$A:$AC,12,0)),0,VLOOKUP($P194,[1]BN2_1!$A:$AC,12,0))</f>
        <v>257.16548499999999</v>
      </c>
      <c r="H194" s="35">
        <f>IF(ISERROR(VLOOKUP($P194,[1]BN2_1!$A:$AC,16,0)),0,VLOOKUP($P194,[1]BN2_1!$A:$AC,16,0))</f>
        <v>0.18595981</v>
      </c>
      <c r="I194" s="36">
        <f>IF(ISERROR(VLOOKUP($P194,[1]BN2_1!$A:$AC,17,0)),0,VLOOKUP($P194,[1]BN2_1!$A:$AC,17,0))</f>
        <v>239.42977318999999</v>
      </c>
      <c r="J194" s="37">
        <f t="shared" si="11"/>
        <v>93.103385623463424</v>
      </c>
      <c r="K194" s="23">
        <f t="shared" si="12"/>
        <v>523.81610000000001</v>
      </c>
      <c r="L194" s="24">
        <f>IF(ISERROR(VLOOKUP($P194,[1]BN2_1!$A:$U,21,0)),0,VLOOKUP($P194,[1]BN2_1!$A:$U,21,0))</f>
        <v>523.81610000000001</v>
      </c>
      <c r="M194" s="24">
        <f t="shared" si="13"/>
        <v>28.882479539999999</v>
      </c>
      <c r="N194" s="27">
        <f t="shared" si="13"/>
        <v>457.56008643999996</v>
      </c>
      <c r="O194" s="29">
        <f t="shared" si="14"/>
        <v>87.351283482886444</v>
      </c>
      <c r="P194" s="30" t="s">
        <v>200</v>
      </c>
      <c r="Q194" s="30"/>
      <c r="R194" s="20"/>
    </row>
    <row r="195" spans="1:18" ht="21">
      <c r="A195" s="21">
        <v>190</v>
      </c>
      <c r="B195" s="22" t="str">
        <f>VLOOKUP($P195,[1]Name!$A:$B,2,0)</f>
        <v>กรมการปกครอง</v>
      </c>
      <c r="C195" s="23">
        <f>IF(ISERROR(VLOOKUP($P195,[1]BN2_1!$A:$AC,3,0)),0,VLOOKUP($P195,[1]BN2_1!$A:$AC,3,0))</f>
        <v>40535.32206567</v>
      </c>
      <c r="D195" s="24">
        <f>IF(ISERROR(VLOOKUP($P195,[1]BN2_1!$A:$AC,7,0)),0,VLOOKUP($P195,[1]BN2_1!$A:$AC,7,0))</f>
        <v>834.21848623999995</v>
      </c>
      <c r="E195" s="25">
        <f>IF(ISERROR(VLOOKUP($P195,[1]BN2_1!$A:$AC,8,0)),0,VLOOKUP($P195,[1]BN2_1!$A:$AC,8,0))</f>
        <v>36235.677294039997</v>
      </c>
      <c r="F195" s="26">
        <f t="shared" si="10"/>
        <v>89.392844184969633</v>
      </c>
      <c r="G195" s="34">
        <f>IF(ISERROR(VLOOKUP($P195,[1]BN2_1!$A:$AC,12,0)),0,VLOOKUP($P195,[1]BN2_1!$A:$AC,12,0))</f>
        <v>2724.32543433</v>
      </c>
      <c r="H195" s="35">
        <f>IF(ISERROR(VLOOKUP($P195,[1]BN2_1!$A:$AC,16,0)),0,VLOOKUP($P195,[1]BN2_1!$A:$AC,16,0))</f>
        <v>833.38330690999999</v>
      </c>
      <c r="I195" s="36">
        <f>IF(ISERROR(VLOOKUP($P195,[1]BN2_1!$A:$AC,17,0)),0,VLOOKUP($P195,[1]BN2_1!$A:$AC,17,0))</f>
        <v>1573.0860229</v>
      </c>
      <c r="J195" s="37">
        <f t="shared" si="11"/>
        <v>57.742221361555977</v>
      </c>
      <c r="K195" s="23">
        <f t="shared" si="12"/>
        <v>43259.647499999999</v>
      </c>
      <c r="L195" s="24">
        <f>IF(ISERROR(VLOOKUP($P195,[1]BN2_1!$A:$U,21,0)),0,VLOOKUP($P195,[1]BN2_1!$A:$U,21,0))</f>
        <v>43259.647499999999</v>
      </c>
      <c r="M195" s="24">
        <f t="shared" si="13"/>
        <v>1667.60179315</v>
      </c>
      <c r="N195" s="27">
        <f t="shared" si="13"/>
        <v>37808.76331694</v>
      </c>
      <c r="O195" s="29">
        <f t="shared" si="14"/>
        <v>87.399610264831679</v>
      </c>
      <c r="P195" s="30" t="s">
        <v>201</v>
      </c>
      <c r="Q195" s="30"/>
      <c r="R195" s="20"/>
    </row>
    <row r="196" spans="1:18" ht="21">
      <c r="A196" s="21">
        <v>191</v>
      </c>
      <c r="B196" s="22" t="str">
        <f>VLOOKUP($P196,[1]Name!$A:$B,2,0)</f>
        <v>กรมธุรกิจพลังงาน</v>
      </c>
      <c r="C196" s="23">
        <f>IF(ISERROR(VLOOKUP($P196,[1]BN2_1!$A:$AC,3,0)),0,VLOOKUP($P196,[1]BN2_1!$A:$AC,3,0))</f>
        <v>235.07231100000001</v>
      </c>
      <c r="D196" s="24">
        <f>IF(ISERROR(VLOOKUP($P196,[1]BN2_1!$A:$AC,7,0)),0,VLOOKUP($P196,[1]BN2_1!$A:$AC,7,0))</f>
        <v>5.59968486</v>
      </c>
      <c r="E196" s="25">
        <f>IF(ISERROR(VLOOKUP($P196,[1]BN2_1!$A:$AC,8,0)),0,VLOOKUP($P196,[1]BN2_1!$A:$AC,8,0))</f>
        <v>204.98417271</v>
      </c>
      <c r="F196" s="26">
        <f t="shared" si="10"/>
        <v>87.200475393292905</v>
      </c>
      <c r="G196" s="34">
        <f>IF(ISERROR(VLOOKUP($P196,[1]BN2_1!$A:$AC,12,0)),0,VLOOKUP($P196,[1]BN2_1!$A:$AC,12,0))</f>
        <v>19.344089</v>
      </c>
      <c r="H196" s="35">
        <f>IF(ISERROR(VLOOKUP($P196,[1]BN2_1!$A:$AC,16,0)),0,VLOOKUP($P196,[1]BN2_1!$A:$AC,16,0))</f>
        <v>0</v>
      </c>
      <c r="I196" s="36">
        <f>IF(ISERROR(VLOOKUP($P196,[1]BN2_1!$A:$AC,17,0)),0,VLOOKUP($P196,[1]BN2_1!$A:$AC,17,0))</f>
        <v>17.801380000000002</v>
      </c>
      <c r="J196" s="37">
        <f t="shared" si="11"/>
        <v>92.024907453641276</v>
      </c>
      <c r="K196" s="23">
        <f t="shared" si="12"/>
        <v>254.41640000000001</v>
      </c>
      <c r="L196" s="24">
        <f>IF(ISERROR(VLOOKUP($P196,[1]BN2_1!$A:$U,21,0)),0,VLOOKUP($P196,[1]BN2_1!$A:$U,21,0))</f>
        <v>254.41640000000001</v>
      </c>
      <c r="M196" s="24">
        <f t="shared" si="13"/>
        <v>5.59968486</v>
      </c>
      <c r="N196" s="27">
        <f t="shared" si="13"/>
        <v>222.78555270999999</v>
      </c>
      <c r="O196" s="29">
        <f t="shared" si="14"/>
        <v>87.567292324708617</v>
      </c>
      <c r="P196" s="30" t="s">
        <v>202</v>
      </c>
      <c r="Q196" s="30"/>
      <c r="R196" s="20"/>
    </row>
    <row r="197" spans="1:18" ht="21">
      <c r="A197" s="21">
        <v>192</v>
      </c>
      <c r="B197" s="22" t="str">
        <f>VLOOKUP($P197,[1]Name!$A:$B,2,0)</f>
        <v>สำนักงานคณะกรรมการอาหารและยา</v>
      </c>
      <c r="C197" s="23">
        <f>IF(ISERROR(VLOOKUP($P197,[1]BN2_1!$A:$AC,3,0)),0,VLOOKUP($P197,[1]BN2_1!$A:$AC,3,0))</f>
        <v>697.32360000000006</v>
      </c>
      <c r="D197" s="24">
        <f>IF(ISERROR(VLOOKUP($P197,[1]BN2_1!$A:$AC,7,0)),0,VLOOKUP($P197,[1]BN2_1!$A:$AC,7,0))</f>
        <v>30.097198460000001</v>
      </c>
      <c r="E197" s="25">
        <f>IF(ISERROR(VLOOKUP($P197,[1]BN2_1!$A:$AC,8,0)),0,VLOOKUP($P197,[1]BN2_1!$A:$AC,8,0))</f>
        <v>614.37079812000002</v>
      </c>
      <c r="F197" s="26">
        <f t="shared" si="10"/>
        <v>88.104116671226947</v>
      </c>
      <c r="G197" s="34">
        <f>IF(ISERROR(VLOOKUP($P197,[1]BN2_1!$A:$AC,12,0)),0,VLOOKUP($P197,[1]BN2_1!$A:$AC,12,0))</f>
        <v>74.069400000000002</v>
      </c>
      <c r="H197" s="35">
        <f>IF(ISERROR(VLOOKUP($P197,[1]BN2_1!$A:$AC,16,0)),0,VLOOKUP($P197,[1]BN2_1!$A:$AC,16,0))</f>
        <v>12.099854819999999</v>
      </c>
      <c r="I197" s="36">
        <f>IF(ISERROR(VLOOKUP($P197,[1]BN2_1!$A:$AC,17,0)),0,VLOOKUP($P197,[1]BN2_1!$A:$AC,17,0))</f>
        <v>61.969545179999997</v>
      </c>
      <c r="J197" s="37">
        <f t="shared" si="11"/>
        <v>83.664165201824233</v>
      </c>
      <c r="K197" s="23">
        <f t="shared" si="12"/>
        <v>771.39300000000003</v>
      </c>
      <c r="L197" s="24">
        <f>IF(ISERROR(VLOOKUP($P197,[1]BN2_1!$A:$U,21,0)),0,VLOOKUP($P197,[1]BN2_1!$A:$U,21,0))</f>
        <v>771.39300000000003</v>
      </c>
      <c r="M197" s="24">
        <f t="shared" si="13"/>
        <v>42.197053279999999</v>
      </c>
      <c r="N197" s="27">
        <f t="shared" si="13"/>
        <v>676.34034329999997</v>
      </c>
      <c r="O197" s="29">
        <f t="shared" si="14"/>
        <v>87.677791125924131</v>
      </c>
      <c r="P197" s="30" t="s">
        <v>203</v>
      </c>
      <c r="Q197" s="30"/>
      <c r="R197" s="20"/>
    </row>
    <row r="198" spans="1:18" ht="21">
      <c r="A198" s="21">
        <v>193</v>
      </c>
      <c r="B198" s="22" t="str">
        <f>VLOOKUP($P198,[1]Name!$A:$B,2,0)</f>
        <v>กรมพัฒนาที่ดิน</v>
      </c>
      <c r="C198" s="23">
        <f>IF(ISERROR(VLOOKUP($P198,[1]BN2_1!$A:$AC,3,0)),0,VLOOKUP($P198,[1]BN2_1!$A:$AC,3,0))</f>
        <v>2372.5360989999999</v>
      </c>
      <c r="D198" s="24">
        <f>IF(ISERROR(VLOOKUP($P198,[1]BN2_1!$A:$AC,7,0)),0,VLOOKUP($P198,[1]BN2_1!$A:$AC,7,0))</f>
        <v>63.005664869999997</v>
      </c>
      <c r="E198" s="25">
        <f>IF(ISERROR(VLOOKUP($P198,[1]BN2_1!$A:$AC,8,0)),0,VLOOKUP($P198,[1]BN2_1!$A:$AC,8,0))</f>
        <v>2040.7936457000001</v>
      </c>
      <c r="F198" s="26">
        <f t="shared" ref="F198:F261" si="15">IF(ISERROR(E198/C198*100),0,E198/C198*100)</f>
        <v>86.017390696823298</v>
      </c>
      <c r="G198" s="34">
        <f>IF(ISERROR(VLOOKUP($P198,[1]BN2_1!$A:$AC,12,0)),0,VLOOKUP($P198,[1]BN2_1!$A:$AC,12,0))</f>
        <v>2117.0670009999999</v>
      </c>
      <c r="H198" s="35">
        <f>IF(ISERROR(VLOOKUP($P198,[1]BN2_1!$A:$AC,16,0)),0,VLOOKUP($P198,[1]BN2_1!$A:$AC,16,0))</f>
        <v>113.68910828</v>
      </c>
      <c r="I198" s="36">
        <f>IF(ISERROR(VLOOKUP($P198,[1]BN2_1!$A:$AC,17,0)),0,VLOOKUP($P198,[1]BN2_1!$A:$AC,17,0))</f>
        <v>1898.55004837</v>
      </c>
      <c r="J198" s="37">
        <f t="shared" ref="J198:J261" si="16">IF(ISERROR(I198/G198*100),0,I198/G198*100)</f>
        <v>89.678316627353638</v>
      </c>
      <c r="K198" s="23">
        <f t="shared" ref="K198:K261" si="17">C198+G198</f>
        <v>4489.6031000000003</v>
      </c>
      <c r="L198" s="24">
        <f>IF(ISERROR(VLOOKUP($P198,[1]BN2_1!$A:$U,21,0)),0,VLOOKUP($P198,[1]BN2_1!$A:$U,21,0))</f>
        <v>4489.6031000000003</v>
      </c>
      <c r="M198" s="24">
        <f t="shared" ref="M198:N261" si="18">D198+H198</f>
        <v>176.69477315</v>
      </c>
      <c r="N198" s="27">
        <f t="shared" si="18"/>
        <v>3939.3436940700003</v>
      </c>
      <c r="O198" s="29">
        <f t="shared" ref="O198:O261" si="19">IF(ISERROR(N198/K198*100),0,N198/K198*100)</f>
        <v>87.743695964349271</v>
      </c>
      <c r="P198" s="30" t="s">
        <v>204</v>
      </c>
      <c r="Q198" s="30"/>
      <c r="R198" s="20"/>
    </row>
    <row r="199" spans="1:18" ht="21">
      <c r="A199" s="21">
        <v>194</v>
      </c>
      <c r="B199" s="22" t="str">
        <f>VLOOKUP($P199,[1]Name!$A:$B,2,0)</f>
        <v>สำนักงานคณะกรรมการการศึกษาขั้นพื้นฐาน</v>
      </c>
      <c r="C199" s="23">
        <f>IF(ISERROR(VLOOKUP($P199,[1]BN2_1!$A:$AC,3,0)),0,VLOOKUP($P199,[1]BN2_1!$A:$AC,3,0))</f>
        <v>260191.56242063001</v>
      </c>
      <c r="D199" s="24">
        <f>IF(ISERROR(VLOOKUP($P199,[1]BN2_1!$A:$AC,7,0)),0,VLOOKUP($P199,[1]BN2_1!$A:$AC,7,0))</f>
        <v>123.55388480000001</v>
      </c>
      <c r="E199" s="25">
        <f>IF(ISERROR(VLOOKUP($P199,[1]BN2_1!$A:$AC,8,0)),0,VLOOKUP($P199,[1]BN2_1!$A:$AC,8,0))</f>
        <v>235013.76983589999</v>
      </c>
      <c r="F199" s="26">
        <f t="shared" si="15"/>
        <v>90.323363159629594</v>
      </c>
      <c r="G199" s="34">
        <f>IF(ISERROR(VLOOKUP($P199,[1]BN2_1!$A:$AC,12,0)),0,VLOOKUP($P199,[1]BN2_1!$A:$AC,12,0))</f>
        <v>16038.333079370001</v>
      </c>
      <c r="H199" s="35">
        <f>IF(ISERROR(VLOOKUP($P199,[1]BN2_1!$A:$AC,16,0)),0,VLOOKUP($P199,[1]BN2_1!$A:$AC,16,0))</f>
        <v>6043.8891032199999</v>
      </c>
      <c r="I199" s="36">
        <f>IF(ISERROR(VLOOKUP($P199,[1]BN2_1!$A:$AC,17,0)),0,VLOOKUP($P199,[1]BN2_1!$A:$AC,17,0))</f>
        <v>7696.3460524399998</v>
      </c>
      <c r="J199" s="37">
        <f t="shared" si="16"/>
        <v>47.987194269831932</v>
      </c>
      <c r="K199" s="23">
        <f t="shared" si="17"/>
        <v>276229.89549999998</v>
      </c>
      <c r="L199" s="24">
        <f>IF(ISERROR(VLOOKUP($P199,[1]BN2_1!$A:$U,21,0)),0,VLOOKUP($P199,[1]BN2_1!$A:$U,21,0))</f>
        <v>276229.89549999998</v>
      </c>
      <c r="M199" s="24">
        <f t="shared" si="18"/>
        <v>6167.4429880199996</v>
      </c>
      <c r="N199" s="27">
        <f t="shared" si="18"/>
        <v>242710.11588833999</v>
      </c>
      <c r="O199" s="29">
        <f t="shared" si="19"/>
        <v>87.865260003452448</v>
      </c>
      <c r="P199" s="30" t="s">
        <v>205</v>
      </c>
      <c r="Q199" s="30"/>
      <c r="R199" s="20"/>
    </row>
    <row r="200" spans="1:18" ht="21">
      <c r="A200" s="21">
        <v>195</v>
      </c>
      <c r="B200" s="22" t="str">
        <f>VLOOKUP($P200,[1]Name!$A:$B,2,0)</f>
        <v>สำนักงานปลัดกระทรวงสาธารณสุข</v>
      </c>
      <c r="C200" s="23">
        <f>IF(ISERROR(VLOOKUP($P200,[1]BN2_1!$A:$AC,3,0)),0,VLOOKUP($P200,[1]BN2_1!$A:$AC,3,0))</f>
        <v>110123.23828186</v>
      </c>
      <c r="D200" s="24">
        <f>IF(ISERROR(VLOOKUP($P200,[1]BN2_1!$A:$AC,7,0)),0,VLOOKUP($P200,[1]BN2_1!$A:$AC,7,0))</f>
        <v>147.05440496</v>
      </c>
      <c r="E200" s="25">
        <f>IF(ISERROR(VLOOKUP($P200,[1]BN2_1!$A:$AC,8,0)),0,VLOOKUP($P200,[1]BN2_1!$A:$AC,8,0))</f>
        <v>100205.16242578</v>
      </c>
      <c r="F200" s="26">
        <f t="shared" si="15"/>
        <v>90.993657641364734</v>
      </c>
      <c r="G200" s="34">
        <f>IF(ISERROR(VLOOKUP($P200,[1]BN2_1!$A:$AC,12,0)),0,VLOOKUP($P200,[1]BN2_1!$A:$AC,12,0))</f>
        <v>11642.592918140001</v>
      </c>
      <c r="H200" s="35">
        <f>IF(ISERROR(VLOOKUP($P200,[1]BN2_1!$A:$AC,16,0)),0,VLOOKUP($P200,[1]BN2_1!$A:$AC,16,0))</f>
        <v>4052.87167585</v>
      </c>
      <c r="I200" s="36">
        <f>IF(ISERROR(VLOOKUP($P200,[1]BN2_1!$A:$AC,17,0)),0,VLOOKUP($P200,[1]BN2_1!$A:$AC,17,0))</f>
        <v>6913.1858446400001</v>
      </c>
      <c r="J200" s="37">
        <f t="shared" si="16"/>
        <v>59.378403876586262</v>
      </c>
      <c r="K200" s="23">
        <f t="shared" si="17"/>
        <v>121765.8312</v>
      </c>
      <c r="L200" s="24">
        <f>IF(ISERROR(VLOOKUP($P200,[1]BN2_1!$A:$U,21,0)),0,VLOOKUP($P200,[1]BN2_1!$A:$U,21,0))</f>
        <v>121765.8312</v>
      </c>
      <c r="M200" s="24">
        <f t="shared" si="18"/>
        <v>4199.9260808099998</v>
      </c>
      <c r="N200" s="27">
        <f t="shared" si="18"/>
        <v>107118.34827042</v>
      </c>
      <c r="O200" s="29">
        <f t="shared" si="19"/>
        <v>87.970777364036095</v>
      </c>
      <c r="P200" s="30" t="s">
        <v>206</v>
      </c>
      <c r="Q200" s="30"/>
      <c r="R200" s="20"/>
    </row>
    <row r="201" spans="1:18" ht="21">
      <c r="A201" s="21">
        <v>196</v>
      </c>
      <c r="B201" s="22" t="str">
        <f>VLOOKUP($P201,[1]Name!$A:$B,2,0)</f>
        <v>มหาวิทยาลัยนเรศวร</v>
      </c>
      <c r="C201" s="23">
        <f>IF(ISERROR(VLOOKUP($P201,[1]BN2_1!$A:$AC,3,0)),0,VLOOKUP($P201,[1]BN2_1!$A:$AC,3,0))</f>
        <v>1921.1943242</v>
      </c>
      <c r="D201" s="24">
        <f>IF(ISERROR(VLOOKUP($P201,[1]BN2_1!$A:$AC,7,0)),0,VLOOKUP($P201,[1]BN2_1!$A:$AC,7,0))</f>
        <v>35.204328439999998</v>
      </c>
      <c r="E201" s="25">
        <f>IF(ISERROR(VLOOKUP($P201,[1]BN2_1!$A:$AC,8,0)),0,VLOOKUP($P201,[1]BN2_1!$A:$AC,8,0))</f>
        <v>1831.2657557</v>
      </c>
      <c r="F201" s="26">
        <f t="shared" si="15"/>
        <v>95.319132095737018</v>
      </c>
      <c r="G201" s="34">
        <f>IF(ISERROR(VLOOKUP($P201,[1]BN2_1!$A:$AC,12,0)),0,VLOOKUP($P201,[1]BN2_1!$A:$AC,12,0))</f>
        <v>425.32807580000002</v>
      </c>
      <c r="H201" s="35">
        <f>IF(ISERROR(VLOOKUP($P201,[1]BN2_1!$A:$AC,16,0)),0,VLOOKUP($P201,[1]BN2_1!$A:$AC,16,0))</f>
        <v>183.36400499999999</v>
      </c>
      <c r="I201" s="36">
        <f>IF(ISERROR(VLOOKUP($P201,[1]BN2_1!$A:$AC,17,0)),0,VLOOKUP($P201,[1]BN2_1!$A:$AC,17,0))</f>
        <v>240.99037079999999</v>
      </c>
      <c r="J201" s="37">
        <f t="shared" si="16"/>
        <v>56.659878458933363</v>
      </c>
      <c r="K201" s="23">
        <f t="shared" si="17"/>
        <v>2346.5223999999998</v>
      </c>
      <c r="L201" s="24">
        <f>IF(ISERROR(VLOOKUP($P201,[1]BN2_1!$A:$U,21,0)),0,VLOOKUP($P201,[1]BN2_1!$A:$U,21,0))</f>
        <v>2346.5223999999998</v>
      </c>
      <c r="M201" s="24">
        <f t="shared" si="18"/>
        <v>218.56833344</v>
      </c>
      <c r="N201" s="27">
        <f t="shared" si="18"/>
        <v>2072.2561264999999</v>
      </c>
      <c r="O201" s="29">
        <f t="shared" si="19"/>
        <v>88.311798195491349</v>
      </c>
      <c r="P201" s="30" t="s">
        <v>207</v>
      </c>
      <c r="Q201" s="30"/>
      <c r="R201" s="20"/>
    </row>
    <row r="202" spans="1:18" ht="21">
      <c r="A202" s="21">
        <v>197</v>
      </c>
      <c r="B202" s="22" t="str">
        <f>VLOOKUP($P202,[1]Name!$A:$B,2,0)</f>
        <v>สำนักงานพระพุทธศาสนาแห่งชาติ</v>
      </c>
      <c r="C202" s="23">
        <f>IF(ISERROR(VLOOKUP($P202,[1]BN2_1!$A:$AC,3,0)),0,VLOOKUP($P202,[1]BN2_1!$A:$AC,3,0))</f>
        <v>4034.8362999999999</v>
      </c>
      <c r="D202" s="24">
        <f>IF(ISERROR(VLOOKUP($P202,[1]BN2_1!$A:$AC,7,0)),0,VLOOKUP($P202,[1]BN2_1!$A:$AC,7,0))</f>
        <v>9.6143912100000009</v>
      </c>
      <c r="E202" s="25">
        <f>IF(ISERROR(VLOOKUP($P202,[1]BN2_1!$A:$AC,8,0)),0,VLOOKUP($P202,[1]BN2_1!$A:$AC,8,0))</f>
        <v>3540.3799537599998</v>
      </c>
      <c r="F202" s="26">
        <f t="shared" si="15"/>
        <v>87.745318286147068</v>
      </c>
      <c r="G202" s="34">
        <f>IF(ISERROR(VLOOKUP($P202,[1]BN2_1!$A:$AC,12,0)),0,VLOOKUP($P202,[1]BN2_1!$A:$AC,12,0))</f>
        <v>810.75329999999997</v>
      </c>
      <c r="H202" s="35">
        <f>IF(ISERROR(VLOOKUP($P202,[1]BN2_1!$A:$AC,16,0)),0,VLOOKUP($P202,[1]BN2_1!$A:$AC,16,0))</f>
        <v>23.833872889999999</v>
      </c>
      <c r="I202" s="36">
        <f>IF(ISERROR(VLOOKUP($P202,[1]BN2_1!$A:$AC,17,0)),0,VLOOKUP($P202,[1]BN2_1!$A:$AC,17,0))</f>
        <v>741.73694469999998</v>
      </c>
      <c r="J202" s="37">
        <f t="shared" si="16"/>
        <v>91.487379046129078</v>
      </c>
      <c r="K202" s="23">
        <f t="shared" si="17"/>
        <v>4845.5896000000002</v>
      </c>
      <c r="L202" s="24">
        <f>IF(ISERROR(VLOOKUP($P202,[1]BN2_1!$A:$U,21,0)),0,VLOOKUP($P202,[1]BN2_1!$A:$U,21,0))</f>
        <v>4845.5896000000002</v>
      </c>
      <c r="M202" s="24">
        <f t="shared" si="18"/>
        <v>33.448264100000003</v>
      </c>
      <c r="N202" s="27">
        <f t="shared" si="18"/>
        <v>4282.1168984599999</v>
      </c>
      <c r="O202" s="29">
        <f t="shared" si="19"/>
        <v>88.371431589253859</v>
      </c>
      <c r="P202" s="30" t="s">
        <v>208</v>
      </c>
      <c r="Q202" s="30"/>
      <c r="R202" s="20"/>
    </row>
    <row r="203" spans="1:18" ht="21">
      <c r="A203" s="21">
        <v>198</v>
      </c>
      <c r="B203" s="22" t="str">
        <f>VLOOKUP($P203,[1]Name!$A:$B,2,0)</f>
        <v>มหาวิทยาลัยมหาสารคาม</v>
      </c>
      <c r="C203" s="23">
        <f>IF(ISERROR(VLOOKUP($P203,[1]BN2_1!$A:$AC,3,0)),0,VLOOKUP($P203,[1]BN2_1!$A:$AC,3,0))</f>
        <v>915.70047799999998</v>
      </c>
      <c r="D203" s="24">
        <f>IF(ISERROR(VLOOKUP($P203,[1]BN2_1!$A:$AC,7,0)),0,VLOOKUP($P203,[1]BN2_1!$A:$AC,7,0))</f>
        <v>0.79783599999999999</v>
      </c>
      <c r="E203" s="25">
        <f>IF(ISERROR(VLOOKUP($P203,[1]BN2_1!$A:$AC,8,0)),0,VLOOKUP($P203,[1]BN2_1!$A:$AC,8,0))</f>
        <v>850.41017899999997</v>
      </c>
      <c r="F203" s="26">
        <f t="shared" si="15"/>
        <v>92.869906637746666</v>
      </c>
      <c r="G203" s="34">
        <f>IF(ISERROR(VLOOKUP($P203,[1]BN2_1!$A:$AC,12,0)),0,VLOOKUP($P203,[1]BN2_1!$A:$AC,12,0))</f>
        <v>173.63582199999999</v>
      </c>
      <c r="H203" s="35">
        <f>IF(ISERROR(VLOOKUP($P203,[1]BN2_1!$A:$AC,16,0)),0,VLOOKUP($P203,[1]BN2_1!$A:$AC,16,0))</f>
        <v>60.775272000000001</v>
      </c>
      <c r="I203" s="36">
        <f>IF(ISERROR(VLOOKUP($P203,[1]BN2_1!$A:$AC,17,0)),0,VLOOKUP($P203,[1]BN2_1!$A:$AC,17,0))</f>
        <v>112.86055</v>
      </c>
      <c r="J203" s="37">
        <f t="shared" si="16"/>
        <v>64.99842526733913</v>
      </c>
      <c r="K203" s="23">
        <f t="shared" si="17"/>
        <v>1089.3362999999999</v>
      </c>
      <c r="L203" s="24">
        <f>IF(ISERROR(VLOOKUP($P203,[1]BN2_1!$A:$U,21,0)),0,VLOOKUP($P203,[1]BN2_1!$A:$U,21,0))</f>
        <v>1089.3362999999999</v>
      </c>
      <c r="M203" s="24">
        <f t="shared" si="18"/>
        <v>61.573107999999998</v>
      </c>
      <c r="N203" s="27">
        <f t="shared" si="18"/>
        <v>963.27072899999996</v>
      </c>
      <c r="O203" s="29">
        <f t="shared" si="19"/>
        <v>88.42730468084099</v>
      </c>
      <c r="P203" s="30" t="s">
        <v>209</v>
      </c>
      <c r="Q203" s="30"/>
      <c r="R203" s="20"/>
    </row>
    <row r="204" spans="1:18" ht="21">
      <c r="A204" s="21">
        <v>199</v>
      </c>
      <c r="B204" s="22" t="str">
        <f>VLOOKUP($P204,[1]Name!$A:$B,2,0)</f>
        <v>มหาวิทยาลัยเทคโนโลยีราชมงคลสุวรรณภูมิ</v>
      </c>
      <c r="C204" s="23">
        <f>IF(ISERROR(VLOOKUP($P204,[1]BN2_1!$A:$AC,3,0)),0,VLOOKUP($P204,[1]BN2_1!$A:$AC,3,0))</f>
        <v>612.45446819999995</v>
      </c>
      <c r="D204" s="24">
        <f>IF(ISERROR(VLOOKUP($P204,[1]BN2_1!$A:$AC,7,0)),0,VLOOKUP($P204,[1]BN2_1!$A:$AC,7,0))</f>
        <v>2.7401437500000001</v>
      </c>
      <c r="E204" s="25">
        <f>IF(ISERROR(VLOOKUP($P204,[1]BN2_1!$A:$AC,8,0)),0,VLOOKUP($P204,[1]BN2_1!$A:$AC,8,0))</f>
        <v>563.91592547000005</v>
      </c>
      <c r="F204" s="26">
        <f t="shared" si="15"/>
        <v>92.074750818186629</v>
      </c>
      <c r="G204" s="34">
        <f>IF(ISERROR(VLOOKUP($P204,[1]BN2_1!$A:$AC,12,0)),0,VLOOKUP($P204,[1]BN2_1!$A:$AC,12,0))</f>
        <v>178.22183179999999</v>
      </c>
      <c r="H204" s="35">
        <f>IF(ISERROR(VLOOKUP($P204,[1]BN2_1!$A:$AC,16,0)),0,VLOOKUP($P204,[1]BN2_1!$A:$AC,16,0))</f>
        <v>41.474499999999999</v>
      </c>
      <c r="I204" s="36">
        <f>IF(ISERROR(VLOOKUP($P204,[1]BN2_1!$A:$AC,17,0)),0,VLOOKUP($P204,[1]BN2_1!$A:$AC,17,0))</f>
        <v>135.7297318</v>
      </c>
      <c r="J204" s="37">
        <f t="shared" si="16"/>
        <v>76.157747021877483</v>
      </c>
      <c r="K204" s="23">
        <f t="shared" si="17"/>
        <v>790.67629999999997</v>
      </c>
      <c r="L204" s="24">
        <f>IF(ISERROR(VLOOKUP($P204,[1]BN2_1!$A:$U,21,0)),0,VLOOKUP($P204,[1]BN2_1!$A:$U,21,0))</f>
        <v>790.67629999999997</v>
      </c>
      <c r="M204" s="24">
        <f t="shared" si="18"/>
        <v>44.21464375</v>
      </c>
      <c r="N204" s="27">
        <f t="shared" si="18"/>
        <v>699.64565727000002</v>
      </c>
      <c r="O204" s="29">
        <f t="shared" si="19"/>
        <v>88.486989842746027</v>
      </c>
      <c r="P204" s="30" t="s">
        <v>210</v>
      </c>
      <c r="Q204" s="30"/>
      <c r="R204" s="20"/>
    </row>
    <row r="205" spans="1:18" ht="21">
      <c r="A205" s="21">
        <v>200</v>
      </c>
      <c r="B205" s="22" t="str">
        <f>VLOOKUP($P205,[1]Name!$A:$B,2,0)</f>
        <v>มหาวิทยาลัยราชภัฏจันทรเกษม</v>
      </c>
      <c r="C205" s="23">
        <f>IF(ISERROR(VLOOKUP($P205,[1]BN2_1!$A:$AC,3,0)),0,VLOOKUP($P205,[1]BN2_1!$A:$AC,3,0))</f>
        <v>364.01232173</v>
      </c>
      <c r="D205" s="24">
        <f>IF(ISERROR(VLOOKUP($P205,[1]BN2_1!$A:$AC,7,0)),0,VLOOKUP($P205,[1]BN2_1!$A:$AC,7,0))</f>
        <v>8.4891910900000003</v>
      </c>
      <c r="E205" s="25">
        <f>IF(ISERROR(VLOOKUP($P205,[1]BN2_1!$A:$AC,8,0)),0,VLOOKUP($P205,[1]BN2_1!$A:$AC,8,0))</f>
        <v>311.12637181000002</v>
      </c>
      <c r="F205" s="26">
        <f t="shared" si="15"/>
        <v>85.47138468592081</v>
      </c>
      <c r="G205" s="34">
        <f>IF(ISERROR(VLOOKUP($P205,[1]BN2_1!$A:$AC,12,0)),0,VLOOKUP($P205,[1]BN2_1!$A:$AC,12,0))</f>
        <v>116.38557827</v>
      </c>
      <c r="H205" s="35">
        <f>IF(ISERROR(VLOOKUP($P205,[1]BN2_1!$A:$AC,16,0)),0,VLOOKUP($P205,[1]BN2_1!$A:$AC,16,0))</f>
        <v>1.893</v>
      </c>
      <c r="I205" s="36">
        <f>IF(ISERROR(VLOOKUP($P205,[1]BN2_1!$A:$AC,17,0)),0,VLOOKUP($P205,[1]BN2_1!$A:$AC,17,0))</f>
        <v>114.49257821</v>
      </c>
      <c r="J205" s="37">
        <f t="shared" si="16"/>
        <v>98.373509769734127</v>
      </c>
      <c r="K205" s="23">
        <f t="shared" si="17"/>
        <v>480.39789999999999</v>
      </c>
      <c r="L205" s="24">
        <f>IF(ISERROR(VLOOKUP($P205,[1]BN2_1!$A:$U,21,0)),0,VLOOKUP($P205,[1]BN2_1!$A:$U,21,0))</f>
        <v>480.39789999999999</v>
      </c>
      <c r="M205" s="24">
        <f t="shared" si="18"/>
        <v>10.382191090000001</v>
      </c>
      <c r="N205" s="27">
        <f t="shared" si="18"/>
        <v>425.61895002000006</v>
      </c>
      <c r="O205" s="29">
        <f t="shared" si="19"/>
        <v>88.597171224104031</v>
      </c>
      <c r="P205" s="30" t="s">
        <v>211</v>
      </c>
      <c r="Q205" s="30"/>
      <c r="R205" s="20"/>
    </row>
    <row r="206" spans="1:18" ht="21">
      <c r="A206" s="21">
        <v>201</v>
      </c>
      <c r="B206" s="22" t="str">
        <f>VLOOKUP($P206,[1]Name!$A:$B,2,0)</f>
        <v>สํานักงานปลัดกระทรวงศึกษาธิการ</v>
      </c>
      <c r="C206" s="23">
        <f>IF(ISERROR(VLOOKUP($P206,[1]BN2_1!$A:$AC,3,0)),0,VLOOKUP($P206,[1]BN2_1!$A:$AC,3,0))</f>
        <v>49519.924071000001</v>
      </c>
      <c r="D206" s="24">
        <f>IF(ISERROR(VLOOKUP($P206,[1]BN2_1!$A:$AC,7,0)),0,VLOOKUP($P206,[1]BN2_1!$A:$AC,7,0))</f>
        <v>162.57891283000001</v>
      </c>
      <c r="E206" s="25">
        <f>IF(ISERROR(VLOOKUP($P206,[1]BN2_1!$A:$AC,8,0)),0,VLOOKUP($P206,[1]BN2_1!$A:$AC,8,0))</f>
        <v>44245.234266150001</v>
      </c>
      <c r="F206" s="26">
        <f t="shared" si="15"/>
        <v>89.348348359162813</v>
      </c>
      <c r="G206" s="34">
        <f>IF(ISERROR(VLOOKUP($P206,[1]BN2_1!$A:$AC,12,0)),0,VLOOKUP($P206,[1]BN2_1!$A:$AC,12,0))</f>
        <v>610.62682900000004</v>
      </c>
      <c r="H206" s="35">
        <f>IF(ISERROR(VLOOKUP($P206,[1]BN2_1!$A:$AC,16,0)),0,VLOOKUP($P206,[1]BN2_1!$A:$AC,16,0))</f>
        <v>153.76616576000001</v>
      </c>
      <c r="I206" s="36">
        <f>IF(ISERROR(VLOOKUP($P206,[1]BN2_1!$A:$AC,17,0)),0,VLOOKUP($P206,[1]BN2_1!$A:$AC,17,0))</f>
        <v>300.37007976000001</v>
      </c>
      <c r="J206" s="37">
        <f t="shared" si="16"/>
        <v>49.190449140910573</v>
      </c>
      <c r="K206" s="23">
        <f t="shared" si="17"/>
        <v>50130.550900000002</v>
      </c>
      <c r="L206" s="24">
        <f>IF(ISERROR(VLOOKUP($P206,[1]BN2_1!$A:$U,21,0)),0,VLOOKUP($P206,[1]BN2_1!$A:$U,21,0))</f>
        <v>50130.550900000002</v>
      </c>
      <c r="M206" s="24">
        <f t="shared" si="18"/>
        <v>316.34507859000001</v>
      </c>
      <c r="N206" s="27">
        <f t="shared" si="18"/>
        <v>44545.604345910004</v>
      </c>
      <c r="O206" s="29">
        <f t="shared" si="19"/>
        <v>88.859195732297451</v>
      </c>
      <c r="P206" s="30" t="s">
        <v>212</v>
      </c>
      <c r="Q206" s="30"/>
      <c r="R206" s="20"/>
    </row>
    <row r="207" spans="1:18" ht="21">
      <c r="A207" s="21">
        <v>202</v>
      </c>
      <c r="B207" s="22" t="str">
        <f>VLOOKUP($P207,[1]Name!$A:$B,2,0)</f>
        <v>มหาวิทยาลัยราชภัฏเพชรบูรณ์</v>
      </c>
      <c r="C207" s="23">
        <f>IF(ISERROR(VLOOKUP($P207,[1]BN2_1!$A:$AC,3,0)),0,VLOOKUP($P207,[1]BN2_1!$A:$AC,3,0))</f>
        <v>312.21071999999998</v>
      </c>
      <c r="D207" s="24">
        <f>IF(ISERROR(VLOOKUP($P207,[1]BN2_1!$A:$AC,7,0)),0,VLOOKUP($P207,[1]BN2_1!$A:$AC,7,0))</f>
        <v>1.81513905</v>
      </c>
      <c r="E207" s="25">
        <f>IF(ISERROR(VLOOKUP($P207,[1]BN2_1!$A:$AC,8,0)),0,VLOOKUP($P207,[1]BN2_1!$A:$AC,8,0))</f>
        <v>280.03276305999998</v>
      </c>
      <c r="F207" s="26">
        <f t="shared" si="15"/>
        <v>89.693513105507719</v>
      </c>
      <c r="G207" s="34">
        <f>IF(ISERROR(VLOOKUP($P207,[1]BN2_1!$A:$AC,12,0)),0,VLOOKUP($P207,[1]BN2_1!$A:$AC,12,0))</f>
        <v>54.212679999999999</v>
      </c>
      <c r="H207" s="35">
        <f>IF(ISERROR(VLOOKUP($P207,[1]BN2_1!$A:$AC,16,0)),0,VLOOKUP($P207,[1]BN2_1!$A:$AC,16,0))</f>
        <v>7.9787499999999998</v>
      </c>
      <c r="I207" s="36">
        <f>IF(ISERROR(VLOOKUP($P207,[1]BN2_1!$A:$AC,17,0)),0,VLOOKUP($P207,[1]BN2_1!$A:$AC,17,0))</f>
        <v>46.233930000000001</v>
      </c>
      <c r="J207" s="37">
        <f t="shared" si="16"/>
        <v>85.28250217476797</v>
      </c>
      <c r="K207" s="23">
        <f t="shared" si="17"/>
        <v>366.42339999999996</v>
      </c>
      <c r="L207" s="24">
        <f>IF(ISERROR(VLOOKUP($P207,[1]BN2_1!$A:$U,21,0)),0,VLOOKUP($P207,[1]BN2_1!$A:$U,21,0))</f>
        <v>366.42340000000002</v>
      </c>
      <c r="M207" s="24">
        <f t="shared" si="18"/>
        <v>9.7938890500000007</v>
      </c>
      <c r="N207" s="27">
        <f t="shared" si="18"/>
        <v>326.26669305999997</v>
      </c>
      <c r="O207" s="29">
        <f t="shared" si="19"/>
        <v>89.040899969816337</v>
      </c>
      <c r="P207" s="30" t="s">
        <v>213</v>
      </c>
      <c r="Q207" s="30"/>
      <c r="R207" s="20"/>
    </row>
    <row r="208" spans="1:18" ht="21">
      <c r="A208" s="21">
        <v>203</v>
      </c>
      <c r="B208" s="22" t="str">
        <f>VLOOKUP($P208,[1]Name!$A:$B,2,0)</f>
        <v>กรมสวัสดิการและคุ้มครองแรงงาน</v>
      </c>
      <c r="C208" s="23">
        <f>IF(ISERROR(VLOOKUP($P208,[1]BN2_1!$A:$AC,3,0)),0,VLOOKUP($P208,[1]BN2_1!$A:$AC,3,0))</f>
        <v>1030.37784201</v>
      </c>
      <c r="D208" s="24">
        <f>IF(ISERROR(VLOOKUP($P208,[1]BN2_1!$A:$AC,7,0)),0,VLOOKUP($P208,[1]BN2_1!$A:$AC,7,0))</f>
        <v>11.62744809</v>
      </c>
      <c r="E208" s="25">
        <f>IF(ISERROR(VLOOKUP($P208,[1]BN2_1!$A:$AC,8,0)),0,VLOOKUP($P208,[1]BN2_1!$A:$AC,8,0))</f>
        <v>944.48800838</v>
      </c>
      <c r="F208" s="26">
        <f t="shared" si="15"/>
        <v>91.664239065695426</v>
      </c>
      <c r="G208" s="34">
        <f>IF(ISERROR(VLOOKUP($P208,[1]BN2_1!$A:$AC,12,0)),0,VLOOKUP($P208,[1]BN2_1!$A:$AC,12,0))</f>
        <v>55.171557989999997</v>
      </c>
      <c r="H208" s="35">
        <f>IF(ISERROR(VLOOKUP($P208,[1]BN2_1!$A:$AC,16,0)),0,VLOOKUP($P208,[1]BN2_1!$A:$AC,16,0))</f>
        <v>22.586054990000001</v>
      </c>
      <c r="I208" s="36">
        <f>IF(ISERROR(VLOOKUP($P208,[1]BN2_1!$A:$AC,17,0)),0,VLOOKUP($P208,[1]BN2_1!$A:$AC,17,0))</f>
        <v>25.30191928</v>
      </c>
      <c r="J208" s="37">
        <f t="shared" si="16"/>
        <v>45.860440056063027</v>
      </c>
      <c r="K208" s="23">
        <f t="shared" si="17"/>
        <v>1085.5493999999999</v>
      </c>
      <c r="L208" s="24">
        <f>IF(ISERROR(VLOOKUP($P208,[1]BN2_1!$A:$U,21,0)),0,VLOOKUP($P208,[1]BN2_1!$A:$U,21,0))</f>
        <v>1085.5494000000001</v>
      </c>
      <c r="M208" s="24">
        <f t="shared" si="18"/>
        <v>34.213503080000002</v>
      </c>
      <c r="N208" s="27">
        <f t="shared" si="18"/>
        <v>969.78992765999999</v>
      </c>
      <c r="O208" s="29">
        <f t="shared" si="19"/>
        <v>89.336323861447497</v>
      </c>
      <c r="P208" s="30" t="s">
        <v>214</v>
      </c>
      <c r="Q208" s="30"/>
      <c r="R208" s="20"/>
    </row>
    <row r="209" spans="1:18" ht="21">
      <c r="A209" s="21">
        <v>204</v>
      </c>
      <c r="B209" s="22" t="str">
        <f>VLOOKUP($P209,[1]Name!$A:$B,2,0)</f>
        <v>สำนักงานปลัดกระทรวงเกษตรและสหกรณ์</v>
      </c>
      <c r="C209" s="23">
        <f>IF(ISERROR(VLOOKUP($P209,[1]BN2_1!$A:$AC,3,0)),0,VLOOKUP($P209,[1]BN2_1!$A:$AC,3,0))</f>
        <v>1165.6259259999999</v>
      </c>
      <c r="D209" s="24">
        <f>IF(ISERROR(VLOOKUP($P209,[1]BN2_1!$A:$AC,7,0)),0,VLOOKUP($P209,[1]BN2_1!$A:$AC,7,0))</f>
        <v>13.60274764</v>
      </c>
      <c r="E209" s="25">
        <f>IF(ISERROR(VLOOKUP($P209,[1]BN2_1!$A:$AC,8,0)),0,VLOOKUP($P209,[1]BN2_1!$A:$AC,8,0))</f>
        <v>1051.83052858</v>
      </c>
      <c r="F209" s="26">
        <f t="shared" si="15"/>
        <v>90.237399934084863</v>
      </c>
      <c r="G209" s="34">
        <f>IF(ISERROR(VLOOKUP($P209,[1]BN2_1!$A:$AC,12,0)),0,VLOOKUP($P209,[1]BN2_1!$A:$AC,12,0))</f>
        <v>53.107174000000001</v>
      </c>
      <c r="H209" s="35">
        <f>IF(ISERROR(VLOOKUP($P209,[1]BN2_1!$A:$AC,16,0)),0,VLOOKUP($P209,[1]BN2_1!$A:$AC,16,0))</f>
        <v>4.2376079999999998</v>
      </c>
      <c r="I209" s="36">
        <f>IF(ISERROR(VLOOKUP($P209,[1]BN2_1!$A:$AC,17,0)),0,VLOOKUP($P209,[1]BN2_1!$A:$AC,17,0))</f>
        <v>37.621311149999997</v>
      </c>
      <c r="J209" s="37">
        <f t="shared" si="16"/>
        <v>70.840356050578023</v>
      </c>
      <c r="K209" s="23">
        <f t="shared" si="17"/>
        <v>1218.7330999999999</v>
      </c>
      <c r="L209" s="24">
        <f>IF(ISERROR(VLOOKUP($P209,[1]BN2_1!$A:$U,21,0)),0,VLOOKUP($P209,[1]BN2_1!$A:$U,21,0))</f>
        <v>1218.7330999999999</v>
      </c>
      <c r="M209" s="24">
        <f t="shared" si="18"/>
        <v>17.840355639999999</v>
      </c>
      <c r="N209" s="27">
        <f t="shared" si="18"/>
        <v>1089.4518397299998</v>
      </c>
      <c r="O209" s="29">
        <f t="shared" si="19"/>
        <v>89.392159754256269</v>
      </c>
      <c r="P209" s="30" t="s">
        <v>215</v>
      </c>
      <c r="Q209" s="30"/>
      <c r="R209" s="20"/>
    </row>
    <row r="210" spans="1:18" ht="21">
      <c r="A210" s="21">
        <v>205</v>
      </c>
      <c r="B210" s="22" t="str">
        <f>VLOOKUP($P210,[1]Name!$A:$B,2,0)</f>
        <v>มหาวิทยาลัยราชภัฏเลย</v>
      </c>
      <c r="C210" s="23">
        <f>IF(ISERROR(VLOOKUP($P210,[1]BN2_1!$A:$AC,3,0)),0,VLOOKUP($P210,[1]BN2_1!$A:$AC,3,0))</f>
        <v>324.60449499999999</v>
      </c>
      <c r="D210" s="24">
        <f>IF(ISERROR(VLOOKUP($P210,[1]BN2_1!$A:$AC,7,0)),0,VLOOKUP($P210,[1]BN2_1!$A:$AC,7,0))</f>
        <v>1.2092381000000001</v>
      </c>
      <c r="E210" s="25">
        <f>IF(ISERROR(VLOOKUP($P210,[1]BN2_1!$A:$AC,8,0)),0,VLOOKUP($P210,[1]BN2_1!$A:$AC,8,0))</f>
        <v>299.50709408</v>
      </c>
      <c r="F210" s="26">
        <f t="shared" si="15"/>
        <v>92.268313807546022</v>
      </c>
      <c r="G210" s="34">
        <f>IF(ISERROR(VLOOKUP($P210,[1]BN2_1!$A:$AC,12,0)),0,VLOOKUP($P210,[1]BN2_1!$A:$AC,12,0))</f>
        <v>48.316004999999997</v>
      </c>
      <c r="H210" s="35">
        <f>IF(ISERROR(VLOOKUP($P210,[1]BN2_1!$A:$AC,16,0)),0,VLOOKUP($P210,[1]BN2_1!$A:$AC,16,0))</f>
        <v>12.706</v>
      </c>
      <c r="I210" s="36">
        <f>IF(ISERROR(VLOOKUP($P210,[1]BN2_1!$A:$AC,17,0)),0,VLOOKUP($P210,[1]BN2_1!$A:$AC,17,0))</f>
        <v>33.991705000000003</v>
      </c>
      <c r="J210" s="37">
        <f t="shared" si="16"/>
        <v>70.352888240656497</v>
      </c>
      <c r="K210" s="23">
        <f t="shared" si="17"/>
        <v>372.9205</v>
      </c>
      <c r="L210" s="24">
        <f>IF(ISERROR(VLOOKUP($P210,[1]BN2_1!$A:$U,21,0)),0,VLOOKUP($P210,[1]BN2_1!$A:$U,21,0))</f>
        <v>372.9205</v>
      </c>
      <c r="M210" s="24">
        <f t="shared" si="18"/>
        <v>13.9152381</v>
      </c>
      <c r="N210" s="27">
        <f t="shared" si="18"/>
        <v>333.49879908000003</v>
      </c>
      <c r="O210" s="29">
        <f t="shared" si="19"/>
        <v>89.428926293942013</v>
      </c>
      <c r="P210" s="30" t="s">
        <v>216</v>
      </c>
      <c r="Q210" s="30"/>
      <c r="R210" s="20"/>
    </row>
    <row r="211" spans="1:18" ht="21">
      <c r="A211" s="21">
        <v>206</v>
      </c>
      <c r="B211" s="22" t="str">
        <f>VLOOKUP($P211,[1]Name!$A:$B,2,0)</f>
        <v>มหาวิทยาลัยราชภัฏสวนสุนันทา</v>
      </c>
      <c r="C211" s="23">
        <f>IF(ISERROR(VLOOKUP($P211,[1]BN2_1!$A:$AC,3,0)),0,VLOOKUP($P211,[1]BN2_1!$A:$AC,3,0))</f>
        <v>569.60599999999999</v>
      </c>
      <c r="D211" s="24">
        <f>IF(ISERROR(VLOOKUP($P211,[1]BN2_1!$A:$AC,7,0)),0,VLOOKUP($P211,[1]BN2_1!$A:$AC,7,0))</f>
        <v>2.325E-2</v>
      </c>
      <c r="E211" s="25">
        <f>IF(ISERROR(VLOOKUP($P211,[1]BN2_1!$A:$AC,8,0)),0,VLOOKUP($P211,[1]BN2_1!$A:$AC,8,0))</f>
        <v>505.11976955</v>
      </c>
      <c r="F211" s="26">
        <f t="shared" si="15"/>
        <v>88.678800706102109</v>
      </c>
      <c r="G211" s="34">
        <f>IF(ISERROR(VLOOKUP($P211,[1]BN2_1!$A:$AC,12,0)),0,VLOOKUP($P211,[1]BN2_1!$A:$AC,12,0))</f>
        <v>176.93090000000001</v>
      </c>
      <c r="H211" s="35">
        <f>IF(ISERROR(VLOOKUP($P211,[1]BN2_1!$A:$AC,16,0)),0,VLOOKUP($P211,[1]BN2_1!$A:$AC,16,0))</f>
        <v>11.4217</v>
      </c>
      <c r="I211" s="36">
        <f>IF(ISERROR(VLOOKUP($P211,[1]BN2_1!$A:$AC,17,0)),0,VLOOKUP($P211,[1]BN2_1!$A:$AC,17,0))</f>
        <v>163.08546401999999</v>
      </c>
      <c r="J211" s="37">
        <f t="shared" si="16"/>
        <v>92.174664809821223</v>
      </c>
      <c r="K211" s="23">
        <f t="shared" si="17"/>
        <v>746.53690000000006</v>
      </c>
      <c r="L211" s="24">
        <f>IF(ISERROR(VLOOKUP($P211,[1]BN2_1!$A:$U,21,0)),0,VLOOKUP($P211,[1]BN2_1!$A:$U,21,0))</f>
        <v>746.53689999999995</v>
      </c>
      <c r="M211" s="24">
        <f t="shared" si="18"/>
        <v>11.44495</v>
      </c>
      <c r="N211" s="27">
        <f t="shared" si="18"/>
        <v>668.20523357000002</v>
      </c>
      <c r="O211" s="29">
        <f t="shared" si="19"/>
        <v>89.50732824727082</v>
      </c>
      <c r="P211" s="30" t="s">
        <v>217</v>
      </c>
      <c r="Q211" s="30"/>
      <c r="R211" s="20"/>
    </row>
    <row r="212" spans="1:18" ht="21">
      <c r="A212" s="21">
        <v>207</v>
      </c>
      <c r="B212" s="22" t="str">
        <f>VLOOKUP($P212,[1]Name!$A:$B,2,0)</f>
        <v>สำนักงานปลัดกระทรวงดิจิทัลเพื่อเศรษฐกิจและสังคม</v>
      </c>
      <c r="C212" s="23">
        <f>IF(ISERROR(VLOOKUP($P212,[1]BN2_1!$A:$AC,3,0)),0,VLOOKUP($P212,[1]BN2_1!$A:$AC,3,0))</f>
        <v>807.10575041000004</v>
      </c>
      <c r="D212" s="24">
        <f>IF(ISERROR(VLOOKUP($P212,[1]BN2_1!$A:$AC,7,0)),0,VLOOKUP($P212,[1]BN2_1!$A:$AC,7,0))</f>
        <v>107.88478897</v>
      </c>
      <c r="E212" s="25">
        <f>IF(ISERROR(VLOOKUP($P212,[1]BN2_1!$A:$AC,8,0)),0,VLOOKUP($P212,[1]BN2_1!$A:$AC,8,0))</f>
        <v>644.06420783999999</v>
      </c>
      <c r="F212" s="26">
        <f t="shared" si="15"/>
        <v>79.799234178770632</v>
      </c>
      <c r="G212" s="34">
        <f>IF(ISERROR(VLOOKUP($P212,[1]BN2_1!$A:$AC,12,0)),0,VLOOKUP($P212,[1]BN2_1!$A:$AC,12,0))</f>
        <v>1075.2157495900001</v>
      </c>
      <c r="H212" s="35">
        <f>IF(ISERROR(VLOOKUP($P212,[1]BN2_1!$A:$AC,16,0)),0,VLOOKUP($P212,[1]BN2_1!$A:$AC,16,0))</f>
        <v>13.568076599999999</v>
      </c>
      <c r="I212" s="36">
        <f>IF(ISERROR(VLOOKUP($P212,[1]BN2_1!$A:$AC,17,0)),0,VLOOKUP($P212,[1]BN2_1!$A:$AC,17,0))</f>
        <v>1061.3962729899999</v>
      </c>
      <c r="J212" s="37">
        <f t="shared" si="16"/>
        <v>98.714725244187534</v>
      </c>
      <c r="K212" s="23">
        <f t="shared" si="17"/>
        <v>1882.3215</v>
      </c>
      <c r="L212" s="24">
        <f>IF(ISERROR(VLOOKUP($P212,[1]BN2_1!$A:$U,21,0)),0,VLOOKUP($P212,[1]BN2_1!$A:$U,21,0))</f>
        <v>1882.3215</v>
      </c>
      <c r="M212" s="24">
        <f t="shared" si="18"/>
        <v>121.45286557</v>
      </c>
      <c r="N212" s="27">
        <f t="shared" si="18"/>
        <v>1705.4604808300001</v>
      </c>
      <c r="O212" s="29">
        <f t="shared" si="19"/>
        <v>90.604101415725211</v>
      </c>
      <c r="P212" s="30" t="s">
        <v>218</v>
      </c>
      <c r="Q212" s="30"/>
      <c r="R212" s="20"/>
    </row>
    <row r="213" spans="1:18" ht="21">
      <c r="A213" s="21">
        <v>208</v>
      </c>
      <c r="B213" s="22" t="str">
        <f>VLOOKUP($P213,[1]Name!$A:$B,2,0)</f>
        <v>กรมส่งเสริมการปกครองท้องถิ่น</v>
      </c>
      <c r="C213" s="23">
        <f>IF(ISERROR(VLOOKUP($P213,[1]BN2_1!$A:$AC,3,0)),0,VLOOKUP($P213,[1]BN2_1!$A:$AC,3,0))</f>
        <v>196081.19550192999</v>
      </c>
      <c r="D213" s="24">
        <f>IF(ISERROR(VLOOKUP($P213,[1]BN2_1!$A:$AC,7,0)),0,VLOOKUP($P213,[1]BN2_1!$A:$AC,7,0))</f>
        <v>49.729647610000001</v>
      </c>
      <c r="E213" s="25">
        <f>IF(ISERROR(VLOOKUP($P213,[1]BN2_1!$A:$AC,8,0)),0,VLOOKUP($P213,[1]BN2_1!$A:$AC,8,0))</f>
        <v>194603.08554614999</v>
      </c>
      <c r="F213" s="26">
        <f t="shared" si="15"/>
        <v>99.246174549274684</v>
      </c>
      <c r="G213" s="34">
        <f>IF(ISERROR(VLOOKUP($P213,[1]BN2_1!$A:$AC,12,0)),0,VLOOKUP($P213,[1]BN2_1!$A:$AC,12,0))</f>
        <v>39389.294898070002</v>
      </c>
      <c r="H213" s="35">
        <f>IF(ISERROR(VLOOKUP($P213,[1]BN2_1!$A:$AC,16,0)),0,VLOOKUP($P213,[1]BN2_1!$A:$AC,16,0))</f>
        <v>32.291247679999998</v>
      </c>
      <c r="I213" s="36">
        <f>IF(ISERROR(VLOOKUP($P213,[1]BN2_1!$A:$AC,17,0)),0,VLOOKUP($P213,[1]BN2_1!$A:$AC,17,0))</f>
        <v>20503.0287708</v>
      </c>
      <c r="J213" s="37">
        <f t="shared" si="16"/>
        <v>52.052286855748228</v>
      </c>
      <c r="K213" s="23">
        <f t="shared" si="17"/>
        <v>235470.49040000001</v>
      </c>
      <c r="L213" s="24">
        <f>IF(ISERROR(VLOOKUP($P213,[1]BN2_1!$A:$U,21,0)),0,VLOOKUP($P213,[1]BN2_1!$A:$U,21,0))</f>
        <v>235470.49040000001</v>
      </c>
      <c r="M213" s="24">
        <f t="shared" si="18"/>
        <v>82.020895289999999</v>
      </c>
      <c r="N213" s="27">
        <f t="shared" si="18"/>
        <v>215106.11431695</v>
      </c>
      <c r="O213" s="29">
        <f t="shared" si="19"/>
        <v>91.351622851569843</v>
      </c>
      <c r="P213" s="30" t="s">
        <v>219</v>
      </c>
      <c r="Q213" s="30"/>
      <c r="R213" s="20"/>
    </row>
    <row r="214" spans="1:18" ht="21">
      <c r="A214" s="21">
        <v>209</v>
      </c>
      <c r="B214" s="22" t="str">
        <f>VLOOKUP($P214,[1]Name!$A:$B,2,0)</f>
        <v>มหาวิทยาลัยอุบลราชธานี</v>
      </c>
      <c r="C214" s="23">
        <f>IF(ISERROR(VLOOKUP($P214,[1]BN2_1!$A:$AC,3,0)),0,VLOOKUP($P214,[1]BN2_1!$A:$AC,3,0))</f>
        <v>615.56502699999999</v>
      </c>
      <c r="D214" s="24">
        <f>IF(ISERROR(VLOOKUP($P214,[1]BN2_1!$A:$AC,7,0)),0,VLOOKUP($P214,[1]BN2_1!$A:$AC,7,0))</f>
        <v>0</v>
      </c>
      <c r="E214" s="25">
        <f>IF(ISERROR(VLOOKUP($P214,[1]BN2_1!$A:$AC,8,0)),0,VLOOKUP($P214,[1]BN2_1!$A:$AC,8,0))</f>
        <v>592.66703167000003</v>
      </c>
      <c r="F214" s="26">
        <f t="shared" si="15"/>
        <v>96.280166298336511</v>
      </c>
      <c r="G214" s="34">
        <f>IF(ISERROR(VLOOKUP($P214,[1]BN2_1!$A:$AC,12,0)),0,VLOOKUP($P214,[1]BN2_1!$A:$AC,12,0))</f>
        <v>174.067173</v>
      </c>
      <c r="H214" s="35">
        <f>IF(ISERROR(VLOOKUP($P214,[1]BN2_1!$A:$AC,16,0)),0,VLOOKUP($P214,[1]BN2_1!$A:$AC,16,0))</f>
        <v>40.250966929999997</v>
      </c>
      <c r="I214" s="36">
        <f>IF(ISERROR(VLOOKUP($P214,[1]BN2_1!$A:$AC,17,0)),0,VLOOKUP($P214,[1]BN2_1!$A:$AC,17,0))</f>
        <v>131.32294899999999</v>
      </c>
      <c r="J214" s="37">
        <f t="shared" si="16"/>
        <v>75.443833973221359</v>
      </c>
      <c r="K214" s="23">
        <f t="shared" si="17"/>
        <v>789.63220000000001</v>
      </c>
      <c r="L214" s="24">
        <f>IF(ISERROR(VLOOKUP($P214,[1]BN2_1!$A:$U,21,0)),0,VLOOKUP($P214,[1]BN2_1!$A:$U,21,0))</f>
        <v>789.63220000000001</v>
      </c>
      <c r="M214" s="24">
        <f t="shared" si="18"/>
        <v>40.250966929999997</v>
      </c>
      <c r="N214" s="27">
        <f t="shared" si="18"/>
        <v>723.98998067000002</v>
      </c>
      <c r="O214" s="29">
        <f t="shared" si="19"/>
        <v>91.686988026830718</v>
      </c>
      <c r="P214" s="30" t="s">
        <v>220</v>
      </c>
      <c r="Q214" s="30"/>
      <c r="R214" s="20"/>
    </row>
    <row r="215" spans="1:18" ht="21">
      <c r="A215" s="21">
        <v>210</v>
      </c>
      <c r="B215" s="22" t="str">
        <f>VLOOKUP($P215,[1]Name!$A:$B,2,0)</f>
        <v>กรมธนารักษ์</v>
      </c>
      <c r="C215" s="23">
        <f>IF(ISERROR(VLOOKUP($P215,[1]BN2_1!$A:$AC,3,0)),0,VLOOKUP($P215,[1]BN2_1!$A:$AC,3,0))</f>
        <v>3565.638258</v>
      </c>
      <c r="D215" s="24">
        <f>IF(ISERROR(VLOOKUP($P215,[1]BN2_1!$A:$AC,7,0)),0,VLOOKUP($P215,[1]BN2_1!$A:$AC,7,0))</f>
        <v>30.469382679999999</v>
      </c>
      <c r="E215" s="25">
        <f>IF(ISERROR(VLOOKUP($P215,[1]BN2_1!$A:$AC,8,0)),0,VLOOKUP($P215,[1]BN2_1!$A:$AC,8,0))</f>
        <v>3447.9112558400002</v>
      </c>
      <c r="F215" s="26">
        <f t="shared" si="15"/>
        <v>96.698290918999902</v>
      </c>
      <c r="G215" s="34">
        <f>IF(ISERROR(VLOOKUP($P215,[1]BN2_1!$A:$AC,12,0)),0,VLOOKUP($P215,[1]BN2_1!$A:$AC,12,0))</f>
        <v>190.12954199999999</v>
      </c>
      <c r="H215" s="35">
        <f>IF(ISERROR(VLOOKUP($P215,[1]BN2_1!$A:$AC,16,0)),0,VLOOKUP($P215,[1]BN2_1!$A:$AC,16,0))</f>
        <v>127.59282640000001</v>
      </c>
      <c r="I215" s="36">
        <f>IF(ISERROR(VLOOKUP($P215,[1]BN2_1!$A:$AC,17,0)),0,VLOOKUP($P215,[1]BN2_1!$A:$AC,17,0))</f>
        <v>62.536715600000001</v>
      </c>
      <c r="J215" s="37">
        <f t="shared" si="16"/>
        <v>32.891635325140584</v>
      </c>
      <c r="K215" s="23">
        <f t="shared" si="17"/>
        <v>3755.7678000000001</v>
      </c>
      <c r="L215" s="24">
        <f>IF(ISERROR(VLOOKUP($P215,[1]BN2_1!$A:$U,21,0)),0,VLOOKUP($P215,[1]BN2_1!$A:$U,21,0))</f>
        <v>3755.7678000000001</v>
      </c>
      <c r="M215" s="24">
        <f t="shared" si="18"/>
        <v>158.06220908</v>
      </c>
      <c r="N215" s="27">
        <f t="shared" si="18"/>
        <v>3510.4479714400004</v>
      </c>
      <c r="O215" s="29">
        <f t="shared" si="19"/>
        <v>93.468184360066147</v>
      </c>
      <c r="P215" s="30" t="s">
        <v>221</v>
      </c>
      <c r="Q215" s="30"/>
      <c r="R215" s="20"/>
    </row>
    <row r="216" spans="1:18" ht="21">
      <c r="A216" s="21">
        <v>211</v>
      </c>
      <c r="B216" s="22" t="str">
        <f>VLOOKUP($P216,[1]Name!$A:$B,2,0)</f>
        <v>สถาบันบัณฑิตพัฒนบริหารศาสตร์</v>
      </c>
      <c r="C216" s="23">
        <f>IF(ISERROR(VLOOKUP($P216,[1]BN2_1!$A:$AC,3,0)),0,VLOOKUP($P216,[1]BN2_1!$A:$AC,3,0))</f>
        <v>436.34129999999999</v>
      </c>
      <c r="D216" s="24">
        <f>IF(ISERROR(VLOOKUP($P216,[1]BN2_1!$A:$AC,7,0)),0,VLOOKUP($P216,[1]BN2_1!$A:$AC,7,0))</f>
        <v>0</v>
      </c>
      <c r="E216" s="25">
        <f>IF(ISERROR(VLOOKUP($P216,[1]BN2_1!$A:$AC,8,0)),0,VLOOKUP($P216,[1]BN2_1!$A:$AC,8,0))</f>
        <v>411.21674383999999</v>
      </c>
      <c r="F216" s="26">
        <f t="shared" si="15"/>
        <v>94.241994475425557</v>
      </c>
      <c r="G216" s="34">
        <f>IF(ISERROR(VLOOKUP($P216,[1]BN2_1!$A:$AC,12,0)),0,VLOOKUP($P216,[1]BN2_1!$A:$AC,12,0))</f>
        <v>68.754099999999994</v>
      </c>
      <c r="H216" s="35">
        <f>IF(ISERROR(VLOOKUP($P216,[1]BN2_1!$A:$AC,16,0)),0,VLOOKUP($P216,[1]BN2_1!$A:$AC,16,0))</f>
        <v>0</v>
      </c>
      <c r="I216" s="36">
        <f>IF(ISERROR(VLOOKUP($P216,[1]BN2_1!$A:$AC,17,0)),0,VLOOKUP($P216,[1]BN2_1!$A:$AC,17,0))</f>
        <v>68.754099999999994</v>
      </c>
      <c r="J216" s="37">
        <f t="shared" si="16"/>
        <v>100</v>
      </c>
      <c r="K216" s="23">
        <f t="shared" si="17"/>
        <v>505.09539999999998</v>
      </c>
      <c r="L216" s="24">
        <f>IF(ISERROR(VLOOKUP($P216,[1]BN2_1!$A:$U,21,0)),0,VLOOKUP($P216,[1]BN2_1!$A:$U,21,0))</f>
        <v>505.09539999999998</v>
      </c>
      <c r="M216" s="24">
        <f t="shared" si="18"/>
        <v>0</v>
      </c>
      <c r="N216" s="27">
        <f t="shared" si="18"/>
        <v>479.97084383999999</v>
      </c>
      <c r="O216" s="29">
        <f t="shared" si="19"/>
        <v>95.025780048679906</v>
      </c>
      <c r="P216" s="30" t="s">
        <v>222</v>
      </c>
      <c r="Q216" s="30"/>
      <c r="R216" s="20"/>
    </row>
    <row r="217" spans="1:18" ht="21">
      <c r="A217" s="21">
        <v>212</v>
      </c>
      <c r="B217" s="22" t="str">
        <f>VLOOKUP($P217,[1]Name!$A:$B,2,0)</f>
        <v>ศูนย์ความเป็นเลิศด้านชีววิทยาศาสตร์ (องค์การมหาชน)</v>
      </c>
      <c r="C217" s="23">
        <f>IF(ISERROR(VLOOKUP($P217,[1]BN2_1!$A:$AC,3,0)),0,VLOOKUP($P217,[1]BN2_1!$A:$AC,3,0))</f>
        <v>63.961100000000002</v>
      </c>
      <c r="D217" s="24">
        <f>IF(ISERROR(VLOOKUP($P217,[1]BN2_1!$A:$AC,7,0)),0,VLOOKUP($P217,[1]BN2_1!$A:$AC,7,0))</f>
        <v>0</v>
      </c>
      <c r="E217" s="25">
        <f>IF(ISERROR(VLOOKUP($P217,[1]BN2_1!$A:$AC,8,0)),0,VLOOKUP($P217,[1]BN2_1!$A:$AC,8,0))</f>
        <v>58.791499999999999</v>
      </c>
      <c r="F217" s="26">
        <f t="shared" si="15"/>
        <v>91.917587408596773</v>
      </c>
      <c r="G217" s="34">
        <f>IF(ISERROR(VLOOKUP($P217,[1]BN2_1!$A:$AC,12,0)),0,VLOOKUP($P217,[1]BN2_1!$A:$AC,12,0))</f>
        <v>55.341299999999997</v>
      </c>
      <c r="H217" s="35">
        <f>IF(ISERROR(VLOOKUP($P217,[1]BN2_1!$A:$AC,16,0)),0,VLOOKUP($P217,[1]BN2_1!$A:$AC,16,0))</f>
        <v>0</v>
      </c>
      <c r="I217" s="36">
        <f>IF(ISERROR(VLOOKUP($P217,[1]BN2_1!$A:$AC,17,0)),0,VLOOKUP($P217,[1]BN2_1!$A:$AC,17,0))</f>
        <v>55.341299999999997</v>
      </c>
      <c r="J217" s="37">
        <f t="shared" si="16"/>
        <v>100</v>
      </c>
      <c r="K217" s="23">
        <f t="shared" si="17"/>
        <v>119.30240000000001</v>
      </c>
      <c r="L217" s="24">
        <f>IF(ISERROR(VLOOKUP($P217,[1]BN2_1!$A:$U,21,0)),0,VLOOKUP($P217,[1]BN2_1!$A:$U,21,0))</f>
        <v>119.30240000000001</v>
      </c>
      <c r="M217" s="24">
        <f t="shared" si="18"/>
        <v>0</v>
      </c>
      <c r="N217" s="27">
        <f t="shared" si="18"/>
        <v>114.1328</v>
      </c>
      <c r="O217" s="29">
        <f t="shared" si="19"/>
        <v>95.666809720508553</v>
      </c>
      <c r="P217" s="30" t="s">
        <v>223</v>
      </c>
      <c r="Q217" s="30"/>
      <c r="R217" s="20"/>
    </row>
    <row r="218" spans="1:18" ht="21">
      <c r="A218" s="21">
        <v>213</v>
      </c>
      <c r="B218" s="22" t="str">
        <f>VLOOKUP($P218,[1]Name!$A:$B,2,0)</f>
        <v>กรมทรัพยากรน้ำบาดาล</v>
      </c>
      <c r="C218" s="23">
        <f>IF(ISERROR(VLOOKUP($P218,[1]BN2_1!$A:$AC,3,0)),0,VLOOKUP($P218,[1]BN2_1!$A:$AC,3,0))</f>
        <v>473.04979989999998</v>
      </c>
      <c r="D218" s="24">
        <f>IF(ISERROR(VLOOKUP($P218,[1]BN2_1!$A:$AC,7,0)),0,VLOOKUP($P218,[1]BN2_1!$A:$AC,7,0))</f>
        <v>3.2580665500000001</v>
      </c>
      <c r="E218" s="25">
        <f>IF(ISERROR(VLOOKUP($P218,[1]BN2_1!$A:$AC,8,0)),0,VLOOKUP($P218,[1]BN2_1!$A:$AC,8,0))</f>
        <v>426.81253020000003</v>
      </c>
      <c r="F218" s="26">
        <f t="shared" si="15"/>
        <v>90.22570779867695</v>
      </c>
      <c r="G218" s="34">
        <f>IF(ISERROR(VLOOKUP($P218,[1]BN2_1!$A:$AC,12,0)),0,VLOOKUP($P218,[1]BN2_1!$A:$AC,12,0))</f>
        <v>1553.5652001000001</v>
      </c>
      <c r="H218" s="35">
        <f>IF(ISERROR(VLOOKUP($P218,[1]BN2_1!$A:$AC,16,0)),0,VLOOKUP($P218,[1]BN2_1!$A:$AC,16,0))</f>
        <v>14.46073453</v>
      </c>
      <c r="I218" s="36">
        <f>IF(ISERROR(VLOOKUP($P218,[1]BN2_1!$A:$AC,17,0)),0,VLOOKUP($P218,[1]BN2_1!$A:$AC,17,0))</f>
        <v>1517.0516957899999</v>
      </c>
      <c r="J218" s="37">
        <f t="shared" si="16"/>
        <v>97.649696047024619</v>
      </c>
      <c r="K218" s="23">
        <f t="shared" si="17"/>
        <v>2026.615</v>
      </c>
      <c r="L218" s="24">
        <f>IF(ISERROR(VLOOKUP($P218,[1]BN2_1!$A:$U,21,0)),0,VLOOKUP($P218,[1]BN2_1!$A:$U,21,0))</f>
        <v>2026.615</v>
      </c>
      <c r="M218" s="24">
        <f t="shared" si="18"/>
        <v>17.718801079999999</v>
      </c>
      <c r="N218" s="27">
        <f t="shared" si="18"/>
        <v>1943.86422599</v>
      </c>
      <c r="O218" s="29">
        <f t="shared" si="19"/>
        <v>95.916798503415791</v>
      </c>
      <c r="P218" s="30" t="s">
        <v>224</v>
      </c>
      <c r="Q218" s="30"/>
      <c r="R218" s="20"/>
    </row>
    <row r="219" spans="1:18" ht="21">
      <c r="A219" s="21">
        <v>214</v>
      </c>
      <c r="B219" s="22" t="str">
        <f>VLOOKUP($P219,[1]Name!$A:$B,2,0)</f>
        <v>กรมกิจการเด็กและเยาวชน</v>
      </c>
      <c r="C219" s="23">
        <f>IF(ISERROR(VLOOKUP($P219,[1]BN2_1!$A:$AC,3,0)),0,VLOOKUP($P219,[1]BN2_1!$A:$AC,3,0))</f>
        <v>14759.40266458</v>
      </c>
      <c r="D219" s="24">
        <f>IF(ISERROR(VLOOKUP($P219,[1]BN2_1!$A:$AC,7,0)),0,VLOOKUP($P219,[1]BN2_1!$A:$AC,7,0))</f>
        <v>17.297051329999999</v>
      </c>
      <c r="E219" s="25">
        <f>IF(ISERROR(VLOOKUP($P219,[1]BN2_1!$A:$AC,8,0)),0,VLOOKUP($P219,[1]BN2_1!$A:$AC,8,0))</f>
        <v>14441.07352874</v>
      </c>
      <c r="F219" s="26">
        <f t="shared" si="15"/>
        <v>97.843211252688874</v>
      </c>
      <c r="G219" s="34">
        <f>IF(ISERROR(VLOOKUP($P219,[1]BN2_1!$A:$AC,12,0)),0,VLOOKUP($P219,[1]BN2_1!$A:$AC,12,0))</f>
        <v>68.976935420000004</v>
      </c>
      <c r="H219" s="35">
        <f>IF(ISERROR(VLOOKUP($P219,[1]BN2_1!$A:$AC,16,0)),0,VLOOKUP($P219,[1]BN2_1!$A:$AC,16,0))</f>
        <v>30.749584280000001</v>
      </c>
      <c r="I219" s="36">
        <f>IF(ISERROR(VLOOKUP($P219,[1]BN2_1!$A:$AC,17,0)),0,VLOOKUP($P219,[1]BN2_1!$A:$AC,17,0))</f>
        <v>34.591851560000002</v>
      </c>
      <c r="J219" s="37">
        <f t="shared" si="16"/>
        <v>50.149881767536485</v>
      </c>
      <c r="K219" s="23">
        <f t="shared" si="17"/>
        <v>14828.3796</v>
      </c>
      <c r="L219" s="24">
        <f>IF(ISERROR(VLOOKUP($P219,[1]BN2_1!$A:$U,21,0)),0,VLOOKUP($P219,[1]BN2_1!$A:$U,21,0))</f>
        <v>14828.3796</v>
      </c>
      <c r="M219" s="24">
        <f t="shared" si="18"/>
        <v>48.046635609999996</v>
      </c>
      <c r="N219" s="27">
        <f t="shared" si="18"/>
        <v>14475.665380300001</v>
      </c>
      <c r="O219" s="29">
        <f t="shared" si="19"/>
        <v>97.621356957303689</v>
      </c>
      <c r="P219" s="30" t="s">
        <v>225</v>
      </c>
      <c r="Q219" s="30"/>
      <c r="R219" s="20"/>
    </row>
    <row r="220" spans="1:18" ht="21">
      <c r="A220" s="21">
        <v>215</v>
      </c>
      <c r="B220" s="22" t="str">
        <f>VLOOKUP($P220,[1]Name!$A:$B,2,0)</f>
        <v>สำนักงานอัยการสูงสุด</v>
      </c>
      <c r="C220" s="23">
        <f>IF(ISERROR(VLOOKUP($P220,[1]BN2_1!$A:$AC,3,0)),0,VLOOKUP($P220,[1]BN2_1!$A:$AC,3,0))</f>
        <v>9233.3446000000004</v>
      </c>
      <c r="D220" s="24">
        <f>IF(ISERROR(VLOOKUP($P220,[1]BN2_1!$A:$AC,7,0)),0,VLOOKUP($P220,[1]BN2_1!$A:$AC,7,0))</f>
        <v>0</v>
      </c>
      <c r="E220" s="25">
        <f>IF(ISERROR(VLOOKUP($P220,[1]BN2_1!$A:$AC,8,0)),0,VLOOKUP($P220,[1]BN2_1!$A:$AC,8,0))</f>
        <v>9233.3446000000004</v>
      </c>
      <c r="F220" s="26">
        <f t="shared" si="15"/>
        <v>100</v>
      </c>
      <c r="G220" s="34">
        <f>IF(ISERROR(VLOOKUP($P220,[1]BN2_1!$A:$AC,12,0)),0,VLOOKUP($P220,[1]BN2_1!$A:$AC,12,0))</f>
        <v>1356.4332999999999</v>
      </c>
      <c r="H220" s="35">
        <f>IF(ISERROR(VLOOKUP($P220,[1]BN2_1!$A:$AC,16,0)),0,VLOOKUP($P220,[1]BN2_1!$A:$AC,16,0))</f>
        <v>0</v>
      </c>
      <c r="I220" s="36">
        <f>IF(ISERROR(VLOOKUP($P220,[1]BN2_1!$A:$AC,17,0)),0,VLOOKUP($P220,[1]BN2_1!$A:$AC,17,0))</f>
        <v>1104.9825000000001</v>
      </c>
      <c r="J220" s="37">
        <f t="shared" si="16"/>
        <v>81.46235424919162</v>
      </c>
      <c r="K220" s="23">
        <f t="shared" si="17"/>
        <v>10589.777900000001</v>
      </c>
      <c r="L220" s="24">
        <f>IF(ISERROR(VLOOKUP($P220,[1]BN2_1!$A:$U,21,0)),0,VLOOKUP($P220,[1]BN2_1!$A:$U,21,0))</f>
        <v>10589.777899999999</v>
      </c>
      <c r="M220" s="24">
        <f t="shared" si="18"/>
        <v>0</v>
      </c>
      <c r="N220" s="27">
        <f t="shared" si="18"/>
        <v>10338.3271</v>
      </c>
      <c r="O220" s="29">
        <f t="shared" si="19"/>
        <v>97.62553282633057</v>
      </c>
      <c r="P220" s="30" t="s">
        <v>226</v>
      </c>
      <c r="Q220" s="30"/>
      <c r="R220" s="20"/>
    </row>
    <row r="221" spans="1:18" ht="21">
      <c r="A221" s="21">
        <v>216</v>
      </c>
      <c r="B221" s="22" t="str">
        <f>VLOOKUP($P221,[1]Name!$A:$B,2,0)</f>
        <v>มหาวิทยาลัยธรรมศาสตร์</v>
      </c>
      <c r="C221" s="23">
        <f>IF(ISERROR(VLOOKUP($P221,[1]BN2_1!$A:$AC,3,0)),0,VLOOKUP($P221,[1]BN2_1!$A:$AC,3,0))</f>
        <v>3191.3386999999998</v>
      </c>
      <c r="D221" s="24">
        <f>IF(ISERROR(VLOOKUP($P221,[1]BN2_1!$A:$AC,7,0)),0,VLOOKUP($P221,[1]BN2_1!$A:$AC,7,0))</f>
        <v>0</v>
      </c>
      <c r="E221" s="25">
        <f>IF(ISERROR(VLOOKUP($P221,[1]BN2_1!$A:$AC,8,0)),0,VLOOKUP($P221,[1]BN2_1!$A:$AC,8,0))</f>
        <v>3165.93384492</v>
      </c>
      <c r="F221" s="26">
        <f t="shared" si="15"/>
        <v>99.203943627794828</v>
      </c>
      <c r="G221" s="34">
        <f>IF(ISERROR(VLOOKUP($P221,[1]BN2_1!$A:$AC,12,0)),0,VLOOKUP($P221,[1]BN2_1!$A:$AC,12,0))</f>
        <v>1654.5219999999999</v>
      </c>
      <c r="H221" s="35">
        <f>IF(ISERROR(VLOOKUP($P221,[1]BN2_1!$A:$AC,16,0)),0,VLOOKUP($P221,[1]BN2_1!$A:$AC,16,0))</f>
        <v>0</v>
      </c>
      <c r="I221" s="36">
        <f>IF(ISERROR(VLOOKUP($P221,[1]BN2_1!$A:$AC,17,0)),0,VLOOKUP($P221,[1]BN2_1!$A:$AC,17,0))</f>
        <v>1565.5331000000001</v>
      </c>
      <c r="J221" s="37">
        <f t="shared" si="16"/>
        <v>94.621473754957634</v>
      </c>
      <c r="K221" s="23">
        <f t="shared" si="17"/>
        <v>4845.8606999999993</v>
      </c>
      <c r="L221" s="24">
        <f>IF(ISERROR(VLOOKUP($P221,[1]BN2_1!$A:$U,21,0)),0,VLOOKUP($P221,[1]BN2_1!$A:$U,21,0))</f>
        <v>4845.8607000000002</v>
      </c>
      <c r="M221" s="24">
        <f t="shared" si="18"/>
        <v>0</v>
      </c>
      <c r="N221" s="27">
        <f t="shared" si="18"/>
        <v>4731.4669449200001</v>
      </c>
      <c r="O221" s="29">
        <f t="shared" si="19"/>
        <v>97.639351146020374</v>
      </c>
      <c r="P221" s="30" t="s">
        <v>227</v>
      </c>
      <c r="Q221" s="30"/>
      <c r="R221" s="20"/>
    </row>
    <row r="222" spans="1:18" ht="21">
      <c r="A222" s="21">
        <v>217</v>
      </c>
      <c r="B222" s="22" t="str">
        <f>VLOOKUP($P222,[1]Name!$A:$B,2,0)</f>
        <v>สำนักงานคณะกรรมการ.พิเศษ โครงการจากพระราชดำริ</v>
      </c>
      <c r="C222" s="23">
        <f>IF(ISERROR(VLOOKUP($P222,[1]BN2_1!$A:$AC,3,0)),0,VLOOKUP($P222,[1]BN2_1!$A:$AC,3,0))</f>
        <v>803.12972980999996</v>
      </c>
      <c r="D222" s="24">
        <f>IF(ISERROR(VLOOKUP($P222,[1]BN2_1!$A:$AC,7,0)),0,VLOOKUP($P222,[1]BN2_1!$A:$AC,7,0))</f>
        <v>7.3210781200000001</v>
      </c>
      <c r="E222" s="25">
        <f>IF(ISERROR(VLOOKUP($P222,[1]BN2_1!$A:$AC,8,0)),0,VLOOKUP($P222,[1]BN2_1!$A:$AC,8,0))</f>
        <v>783.80775458999994</v>
      </c>
      <c r="F222" s="26">
        <f t="shared" si="15"/>
        <v>97.594165113951007</v>
      </c>
      <c r="G222" s="34">
        <f>IF(ISERROR(VLOOKUP($P222,[1]BN2_1!$A:$AC,12,0)),0,VLOOKUP($P222,[1]BN2_1!$A:$AC,12,0))</f>
        <v>163.11077019000001</v>
      </c>
      <c r="H222" s="35">
        <f>IF(ISERROR(VLOOKUP($P222,[1]BN2_1!$A:$AC,16,0)),0,VLOOKUP($P222,[1]BN2_1!$A:$AC,16,0))</f>
        <v>0.63014119000000002</v>
      </c>
      <c r="I222" s="36">
        <f>IF(ISERROR(VLOOKUP($P222,[1]BN2_1!$A:$AC,17,0)),0,VLOOKUP($P222,[1]BN2_1!$A:$AC,17,0))</f>
        <v>159.672685</v>
      </c>
      <c r="J222" s="37">
        <f t="shared" si="16"/>
        <v>97.892177698630718</v>
      </c>
      <c r="K222" s="23">
        <f t="shared" si="17"/>
        <v>966.2405</v>
      </c>
      <c r="L222" s="24">
        <f>IF(ISERROR(VLOOKUP($P222,[1]BN2_1!$A:$U,21,0)),0,VLOOKUP($P222,[1]BN2_1!$A:$U,21,0))</f>
        <v>966.2405</v>
      </c>
      <c r="M222" s="24">
        <f t="shared" si="18"/>
        <v>7.9512193099999999</v>
      </c>
      <c r="N222" s="27">
        <f t="shared" si="18"/>
        <v>943.48043958999995</v>
      </c>
      <c r="O222" s="29">
        <f t="shared" si="19"/>
        <v>97.644472529354744</v>
      </c>
      <c r="P222" s="30" t="s">
        <v>228</v>
      </c>
      <c r="Q222" s="30"/>
      <c r="R222" s="20"/>
    </row>
    <row r="223" spans="1:18" ht="21">
      <c r="A223" s="21">
        <v>218</v>
      </c>
      <c r="B223" s="22" t="str">
        <f>VLOOKUP($P223,[1]Name!$A:$B,2,0)</f>
        <v>สำนักงานศาลยุติธรรม</v>
      </c>
      <c r="C223" s="23">
        <f>IF(ISERROR(VLOOKUP($P223,[1]BN2_1!$A:$AC,3,0)),0,VLOOKUP($P223,[1]BN2_1!$A:$AC,3,0))</f>
        <v>16468.905500000001</v>
      </c>
      <c r="D223" s="24">
        <f>IF(ISERROR(VLOOKUP($P223,[1]BN2_1!$A:$AC,7,0)),0,VLOOKUP($P223,[1]BN2_1!$A:$AC,7,0))</f>
        <v>0</v>
      </c>
      <c r="E223" s="25">
        <f>IF(ISERROR(VLOOKUP($P223,[1]BN2_1!$A:$AC,8,0)),0,VLOOKUP($P223,[1]BN2_1!$A:$AC,8,0))</f>
        <v>16468.905500000001</v>
      </c>
      <c r="F223" s="26">
        <f t="shared" si="15"/>
        <v>100</v>
      </c>
      <c r="G223" s="34">
        <f>IF(ISERROR(VLOOKUP($P223,[1]BN2_1!$A:$AC,12,0)),0,VLOOKUP($P223,[1]BN2_1!$A:$AC,12,0))</f>
        <v>3951.3236000000002</v>
      </c>
      <c r="H223" s="35">
        <f>IF(ISERROR(VLOOKUP($P223,[1]BN2_1!$A:$AC,16,0)),0,VLOOKUP($P223,[1]BN2_1!$A:$AC,16,0))</f>
        <v>0</v>
      </c>
      <c r="I223" s="36">
        <f>IF(ISERROR(VLOOKUP($P223,[1]BN2_1!$A:$AC,17,0)),0,VLOOKUP($P223,[1]BN2_1!$A:$AC,17,0))</f>
        <v>3599.8413999999998</v>
      </c>
      <c r="J223" s="37">
        <f t="shared" si="16"/>
        <v>91.104697170335527</v>
      </c>
      <c r="K223" s="23">
        <f t="shared" si="17"/>
        <v>20420.2291</v>
      </c>
      <c r="L223" s="24">
        <f>IF(ISERROR(VLOOKUP($P223,[1]BN2_1!$A:$U,21,0)),0,VLOOKUP($P223,[1]BN2_1!$A:$U,21,0))</f>
        <v>20420.2291</v>
      </c>
      <c r="M223" s="24">
        <f t="shared" si="18"/>
        <v>0</v>
      </c>
      <c r="N223" s="27">
        <f t="shared" si="18"/>
        <v>20068.746900000002</v>
      </c>
      <c r="O223" s="29">
        <f t="shared" si="19"/>
        <v>98.27875486470424</v>
      </c>
      <c r="P223" s="30" t="s">
        <v>229</v>
      </c>
      <c r="Q223" s="30"/>
      <c r="R223" s="20"/>
    </row>
    <row r="224" spans="1:18" ht="21">
      <c r="A224" s="21">
        <v>219</v>
      </c>
      <c r="B224" s="22" t="str">
        <f>VLOOKUP($P224,[1]Name!$A:$B,2,0)</f>
        <v>สำนักงานบริหารหนี้สาธารณะ</v>
      </c>
      <c r="C224" s="23">
        <f>IF(ISERROR(VLOOKUP($P224,[1]BN2_1!$A:$AC,3,0)),0,VLOOKUP($P224,[1]BN2_1!$A:$AC,3,0))</f>
        <v>243286.993201</v>
      </c>
      <c r="D224" s="24">
        <f>IF(ISERROR(VLOOKUP($P224,[1]BN2_1!$A:$AC,7,0)),0,VLOOKUP($P224,[1]BN2_1!$A:$AC,7,0))</f>
        <v>2.6684067200000001</v>
      </c>
      <c r="E224" s="25">
        <f>IF(ISERROR(VLOOKUP($P224,[1]BN2_1!$A:$AC,8,0)),0,VLOOKUP($P224,[1]BN2_1!$A:$AC,8,0))</f>
        <v>240937.58780092999</v>
      </c>
      <c r="F224" s="26">
        <f t="shared" si="15"/>
        <v>99.034307025970364</v>
      </c>
      <c r="G224" s="34">
        <f>IF(ISERROR(VLOOKUP($P224,[1]BN2_1!$A:$AC,12,0)),0,VLOOKUP($P224,[1]BN2_1!$A:$AC,12,0))</f>
        <v>10.577799000000001</v>
      </c>
      <c r="H224" s="35">
        <f>IF(ISERROR(VLOOKUP($P224,[1]BN2_1!$A:$AC,16,0)),0,VLOOKUP($P224,[1]BN2_1!$A:$AC,16,0))</f>
        <v>0.79974049999999997</v>
      </c>
      <c r="I224" s="36">
        <f>IF(ISERROR(VLOOKUP($P224,[1]BN2_1!$A:$AC,17,0)),0,VLOOKUP($P224,[1]BN2_1!$A:$AC,17,0))</f>
        <v>8.6030189999999997</v>
      </c>
      <c r="J224" s="37">
        <f t="shared" si="16"/>
        <v>81.330898800402608</v>
      </c>
      <c r="K224" s="23">
        <f t="shared" si="17"/>
        <v>243297.571</v>
      </c>
      <c r="L224" s="24">
        <f>IF(ISERROR(VLOOKUP($P224,[1]BN2_1!$A:$U,21,0)),0,VLOOKUP($P224,[1]BN2_1!$A:$U,21,0))</f>
        <v>243297.571</v>
      </c>
      <c r="M224" s="24">
        <f t="shared" si="18"/>
        <v>3.4681472200000001</v>
      </c>
      <c r="N224" s="27">
        <f t="shared" si="18"/>
        <v>240946.19081992999</v>
      </c>
      <c r="O224" s="29">
        <f t="shared" si="19"/>
        <v>99.033537338492366</v>
      </c>
      <c r="P224" s="30" t="s">
        <v>230</v>
      </c>
      <c r="Q224" s="30"/>
      <c r="R224" s="20"/>
    </row>
    <row r="225" spans="1:18" ht="21">
      <c r="A225" s="21">
        <v>220</v>
      </c>
      <c r="B225" s="22" t="str">
        <f>VLOOKUP($P225,[1]Name!$A:$B,2,0)</f>
        <v>มหาวิทยาลัยขอนแก่น</v>
      </c>
      <c r="C225" s="23">
        <f>IF(ISERROR(VLOOKUP($P225,[1]BN2_1!$A:$AC,3,0)),0,VLOOKUP($P225,[1]BN2_1!$A:$AC,3,0))</f>
        <v>4352.0641999999998</v>
      </c>
      <c r="D225" s="24">
        <f>IF(ISERROR(VLOOKUP($P225,[1]BN2_1!$A:$AC,7,0)),0,VLOOKUP($P225,[1]BN2_1!$A:$AC,7,0))</f>
        <v>0</v>
      </c>
      <c r="E225" s="25">
        <f>IF(ISERROR(VLOOKUP($P225,[1]BN2_1!$A:$AC,8,0)),0,VLOOKUP($P225,[1]BN2_1!$A:$AC,8,0))</f>
        <v>4302.65739562</v>
      </c>
      <c r="F225" s="26">
        <f t="shared" si="15"/>
        <v>98.864750102261823</v>
      </c>
      <c r="G225" s="34">
        <f>IF(ISERROR(VLOOKUP($P225,[1]BN2_1!$A:$AC,12,0)),0,VLOOKUP($P225,[1]BN2_1!$A:$AC,12,0))</f>
        <v>964.21450000000004</v>
      </c>
      <c r="H225" s="35">
        <f>IF(ISERROR(VLOOKUP($P225,[1]BN2_1!$A:$AC,16,0)),0,VLOOKUP($P225,[1]BN2_1!$A:$AC,16,0))</f>
        <v>0</v>
      </c>
      <c r="I225" s="36">
        <f>IF(ISERROR(VLOOKUP($P225,[1]BN2_1!$A:$AC,17,0)),0,VLOOKUP($P225,[1]BN2_1!$A:$AC,17,0))</f>
        <v>964.21450000000004</v>
      </c>
      <c r="J225" s="37">
        <f t="shared" si="16"/>
        <v>100</v>
      </c>
      <c r="K225" s="23">
        <f t="shared" si="17"/>
        <v>5316.2786999999998</v>
      </c>
      <c r="L225" s="24">
        <f>IF(ISERROR(VLOOKUP($P225,[1]BN2_1!$A:$U,21,0)),0,VLOOKUP($P225,[1]BN2_1!$A:$U,21,0))</f>
        <v>5316.2786999999998</v>
      </c>
      <c r="M225" s="24">
        <f t="shared" si="18"/>
        <v>0</v>
      </c>
      <c r="N225" s="27">
        <f t="shared" si="18"/>
        <v>5266.87189562</v>
      </c>
      <c r="O225" s="29">
        <f t="shared" si="19"/>
        <v>99.070650596628809</v>
      </c>
      <c r="P225" s="30" t="s">
        <v>231</v>
      </c>
      <c r="Q225" s="30"/>
      <c r="R225" s="20"/>
    </row>
    <row r="226" spans="1:18" ht="21">
      <c r="A226" s="21">
        <v>221</v>
      </c>
      <c r="B226" s="22" t="str">
        <f>VLOOKUP($P226,[1]Name!$A:$B,2,0)</f>
        <v>มหาวิทยาลัยเชียงใหม่</v>
      </c>
      <c r="C226" s="23">
        <f>IF(ISERROR(VLOOKUP($P226,[1]BN2_1!$A:$AC,3,0)),0,VLOOKUP($P226,[1]BN2_1!$A:$AC,3,0))</f>
        <v>4830.5762999999997</v>
      </c>
      <c r="D226" s="24">
        <f>IF(ISERROR(VLOOKUP($P226,[1]BN2_1!$A:$AC,7,0)),0,VLOOKUP($P226,[1]BN2_1!$A:$AC,7,0))</f>
        <v>0</v>
      </c>
      <c r="E226" s="25">
        <f>IF(ISERROR(VLOOKUP($P226,[1]BN2_1!$A:$AC,8,0)),0,VLOOKUP($P226,[1]BN2_1!$A:$AC,8,0))</f>
        <v>4781.7202107399999</v>
      </c>
      <c r="F226" s="26">
        <f t="shared" si="15"/>
        <v>98.988607440896857</v>
      </c>
      <c r="G226" s="34">
        <f>IF(ISERROR(VLOOKUP($P226,[1]BN2_1!$A:$AC,12,0)),0,VLOOKUP($P226,[1]BN2_1!$A:$AC,12,0))</f>
        <v>636.52300000000002</v>
      </c>
      <c r="H226" s="35">
        <f>IF(ISERROR(VLOOKUP($P226,[1]BN2_1!$A:$AC,16,0)),0,VLOOKUP($P226,[1]BN2_1!$A:$AC,16,0))</f>
        <v>0</v>
      </c>
      <c r="I226" s="36">
        <f>IF(ISERROR(VLOOKUP($P226,[1]BN2_1!$A:$AC,17,0)),0,VLOOKUP($P226,[1]BN2_1!$A:$AC,17,0))</f>
        <v>636.52300000000002</v>
      </c>
      <c r="J226" s="37">
        <f t="shared" si="16"/>
        <v>100</v>
      </c>
      <c r="K226" s="23">
        <f t="shared" si="17"/>
        <v>5467.0992999999999</v>
      </c>
      <c r="L226" s="24">
        <f>IF(ISERROR(VLOOKUP($P226,[1]BN2_1!$A:$U,21,0)),0,VLOOKUP($P226,[1]BN2_1!$A:$U,21,0))</f>
        <v>5467.0992999999999</v>
      </c>
      <c r="M226" s="24">
        <f t="shared" si="18"/>
        <v>0</v>
      </c>
      <c r="N226" s="27">
        <f t="shared" si="18"/>
        <v>5418.24321074</v>
      </c>
      <c r="O226" s="29">
        <f t="shared" si="19"/>
        <v>99.106361772869207</v>
      </c>
      <c r="P226" s="30" t="s">
        <v>232</v>
      </c>
      <c r="Q226" s="30"/>
      <c r="R226" s="20"/>
    </row>
    <row r="227" spans="1:18" ht="21">
      <c r="A227" s="21">
        <v>222</v>
      </c>
      <c r="B227" s="22" t="str">
        <f>VLOOKUP($P227,[1]Name!$A:$B,2,0)</f>
        <v>มหาวิทยาลัยศรีนครินทรวิโรฒ</v>
      </c>
      <c r="C227" s="23">
        <f>IF(ISERROR(VLOOKUP($P227,[1]BN2_1!$A:$AC,3,0)),0,VLOOKUP($P227,[1]BN2_1!$A:$AC,3,0))</f>
        <v>2825.7240000000002</v>
      </c>
      <c r="D227" s="24">
        <f>IF(ISERROR(VLOOKUP($P227,[1]BN2_1!$A:$AC,7,0)),0,VLOOKUP($P227,[1]BN2_1!$A:$AC,7,0))</f>
        <v>0</v>
      </c>
      <c r="E227" s="25">
        <f>IF(ISERROR(VLOOKUP($P227,[1]BN2_1!$A:$AC,8,0)),0,VLOOKUP($P227,[1]BN2_1!$A:$AC,8,0))</f>
        <v>2811.5409433300001</v>
      </c>
      <c r="F227" s="26">
        <f t="shared" si="15"/>
        <v>99.498073531951462</v>
      </c>
      <c r="G227" s="34">
        <f>IF(ISERROR(VLOOKUP($P227,[1]BN2_1!$A:$AC,12,0)),0,VLOOKUP($P227,[1]BN2_1!$A:$AC,12,0))</f>
        <v>1053.8510000000001</v>
      </c>
      <c r="H227" s="35">
        <f>IF(ISERROR(VLOOKUP($P227,[1]BN2_1!$A:$AC,16,0)),0,VLOOKUP($P227,[1]BN2_1!$A:$AC,16,0))</f>
        <v>0</v>
      </c>
      <c r="I227" s="36">
        <f>IF(ISERROR(VLOOKUP($P227,[1]BN2_1!$A:$AC,17,0)),0,VLOOKUP($P227,[1]BN2_1!$A:$AC,17,0))</f>
        <v>1036.223</v>
      </c>
      <c r="J227" s="37">
        <f t="shared" si="16"/>
        <v>98.327277765073035</v>
      </c>
      <c r="K227" s="23">
        <f t="shared" si="17"/>
        <v>3879.5750000000003</v>
      </c>
      <c r="L227" s="24">
        <f>IF(ISERROR(VLOOKUP($P227,[1]BN2_1!$A:$U,21,0)),0,VLOOKUP($P227,[1]BN2_1!$A:$U,21,0))</f>
        <v>3879.5749999999998</v>
      </c>
      <c r="M227" s="24">
        <f t="shared" si="18"/>
        <v>0</v>
      </c>
      <c r="N227" s="27">
        <f t="shared" si="18"/>
        <v>3847.7639433300001</v>
      </c>
      <c r="O227" s="29">
        <f t="shared" si="19"/>
        <v>99.180037589942188</v>
      </c>
      <c r="P227" s="30" t="s">
        <v>233</v>
      </c>
      <c r="Q227" s="30"/>
      <c r="R227" s="20"/>
    </row>
    <row r="228" spans="1:18" ht="21">
      <c r="A228" s="21">
        <v>223</v>
      </c>
      <c r="B228" s="22" t="str">
        <f>VLOOKUP($P228,[1]Name!$A:$B,2,0)</f>
        <v>สำนักงานการตรวจเงินแผ่นดิน</v>
      </c>
      <c r="C228" s="23">
        <f>IF(ISERROR(VLOOKUP($P228,[1]BN2_1!$A:$AC,3,0)),0,VLOOKUP($P228,[1]BN2_1!$A:$AC,3,0))</f>
        <v>2112.0129000000002</v>
      </c>
      <c r="D228" s="24">
        <f>IF(ISERROR(VLOOKUP($P228,[1]BN2_1!$A:$AC,7,0)),0,VLOOKUP($P228,[1]BN2_1!$A:$AC,7,0))</f>
        <v>0</v>
      </c>
      <c r="E228" s="25">
        <f>IF(ISERROR(VLOOKUP($P228,[1]BN2_1!$A:$AC,8,0)),0,VLOOKUP($P228,[1]BN2_1!$A:$AC,8,0))</f>
        <v>2112.0129000000002</v>
      </c>
      <c r="F228" s="26">
        <f t="shared" si="15"/>
        <v>100</v>
      </c>
      <c r="G228" s="34">
        <f>IF(ISERROR(VLOOKUP($P228,[1]BN2_1!$A:$AC,12,0)),0,VLOOKUP($P228,[1]BN2_1!$A:$AC,12,0))</f>
        <v>398.44080000000002</v>
      </c>
      <c r="H228" s="35">
        <f>IF(ISERROR(VLOOKUP($P228,[1]BN2_1!$A:$AC,16,0)),0,VLOOKUP($P228,[1]BN2_1!$A:$AC,16,0))</f>
        <v>0</v>
      </c>
      <c r="I228" s="36">
        <f>IF(ISERROR(VLOOKUP($P228,[1]BN2_1!$A:$AC,17,0)),0,VLOOKUP($P228,[1]BN2_1!$A:$AC,17,0))</f>
        <v>381.6268</v>
      </c>
      <c r="J228" s="37">
        <f t="shared" si="16"/>
        <v>95.78005063738452</v>
      </c>
      <c r="K228" s="23">
        <f t="shared" si="17"/>
        <v>2510.4537</v>
      </c>
      <c r="L228" s="24">
        <f>IF(ISERROR(VLOOKUP($P228,[1]BN2_1!$A:$U,21,0)),0,VLOOKUP($P228,[1]BN2_1!$A:$U,21,0))</f>
        <v>2510.4537</v>
      </c>
      <c r="M228" s="24">
        <f t="shared" si="18"/>
        <v>0</v>
      </c>
      <c r="N228" s="27">
        <f t="shared" si="18"/>
        <v>2493.6397000000002</v>
      </c>
      <c r="O228" s="29">
        <f t="shared" si="19"/>
        <v>99.330240585596158</v>
      </c>
      <c r="P228" s="30" t="s">
        <v>234</v>
      </c>
      <c r="Q228" s="30"/>
      <c r="R228" s="20"/>
    </row>
    <row r="229" spans="1:18" ht="21">
      <c r="A229" s="21">
        <v>224</v>
      </c>
      <c r="B229" s="22" t="str">
        <f>VLOOKUP($P229,[1]Name!$A:$B,2,0)</f>
        <v>จุฬาลงกรณ์มหาวิทยาลัย</v>
      </c>
      <c r="C229" s="23">
        <f>IF(ISERROR(VLOOKUP($P229,[1]BN2_1!$A:$AC,3,0)),0,VLOOKUP($P229,[1]BN2_1!$A:$AC,3,0))</f>
        <v>4713.5397999999996</v>
      </c>
      <c r="D229" s="24">
        <f>IF(ISERROR(VLOOKUP($P229,[1]BN2_1!$A:$AC,7,0)),0,VLOOKUP($P229,[1]BN2_1!$A:$AC,7,0))</f>
        <v>0</v>
      </c>
      <c r="E229" s="25">
        <f>IF(ISERROR(VLOOKUP($P229,[1]BN2_1!$A:$AC,8,0)),0,VLOOKUP($P229,[1]BN2_1!$A:$AC,8,0))</f>
        <v>4678.8260843600001</v>
      </c>
      <c r="F229" s="26">
        <f t="shared" si="15"/>
        <v>99.263531929018626</v>
      </c>
      <c r="G229" s="34">
        <f>IF(ISERROR(VLOOKUP($P229,[1]BN2_1!$A:$AC,12,0)),0,VLOOKUP($P229,[1]BN2_1!$A:$AC,12,0))</f>
        <v>476.54849999999999</v>
      </c>
      <c r="H229" s="35">
        <f>IF(ISERROR(VLOOKUP($P229,[1]BN2_1!$A:$AC,16,0)),0,VLOOKUP($P229,[1]BN2_1!$A:$AC,16,0))</f>
        <v>0</v>
      </c>
      <c r="I229" s="36">
        <f>IF(ISERROR(VLOOKUP($P229,[1]BN2_1!$A:$AC,17,0)),0,VLOOKUP($P229,[1]BN2_1!$A:$AC,17,0))</f>
        <v>476.54849999999999</v>
      </c>
      <c r="J229" s="37">
        <f t="shared" si="16"/>
        <v>100</v>
      </c>
      <c r="K229" s="23">
        <f t="shared" si="17"/>
        <v>5190.0882999999994</v>
      </c>
      <c r="L229" s="24">
        <f>IF(ISERROR(VLOOKUP($P229,[1]BN2_1!$A:$U,21,0)),0,VLOOKUP($P229,[1]BN2_1!$A:$U,21,0))</f>
        <v>5190.0883000000003</v>
      </c>
      <c r="M229" s="24">
        <f t="shared" si="18"/>
        <v>0</v>
      </c>
      <c r="N229" s="27">
        <f t="shared" si="18"/>
        <v>5155.37458436</v>
      </c>
      <c r="O229" s="29">
        <f t="shared" si="19"/>
        <v>99.331153659948342</v>
      </c>
      <c r="P229" s="30" t="s">
        <v>235</v>
      </c>
      <c r="Q229" s="30"/>
      <c r="R229" s="20"/>
    </row>
    <row r="230" spans="1:18" ht="21">
      <c r="A230" s="21">
        <v>225</v>
      </c>
      <c r="B230" s="22" t="str">
        <f>VLOOKUP($P230,[1]Name!$A:$B,2,0)</f>
        <v>มหาวิทยาลัยบูรพา</v>
      </c>
      <c r="C230" s="23">
        <f>IF(ISERROR(VLOOKUP($P230,[1]BN2_1!$A:$AC,3,0)),0,VLOOKUP($P230,[1]BN2_1!$A:$AC,3,0))</f>
        <v>1396.2583999999999</v>
      </c>
      <c r="D230" s="24">
        <f>IF(ISERROR(VLOOKUP($P230,[1]BN2_1!$A:$AC,7,0)),0,VLOOKUP($P230,[1]BN2_1!$A:$AC,7,0))</f>
        <v>0</v>
      </c>
      <c r="E230" s="25">
        <f>IF(ISERROR(VLOOKUP($P230,[1]BN2_1!$A:$AC,8,0)),0,VLOOKUP($P230,[1]BN2_1!$A:$AC,8,0))</f>
        <v>1384.8877960100001</v>
      </c>
      <c r="F230" s="26">
        <f t="shared" si="15"/>
        <v>99.185637558921769</v>
      </c>
      <c r="G230" s="34">
        <f>IF(ISERROR(VLOOKUP($P230,[1]BN2_1!$A:$AC,12,0)),0,VLOOKUP($P230,[1]BN2_1!$A:$AC,12,0))</f>
        <v>450.85039999999998</v>
      </c>
      <c r="H230" s="35">
        <f>IF(ISERROR(VLOOKUP($P230,[1]BN2_1!$A:$AC,16,0)),0,VLOOKUP($P230,[1]BN2_1!$A:$AC,16,0))</f>
        <v>0</v>
      </c>
      <c r="I230" s="36">
        <f>IF(ISERROR(VLOOKUP($P230,[1]BN2_1!$A:$AC,17,0)),0,VLOOKUP($P230,[1]BN2_1!$A:$AC,17,0))</f>
        <v>450.85039999999998</v>
      </c>
      <c r="J230" s="37">
        <f t="shared" si="16"/>
        <v>100</v>
      </c>
      <c r="K230" s="23">
        <f t="shared" si="17"/>
        <v>1847.1088</v>
      </c>
      <c r="L230" s="24">
        <f>IF(ISERROR(VLOOKUP($P230,[1]BN2_1!$A:$U,21,0)),0,VLOOKUP($P230,[1]BN2_1!$A:$U,21,0))</f>
        <v>1847.1088</v>
      </c>
      <c r="M230" s="24">
        <f t="shared" si="18"/>
        <v>0</v>
      </c>
      <c r="N230" s="27">
        <f t="shared" si="18"/>
        <v>1835.7381960100001</v>
      </c>
      <c r="O230" s="29">
        <f t="shared" si="19"/>
        <v>99.384410707696276</v>
      </c>
      <c r="P230" s="30" t="s">
        <v>236</v>
      </c>
      <c r="Q230" s="30"/>
      <c r="R230" s="20"/>
    </row>
    <row r="231" spans="1:18" ht="21">
      <c r="A231" s="21">
        <v>226</v>
      </c>
      <c r="B231" s="22" t="str">
        <f>VLOOKUP($P231,[1]Name!$A:$B,2,0)</f>
        <v>มหาวิทยาลัยเกษตรศาสตร์</v>
      </c>
      <c r="C231" s="23">
        <f>IF(ISERROR(VLOOKUP($P231,[1]BN2_1!$A:$AC,3,0)),0,VLOOKUP($P231,[1]BN2_1!$A:$AC,3,0))</f>
        <v>3875.0527999999999</v>
      </c>
      <c r="D231" s="24">
        <f>IF(ISERROR(VLOOKUP($P231,[1]BN2_1!$A:$AC,7,0)),0,VLOOKUP($P231,[1]BN2_1!$A:$AC,7,0))</f>
        <v>0</v>
      </c>
      <c r="E231" s="25">
        <f>IF(ISERROR(VLOOKUP($P231,[1]BN2_1!$A:$AC,8,0)),0,VLOOKUP($P231,[1]BN2_1!$A:$AC,8,0))</f>
        <v>3845.5701236800001</v>
      </c>
      <c r="F231" s="26">
        <f t="shared" si="15"/>
        <v>99.239167107090779</v>
      </c>
      <c r="G231" s="34">
        <f>IF(ISERROR(VLOOKUP($P231,[1]BN2_1!$A:$AC,12,0)),0,VLOOKUP($P231,[1]BN2_1!$A:$AC,12,0))</f>
        <v>1243.7752</v>
      </c>
      <c r="H231" s="35">
        <f>IF(ISERROR(VLOOKUP($P231,[1]BN2_1!$A:$AC,16,0)),0,VLOOKUP($P231,[1]BN2_1!$A:$AC,16,0))</f>
        <v>0</v>
      </c>
      <c r="I231" s="36">
        <f>IF(ISERROR(VLOOKUP($P231,[1]BN2_1!$A:$AC,17,0)),0,VLOOKUP($P231,[1]BN2_1!$A:$AC,17,0))</f>
        <v>1243.7752</v>
      </c>
      <c r="J231" s="37">
        <f t="shared" si="16"/>
        <v>100</v>
      </c>
      <c r="K231" s="23">
        <f t="shared" si="17"/>
        <v>5118.8279999999995</v>
      </c>
      <c r="L231" s="24">
        <f>IF(ISERROR(VLOOKUP($P231,[1]BN2_1!$A:$U,21,0)),0,VLOOKUP($P231,[1]BN2_1!$A:$U,21,0))</f>
        <v>5118.8280000000004</v>
      </c>
      <c r="M231" s="24">
        <f t="shared" si="18"/>
        <v>0</v>
      </c>
      <c r="N231" s="27">
        <f t="shared" si="18"/>
        <v>5089.3453236799996</v>
      </c>
      <c r="O231" s="29">
        <f t="shared" si="19"/>
        <v>99.42403463605342</v>
      </c>
      <c r="P231" s="30" t="s">
        <v>237</v>
      </c>
      <c r="Q231" s="30"/>
      <c r="R231" s="20"/>
    </row>
    <row r="232" spans="1:18" ht="21">
      <c r="A232" s="21">
        <v>227</v>
      </c>
      <c r="B232" s="22" t="str">
        <f>VLOOKUP($P232,[1]Name!$A:$B,2,0)</f>
        <v>มหาวิทยาลัยสงขลานครินทร์</v>
      </c>
      <c r="C232" s="23">
        <f>IF(ISERROR(VLOOKUP($P232,[1]BN2_1!$A:$AC,3,0)),0,VLOOKUP($P232,[1]BN2_1!$A:$AC,3,0))</f>
        <v>4560.9014999999999</v>
      </c>
      <c r="D232" s="24">
        <f>IF(ISERROR(VLOOKUP($P232,[1]BN2_1!$A:$AC,7,0)),0,VLOOKUP($P232,[1]BN2_1!$A:$AC,7,0))</f>
        <v>0</v>
      </c>
      <c r="E232" s="25">
        <f>IF(ISERROR(VLOOKUP($P232,[1]BN2_1!$A:$AC,8,0)),0,VLOOKUP($P232,[1]BN2_1!$A:$AC,8,0))</f>
        <v>4529.5013016100002</v>
      </c>
      <c r="F232" s="26">
        <f t="shared" si="15"/>
        <v>99.31153526578025</v>
      </c>
      <c r="G232" s="34">
        <f>IF(ISERROR(VLOOKUP($P232,[1]BN2_1!$A:$AC,12,0)),0,VLOOKUP($P232,[1]BN2_1!$A:$AC,12,0))</f>
        <v>1036.9350999999999</v>
      </c>
      <c r="H232" s="35">
        <f>IF(ISERROR(VLOOKUP($P232,[1]BN2_1!$A:$AC,16,0)),0,VLOOKUP($P232,[1]BN2_1!$A:$AC,16,0))</f>
        <v>0</v>
      </c>
      <c r="I232" s="36">
        <f>IF(ISERROR(VLOOKUP($P232,[1]BN2_1!$A:$AC,17,0)),0,VLOOKUP($P232,[1]BN2_1!$A:$AC,17,0))</f>
        <v>1036.9350999999999</v>
      </c>
      <c r="J232" s="37">
        <f t="shared" si="16"/>
        <v>100</v>
      </c>
      <c r="K232" s="23">
        <f t="shared" si="17"/>
        <v>5597.8365999999996</v>
      </c>
      <c r="L232" s="24">
        <f>IF(ISERROR(VLOOKUP($P232,[1]BN2_1!$A:$U,21,0)),0,VLOOKUP($P232,[1]BN2_1!$A:$U,21,0))</f>
        <v>5597.8365999999996</v>
      </c>
      <c r="M232" s="24">
        <f t="shared" si="18"/>
        <v>0</v>
      </c>
      <c r="N232" s="27">
        <f t="shared" si="18"/>
        <v>5566.4364016099998</v>
      </c>
      <c r="O232" s="29">
        <f t="shared" si="19"/>
        <v>99.439065470578399</v>
      </c>
      <c r="P232" s="30" t="s">
        <v>238</v>
      </c>
      <c r="Q232" s="30"/>
      <c r="R232" s="20"/>
    </row>
    <row r="233" spans="1:18" ht="21">
      <c r="A233" s="21">
        <v>228</v>
      </c>
      <c r="B233" s="22" t="str">
        <f>VLOOKUP($P233,[1]Name!$A:$B,2,0)</f>
        <v>มหาวิทยาลัยมหิดล</v>
      </c>
      <c r="C233" s="23">
        <f>IF(ISERROR(VLOOKUP($P233,[1]BN2_1!$A:$AC,3,0)),0,VLOOKUP($P233,[1]BN2_1!$A:$AC,3,0))</f>
        <v>10360.6656</v>
      </c>
      <c r="D233" s="24">
        <f>IF(ISERROR(VLOOKUP($P233,[1]BN2_1!$A:$AC,7,0)),0,VLOOKUP($P233,[1]BN2_1!$A:$AC,7,0))</f>
        <v>0</v>
      </c>
      <c r="E233" s="25">
        <f>IF(ISERROR(VLOOKUP($P233,[1]BN2_1!$A:$AC,8,0)),0,VLOOKUP($P233,[1]BN2_1!$A:$AC,8,0))</f>
        <v>10289.83461081</v>
      </c>
      <c r="F233" s="26">
        <f t="shared" si="15"/>
        <v>99.316347115864829</v>
      </c>
      <c r="G233" s="34">
        <f>IF(ISERROR(VLOOKUP($P233,[1]BN2_1!$A:$AC,12,0)),0,VLOOKUP($P233,[1]BN2_1!$A:$AC,12,0))</f>
        <v>2749.9052000000001</v>
      </c>
      <c r="H233" s="35">
        <f>IF(ISERROR(VLOOKUP($P233,[1]BN2_1!$A:$AC,16,0)),0,VLOOKUP($P233,[1]BN2_1!$A:$AC,16,0))</f>
        <v>0</v>
      </c>
      <c r="I233" s="36">
        <f>IF(ISERROR(VLOOKUP($P233,[1]BN2_1!$A:$AC,17,0)),0,VLOOKUP($P233,[1]BN2_1!$A:$AC,17,0))</f>
        <v>2749.9052000000001</v>
      </c>
      <c r="J233" s="37">
        <f t="shared" si="16"/>
        <v>100</v>
      </c>
      <c r="K233" s="23">
        <f t="shared" si="17"/>
        <v>13110.570800000001</v>
      </c>
      <c r="L233" s="24">
        <f>IF(ISERROR(VLOOKUP($P233,[1]BN2_1!$A:$U,21,0)),0,VLOOKUP($P233,[1]BN2_1!$A:$U,21,0))</f>
        <v>13110.5708</v>
      </c>
      <c r="M233" s="24">
        <f t="shared" si="18"/>
        <v>0</v>
      </c>
      <c r="N233" s="27">
        <f t="shared" si="18"/>
        <v>13039.739810809999</v>
      </c>
      <c r="O233" s="29">
        <f t="shared" si="19"/>
        <v>99.459741377621768</v>
      </c>
      <c r="P233" s="30" t="s">
        <v>239</v>
      </c>
      <c r="Q233" s="30"/>
      <c r="R233" s="20"/>
    </row>
    <row r="234" spans="1:18" ht="21">
      <c r="A234" s="21">
        <v>229</v>
      </c>
      <c r="B234" s="22" t="str">
        <f>VLOOKUP($P234,[1]Name!$A:$B,2,0)</f>
        <v>สถาบันเทคโนโลยีพระจอมเกล้าเจ้าคุณทหารลาดกระบัง</v>
      </c>
      <c r="C234" s="23">
        <f>IF(ISERROR(VLOOKUP($P234,[1]BN2_1!$A:$AC,3,0)),0,VLOOKUP($P234,[1]BN2_1!$A:$AC,3,0))</f>
        <v>1539.7626</v>
      </c>
      <c r="D234" s="24">
        <f>IF(ISERROR(VLOOKUP($P234,[1]BN2_1!$A:$AC,7,0)),0,VLOOKUP($P234,[1]BN2_1!$A:$AC,7,0))</f>
        <v>0</v>
      </c>
      <c r="E234" s="25">
        <f>IF(ISERROR(VLOOKUP($P234,[1]BN2_1!$A:$AC,8,0)),0,VLOOKUP($P234,[1]BN2_1!$A:$AC,8,0))</f>
        <v>1529.5822673299999</v>
      </c>
      <c r="F234" s="26">
        <f t="shared" si="15"/>
        <v>99.338837514951976</v>
      </c>
      <c r="G234" s="34">
        <f>IF(ISERROR(VLOOKUP($P234,[1]BN2_1!$A:$AC,12,0)),0,VLOOKUP($P234,[1]BN2_1!$A:$AC,12,0))</f>
        <v>541.67560000000003</v>
      </c>
      <c r="H234" s="35">
        <f>IF(ISERROR(VLOOKUP($P234,[1]BN2_1!$A:$AC,16,0)),0,VLOOKUP($P234,[1]BN2_1!$A:$AC,16,0))</f>
        <v>0</v>
      </c>
      <c r="I234" s="36">
        <f>IF(ISERROR(VLOOKUP($P234,[1]BN2_1!$A:$AC,17,0)),0,VLOOKUP($P234,[1]BN2_1!$A:$AC,17,0))</f>
        <v>541.67560000000003</v>
      </c>
      <c r="J234" s="37">
        <f t="shared" si="16"/>
        <v>100</v>
      </c>
      <c r="K234" s="23">
        <f t="shared" si="17"/>
        <v>2081.4382000000001</v>
      </c>
      <c r="L234" s="24">
        <f>IF(ISERROR(VLOOKUP($P234,[1]BN2_1!$A:$U,21,0)),0,VLOOKUP($P234,[1]BN2_1!$A:$U,21,0))</f>
        <v>2081.4382000000001</v>
      </c>
      <c r="M234" s="24">
        <f t="shared" si="18"/>
        <v>0</v>
      </c>
      <c r="N234" s="27">
        <f t="shared" si="18"/>
        <v>2071.25786733</v>
      </c>
      <c r="O234" s="29">
        <f t="shared" si="19"/>
        <v>99.510899114371981</v>
      </c>
      <c r="P234" s="30" t="s">
        <v>240</v>
      </c>
      <c r="Q234" s="30"/>
      <c r="R234" s="20"/>
    </row>
    <row r="235" spans="1:18" ht="21">
      <c r="A235" s="21">
        <v>230</v>
      </c>
      <c r="B235" s="22" t="str">
        <f>VLOOKUP($P235,[1]Name!$A:$B,2,0)</f>
        <v>มหาวิทยาลัยศิลปากร</v>
      </c>
      <c r="C235" s="23">
        <f>IF(ISERROR(VLOOKUP($P235,[1]BN2_1!$A:$AC,3,0)),0,VLOOKUP($P235,[1]BN2_1!$A:$AC,3,0))</f>
        <v>1435.4821999999999</v>
      </c>
      <c r="D235" s="24">
        <f>IF(ISERROR(VLOOKUP($P235,[1]BN2_1!$A:$AC,7,0)),0,VLOOKUP($P235,[1]BN2_1!$A:$AC,7,0))</f>
        <v>0</v>
      </c>
      <c r="E235" s="25">
        <f>IF(ISERROR(VLOOKUP($P235,[1]BN2_1!$A:$AC,8,0)),0,VLOOKUP($P235,[1]BN2_1!$A:$AC,8,0))</f>
        <v>1428.98532473</v>
      </c>
      <c r="F235" s="26">
        <f t="shared" si="15"/>
        <v>99.547408162218943</v>
      </c>
      <c r="G235" s="34">
        <f>IF(ISERROR(VLOOKUP($P235,[1]BN2_1!$A:$AC,12,0)),0,VLOOKUP($P235,[1]BN2_1!$A:$AC,12,0))</f>
        <v>242.5487</v>
      </c>
      <c r="H235" s="35">
        <f>IF(ISERROR(VLOOKUP($P235,[1]BN2_1!$A:$AC,16,0)),0,VLOOKUP($P235,[1]BN2_1!$A:$AC,16,0))</f>
        <v>0</v>
      </c>
      <c r="I235" s="36">
        <f>IF(ISERROR(VLOOKUP($P235,[1]BN2_1!$A:$AC,17,0)),0,VLOOKUP($P235,[1]BN2_1!$A:$AC,17,0))</f>
        <v>242.5487</v>
      </c>
      <c r="J235" s="37">
        <f t="shared" si="16"/>
        <v>100</v>
      </c>
      <c r="K235" s="23">
        <f t="shared" si="17"/>
        <v>1678.0309</v>
      </c>
      <c r="L235" s="24">
        <f>IF(ISERROR(VLOOKUP($P235,[1]BN2_1!$A:$U,21,0)),0,VLOOKUP($P235,[1]BN2_1!$A:$U,21,0))</f>
        <v>1678.0309</v>
      </c>
      <c r="M235" s="24">
        <f t="shared" si="18"/>
        <v>0</v>
      </c>
      <c r="N235" s="27">
        <f t="shared" si="18"/>
        <v>1671.5340247300001</v>
      </c>
      <c r="O235" s="29">
        <f t="shared" si="19"/>
        <v>99.612827435418509</v>
      </c>
      <c r="P235" s="30" t="s">
        <v>241</v>
      </c>
      <c r="Q235" s="30"/>
      <c r="R235" s="20"/>
    </row>
    <row r="236" spans="1:18" ht="21">
      <c r="A236" s="21">
        <v>231</v>
      </c>
      <c r="B236" s="22" t="str">
        <f>VLOOKUP($P236,[1]Name!$A:$B,2,0)</f>
        <v>มหาวิทยาลัยแม่โจ้</v>
      </c>
      <c r="C236" s="23">
        <f>IF(ISERROR(VLOOKUP($P236,[1]BN2_1!$A:$AC,3,0)),0,VLOOKUP($P236,[1]BN2_1!$A:$AC,3,0))</f>
        <v>1120.4376999999999</v>
      </c>
      <c r="D236" s="24">
        <f>IF(ISERROR(VLOOKUP($P236,[1]BN2_1!$A:$AC,7,0)),0,VLOOKUP($P236,[1]BN2_1!$A:$AC,7,0))</f>
        <v>0</v>
      </c>
      <c r="E236" s="25">
        <f>IF(ISERROR(VLOOKUP($P236,[1]BN2_1!$A:$AC,8,0)),0,VLOOKUP($P236,[1]BN2_1!$A:$AC,8,0))</f>
        <v>1116.0705722</v>
      </c>
      <c r="F236" s="26">
        <f t="shared" si="15"/>
        <v>99.6102301984305</v>
      </c>
      <c r="G236" s="34">
        <f>IF(ISERROR(VLOOKUP($P236,[1]BN2_1!$A:$AC,12,0)),0,VLOOKUP($P236,[1]BN2_1!$A:$AC,12,0))</f>
        <v>317.1207</v>
      </c>
      <c r="H236" s="35">
        <f>IF(ISERROR(VLOOKUP($P236,[1]BN2_1!$A:$AC,16,0)),0,VLOOKUP($P236,[1]BN2_1!$A:$AC,16,0))</f>
        <v>0</v>
      </c>
      <c r="I236" s="36">
        <f>IF(ISERROR(VLOOKUP($P236,[1]BN2_1!$A:$AC,17,0)),0,VLOOKUP($P236,[1]BN2_1!$A:$AC,17,0))</f>
        <v>317.1207</v>
      </c>
      <c r="J236" s="37">
        <f t="shared" si="16"/>
        <v>100</v>
      </c>
      <c r="K236" s="23">
        <f t="shared" si="17"/>
        <v>1437.5583999999999</v>
      </c>
      <c r="L236" s="24">
        <f>IF(ISERROR(VLOOKUP($P236,[1]BN2_1!$A:$U,21,0)),0,VLOOKUP($P236,[1]BN2_1!$A:$U,21,0))</f>
        <v>1437.5583999999999</v>
      </c>
      <c r="M236" s="24">
        <f t="shared" si="18"/>
        <v>0</v>
      </c>
      <c r="N236" s="27">
        <f t="shared" si="18"/>
        <v>1433.1912722</v>
      </c>
      <c r="O236" s="29">
        <f t="shared" si="19"/>
        <v>99.696212146929128</v>
      </c>
      <c r="P236" s="30" t="s">
        <v>242</v>
      </c>
      <c r="Q236" s="30"/>
      <c r="R236" s="20"/>
    </row>
    <row r="237" spans="1:18" ht="21">
      <c r="A237" s="21">
        <v>232</v>
      </c>
      <c r="B237" s="22" t="str">
        <f>VLOOKUP($P237,[1]Name!$A:$B,2,0)</f>
        <v>มหาวิทยาลัยเทคโนโลยีพระจอมเกล้าพระนครเหนือ</v>
      </c>
      <c r="C237" s="23">
        <f>IF(ISERROR(VLOOKUP($P237,[1]BN2_1!$A:$AC,3,0)),0,VLOOKUP($P237,[1]BN2_1!$A:$AC,3,0))</f>
        <v>1546.6650999999999</v>
      </c>
      <c r="D237" s="24">
        <f>IF(ISERROR(VLOOKUP($P237,[1]BN2_1!$A:$AC,7,0)),0,VLOOKUP($P237,[1]BN2_1!$A:$AC,7,0))</f>
        <v>0</v>
      </c>
      <c r="E237" s="25">
        <f>IF(ISERROR(VLOOKUP($P237,[1]BN2_1!$A:$AC,8,0)),0,VLOOKUP($P237,[1]BN2_1!$A:$AC,8,0))</f>
        <v>1541.0884457699999</v>
      </c>
      <c r="F237" s="26">
        <f t="shared" si="15"/>
        <v>99.639440094044915</v>
      </c>
      <c r="G237" s="34">
        <f>IF(ISERROR(VLOOKUP($P237,[1]BN2_1!$A:$AC,12,0)),0,VLOOKUP($P237,[1]BN2_1!$A:$AC,12,0))</f>
        <v>573.19680000000005</v>
      </c>
      <c r="H237" s="35">
        <f>IF(ISERROR(VLOOKUP($P237,[1]BN2_1!$A:$AC,16,0)),0,VLOOKUP($P237,[1]BN2_1!$A:$AC,16,0))</f>
        <v>0</v>
      </c>
      <c r="I237" s="36">
        <f>IF(ISERROR(VLOOKUP($P237,[1]BN2_1!$A:$AC,17,0)),0,VLOOKUP($P237,[1]BN2_1!$A:$AC,17,0))</f>
        <v>573.19680000000005</v>
      </c>
      <c r="J237" s="37">
        <f t="shared" si="16"/>
        <v>100</v>
      </c>
      <c r="K237" s="23">
        <f t="shared" si="17"/>
        <v>2119.8618999999999</v>
      </c>
      <c r="L237" s="24">
        <f>IF(ISERROR(VLOOKUP($P237,[1]BN2_1!$A:$U,21,0)),0,VLOOKUP($P237,[1]BN2_1!$A:$U,21,0))</f>
        <v>2119.8618999999999</v>
      </c>
      <c r="M237" s="24">
        <f t="shared" si="18"/>
        <v>0</v>
      </c>
      <c r="N237" s="27">
        <f t="shared" si="18"/>
        <v>2114.2852457700001</v>
      </c>
      <c r="O237" s="29">
        <f t="shared" si="19"/>
        <v>99.736933135597198</v>
      </c>
      <c r="P237" s="30" t="s">
        <v>243</v>
      </c>
      <c r="Q237" s="30"/>
      <c r="R237" s="20"/>
    </row>
    <row r="238" spans="1:18" ht="21">
      <c r="A238" s="21">
        <v>233</v>
      </c>
      <c r="B238" s="22" t="str">
        <f>VLOOKUP($P238,[1]Name!$A:$B,2,0)</f>
        <v>มหาวิทยาลัยสวนดุสิต</v>
      </c>
      <c r="C238" s="23">
        <f>IF(ISERROR(VLOOKUP($P238,[1]BN2_1!$A:$AC,3,0)),0,VLOOKUP($P238,[1]BN2_1!$A:$AC,3,0))</f>
        <v>702.94060000000002</v>
      </c>
      <c r="D238" s="24">
        <f>IF(ISERROR(VLOOKUP($P238,[1]BN2_1!$A:$AC,7,0)),0,VLOOKUP($P238,[1]BN2_1!$A:$AC,7,0))</f>
        <v>0</v>
      </c>
      <c r="E238" s="25">
        <f>IF(ISERROR(VLOOKUP($P238,[1]BN2_1!$A:$AC,8,0)),0,VLOOKUP($P238,[1]BN2_1!$A:$AC,8,0))</f>
        <v>700.99511296000003</v>
      </c>
      <c r="F238" s="26">
        <f t="shared" si="15"/>
        <v>99.723235926335747</v>
      </c>
      <c r="G238" s="34">
        <f>IF(ISERROR(VLOOKUP($P238,[1]BN2_1!$A:$AC,12,0)),0,VLOOKUP($P238,[1]BN2_1!$A:$AC,12,0))</f>
        <v>316.70049999999998</v>
      </c>
      <c r="H238" s="35">
        <f>IF(ISERROR(VLOOKUP($P238,[1]BN2_1!$A:$AC,16,0)),0,VLOOKUP($P238,[1]BN2_1!$A:$AC,16,0))</f>
        <v>0</v>
      </c>
      <c r="I238" s="36">
        <f>IF(ISERROR(VLOOKUP($P238,[1]BN2_1!$A:$AC,17,0)),0,VLOOKUP($P238,[1]BN2_1!$A:$AC,17,0))</f>
        <v>316.70049999999998</v>
      </c>
      <c r="J238" s="37">
        <f t="shared" si="16"/>
        <v>100</v>
      </c>
      <c r="K238" s="23">
        <f t="shared" si="17"/>
        <v>1019.6411000000001</v>
      </c>
      <c r="L238" s="24">
        <f>IF(ISERROR(VLOOKUP($P238,[1]BN2_1!$A:$U,21,0)),0,VLOOKUP($P238,[1]BN2_1!$A:$U,21,0))</f>
        <v>1019.6411000000001</v>
      </c>
      <c r="M238" s="24">
        <f t="shared" si="18"/>
        <v>0</v>
      </c>
      <c r="N238" s="27">
        <f t="shared" si="18"/>
        <v>1017.6956129600001</v>
      </c>
      <c r="O238" s="29">
        <f t="shared" si="19"/>
        <v>99.809198840650893</v>
      </c>
      <c r="P238" s="30" t="s">
        <v>244</v>
      </c>
      <c r="Q238" s="30"/>
      <c r="R238" s="20"/>
    </row>
    <row r="239" spans="1:18" ht="21">
      <c r="A239" s="21">
        <v>234</v>
      </c>
      <c r="B239" s="22" t="str">
        <f>VLOOKUP($P239,[1]Name!$A:$B,2,0)</f>
        <v>สำนักงานประกันสังคม</v>
      </c>
      <c r="C239" s="23">
        <f>IF(ISERROR(VLOOKUP($P239,[1]BN2_1!$A:$AC,3,0)),0,VLOOKUP($P239,[1]BN2_1!$A:$AC,3,0))</f>
        <v>64546.224699999999</v>
      </c>
      <c r="D239" s="24">
        <f>IF(ISERROR(VLOOKUP($P239,[1]BN2_1!$A:$AC,7,0)),0,VLOOKUP($P239,[1]BN2_1!$A:$AC,7,0))</f>
        <v>0</v>
      </c>
      <c r="E239" s="25">
        <f>IF(ISERROR(VLOOKUP($P239,[1]BN2_1!$A:$AC,8,0)),0,VLOOKUP($P239,[1]BN2_1!$A:$AC,8,0))</f>
        <v>64470.752702060003</v>
      </c>
      <c r="F239" s="26">
        <f t="shared" si="15"/>
        <v>99.883072947657624</v>
      </c>
      <c r="G239" s="34">
        <f>IF(ISERROR(VLOOKUP($P239,[1]BN2_1!$A:$AC,12,0)),0,VLOOKUP($P239,[1]BN2_1!$A:$AC,12,0))</f>
        <v>0</v>
      </c>
      <c r="H239" s="35">
        <f>IF(ISERROR(VLOOKUP($P239,[1]BN2_1!$A:$AC,16,0)),0,VLOOKUP($P239,[1]BN2_1!$A:$AC,16,0))</f>
        <v>0</v>
      </c>
      <c r="I239" s="36">
        <f>IF(ISERROR(VLOOKUP($P239,[1]BN2_1!$A:$AC,17,0)),0,VLOOKUP($P239,[1]BN2_1!$A:$AC,17,0))</f>
        <v>0</v>
      </c>
      <c r="J239" s="37">
        <f t="shared" si="16"/>
        <v>0</v>
      </c>
      <c r="K239" s="23">
        <f t="shared" si="17"/>
        <v>64546.224699999999</v>
      </c>
      <c r="L239" s="24">
        <f>IF(ISERROR(VLOOKUP($P239,[1]BN2_1!$A:$U,21,0)),0,VLOOKUP($P239,[1]BN2_1!$A:$U,21,0))</f>
        <v>64546.224699999999</v>
      </c>
      <c r="M239" s="24">
        <f t="shared" si="18"/>
        <v>0</v>
      </c>
      <c r="N239" s="27">
        <f t="shared" si="18"/>
        <v>64470.752702060003</v>
      </c>
      <c r="O239" s="29">
        <f t="shared" si="19"/>
        <v>99.883072947657624</v>
      </c>
      <c r="P239" s="30" t="s">
        <v>245</v>
      </c>
      <c r="Q239" s="30"/>
      <c r="R239" s="20"/>
    </row>
    <row r="240" spans="1:18" ht="21">
      <c r="A240" s="21">
        <v>235</v>
      </c>
      <c r="B240" s="22" t="str">
        <f>VLOOKUP($P240,[1]Name!$A:$B,2,0)</f>
        <v>มหาวิทยาลัยทักษิณ</v>
      </c>
      <c r="C240" s="23">
        <f>IF(ISERROR(VLOOKUP($P240,[1]BN2_1!$A:$AC,3,0)),0,VLOOKUP($P240,[1]BN2_1!$A:$AC,3,0))</f>
        <v>791.78200000000004</v>
      </c>
      <c r="D240" s="24">
        <f>IF(ISERROR(VLOOKUP($P240,[1]BN2_1!$A:$AC,7,0)),0,VLOOKUP($P240,[1]BN2_1!$A:$AC,7,0))</f>
        <v>0</v>
      </c>
      <c r="E240" s="25">
        <f>IF(ISERROR(VLOOKUP($P240,[1]BN2_1!$A:$AC,8,0)),0,VLOOKUP($P240,[1]BN2_1!$A:$AC,8,0))</f>
        <v>790.73371999999995</v>
      </c>
      <c r="F240" s="26">
        <f t="shared" si="15"/>
        <v>99.86760497207564</v>
      </c>
      <c r="G240" s="34">
        <f>IF(ISERROR(VLOOKUP($P240,[1]BN2_1!$A:$AC,12,0)),0,VLOOKUP($P240,[1]BN2_1!$A:$AC,12,0))</f>
        <v>488.95729999999998</v>
      </c>
      <c r="H240" s="35">
        <f>IF(ISERROR(VLOOKUP($P240,[1]BN2_1!$A:$AC,16,0)),0,VLOOKUP($P240,[1]BN2_1!$A:$AC,16,0))</f>
        <v>0</v>
      </c>
      <c r="I240" s="36">
        <f>IF(ISERROR(VLOOKUP($P240,[1]BN2_1!$A:$AC,17,0)),0,VLOOKUP($P240,[1]BN2_1!$A:$AC,17,0))</f>
        <v>488.95729999999998</v>
      </c>
      <c r="J240" s="37">
        <f t="shared" si="16"/>
        <v>100</v>
      </c>
      <c r="K240" s="23">
        <f t="shared" si="17"/>
        <v>1280.7393</v>
      </c>
      <c r="L240" s="24">
        <f>IF(ISERROR(VLOOKUP($P240,[1]BN2_1!$A:$U,21,0)),0,VLOOKUP($P240,[1]BN2_1!$A:$U,21,0))</f>
        <v>1280.7393</v>
      </c>
      <c r="M240" s="24">
        <f t="shared" si="18"/>
        <v>0</v>
      </c>
      <c r="N240" s="27">
        <f t="shared" si="18"/>
        <v>1279.69102</v>
      </c>
      <c r="O240" s="29">
        <f t="shared" si="19"/>
        <v>99.91815039953876</v>
      </c>
      <c r="P240" s="30" t="s">
        <v>246</v>
      </c>
      <c r="Q240" s="30"/>
      <c r="R240" s="20"/>
    </row>
    <row r="241" spans="1:18" ht="21">
      <c r="A241" s="21">
        <v>236</v>
      </c>
      <c r="B241" s="22" t="str">
        <f>VLOOKUP($P241,[1]Name!$A:$B,2,0)</f>
        <v>โรงพยาบาลบ้านแพ้ว</v>
      </c>
      <c r="C241" s="23">
        <f>IF(ISERROR(VLOOKUP($P241,[1]BN2_1!$A:$AC,3,0)),0,VLOOKUP($P241,[1]BN2_1!$A:$AC,3,0))</f>
        <v>0</v>
      </c>
      <c r="D241" s="24">
        <f>IF(ISERROR(VLOOKUP($P241,[1]BN2_1!$A:$AC,7,0)),0,VLOOKUP($P241,[1]BN2_1!$A:$AC,7,0))</f>
        <v>0</v>
      </c>
      <c r="E241" s="25">
        <f>IF(ISERROR(VLOOKUP($P241,[1]BN2_1!$A:$AC,8,0)),0,VLOOKUP($P241,[1]BN2_1!$A:$AC,8,0))</f>
        <v>0</v>
      </c>
      <c r="F241" s="26">
        <f t="shared" si="15"/>
        <v>0</v>
      </c>
      <c r="G241" s="34">
        <f>IF(ISERROR(VLOOKUP($P241,[1]BN2_1!$A:$AC,12,0)),0,VLOOKUP($P241,[1]BN2_1!$A:$AC,12,0))</f>
        <v>6.45</v>
      </c>
      <c r="H241" s="35">
        <f>IF(ISERROR(VLOOKUP($P241,[1]BN2_1!$A:$AC,16,0)),0,VLOOKUP($P241,[1]BN2_1!$A:$AC,16,0))</f>
        <v>0</v>
      </c>
      <c r="I241" s="36">
        <f>IF(ISERROR(VLOOKUP($P241,[1]BN2_1!$A:$AC,17,0)),0,VLOOKUP($P241,[1]BN2_1!$A:$AC,17,0))</f>
        <v>6.45</v>
      </c>
      <c r="J241" s="37">
        <f t="shared" si="16"/>
        <v>100</v>
      </c>
      <c r="K241" s="23">
        <f t="shared" si="17"/>
        <v>6.45</v>
      </c>
      <c r="L241" s="24">
        <f>IF(ISERROR(VLOOKUP($P241,[1]BN2_1!$A:$U,21,0)),0,VLOOKUP($P241,[1]BN2_1!$A:$U,21,0))</f>
        <v>6.45</v>
      </c>
      <c r="M241" s="24">
        <f t="shared" si="18"/>
        <v>0</v>
      </c>
      <c r="N241" s="27">
        <f t="shared" si="18"/>
        <v>6.45</v>
      </c>
      <c r="O241" s="29">
        <f t="shared" si="19"/>
        <v>100</v>
      </c>
      <c r="P241" s="30" t="s">
        <v>247</v>
      </c>
      <c r="Q241" s="30"/>
      <c r="R241" s="20"/>
    </row>
    <row r="242" spans="1:18" ht="21">
      <c r="A242" s="21">
        <v>237</v>
      </c>
      <c r="B242" s="22" t="str">
        <f>VLOOKUP($P242,[1]Name!$A:$B,2,0)</f>
        <v>สำนักงานส่งเสริมวิสาหกิจเพื่อสังคม</v>
      </c>
      <c r="C242" s="23">
        <f>IF(ISERROR(VLOOKUP($P242,[1]BN2_1!$A:$AC,3,0)),0,VLOOKUP($P242,[1]BN2_1!$A:$AC,3,0))</f>
        <v>20.728000000000002</v>
      </c>
      <c r="D242" s="24">
        <f>IF(ISERROR(VLOOKUP($P242,[1]BN2_1!$A:$AC,7,0)),0,VLOOKUP($P242,[1]BN2_1!$A:$AC,7,0))</f>
        <v>0</v>
      </c>
      <c r="E242" s="25">
        <f>IF(ISERROR(VLOOKUP($P242,[1]BN2_1!$A:$AC,8,0)),0,VLOOKUP($P242,[1]BN2_1!$A:$AC,8,0))</f>
        <v>20.728000000000002</v>
      </c>
      <c r="F242" s="26">
        <f t="shared" si="15"/>
        <v>100</v>
      </c>
      <c r="G242" s="34">
        <f>IF(ISERROR(VLOOKUP($P242,[1]BN2_1!$A:$AC,12,0)),0,VLOOKUP($P242,[1]BN2_1!$A:$AC,12,0))</f>
        <v>0.73009999999999997</v>
      </c>
      <c r="H242" s="35">
        <f>IF(ISERROR(VLOOKUP($P242,[1]BN2_1!$A:$AC,16,0)),0,VLOOKUP($P242,[1]BN2_1!$A:$AC,16,0))</f>
        <v>0</v>
      </c>
      <c r="I242" s="36">
        <f>IF(ISERROR(VLOOKUP($P242,[1]BN2_1!$A:$AC,17,0)),0,VLOOKUP($P242,[1]BN2_1!$A:$AC,17,0))</f>
        <v>0.73009999999999997</v>
      </c>
      <c r="J242" s="37">
        <f t="shared" si="16"/>
        <v>100</v>
      </c>
      <c r="K242" s="23">
        <f t="shared" si="17"/>
        <v>21.458100000000002</v>
      </c>
      <c r="L242" s="24">
        <f>IF(ISERROR(VLOOKUP($P242,[1]BN2_1!$A:$U,21,0)),0,VLOOKUP($P242,[1]BN2_1!$A:$U,21,0))</f>
        <v>21.458100000000002</v>
      </c>
      <c r="M242" s="24">
        <f t="shared" si="18"/>
        <v>0</v>
      </c>
      <c r="N242" s="27">
        <f t="shared" si="18"/>
        <v>21.458100000000002</v>
      </c>
      <c r="O242" s="29">
        <f t="shared" si="19"/>
        <v>100</v>
      </c>
      <c r="P242" s="30" t="s">
        <v>248</v>
      </c>
      <c r="Q242" s="30"/>
      <c r="R242" s="20"/>
    </row>
    <row r="243" spans="1:18" ht="21">
      <c r="A243" s="21">
        <v>238</v>
      </c>
      <c r="B243" s="22" t="str">
        <f>VLOOKUP($P243,[1]Name!$A:$B,2,0)</f>
        <v>สถาบันวัคซีนเเห่งชาติ</v>
      </c>
      <c r="C243" s="23">
        <f>IF(ISERROR(VLOOKUP($P243,[1]BN2_1!$A:$AC,3,0)),0,VLOOKUP($P243,[1]BN2_1!$A:$AC,3,0))</f>
        <v>23.437899999999999</v>
      </c>
      <c r="D243" s="24">
        <f>IF(ISERROR(VLOOKUP($P243,[1]BN2_1!$A:$AC,7,0)),0,VLOOKUP($P243,[1]BN2_1!$A:$AC,7,0))</f>
        <v>0</v>
      </c>
      <c r="E243" s="25">
        <f>IF(ISERROR(VLOOKUP($P243,[1]BN2_1!$A:$AC,8,0)),0,VLOOKUP($P243,[1]BN2_1!$A:$AC,8,0))</f>
        <v>23.437899999999999</v>
      </c>
      <c r="F243" s="26">
        <f t="shared" si="15"/>
        <v>100</v>
      </c>
      <c r="G243" s="34">
        <f>IF(ISERROR(VLOOKUP($P243,[1]BN2_1!$A:$AC,12,0)),0,VLOOKUP($P243,[1]BN2_1!$A:$AC,12,0))</f>
        <v>0</v>
      </c>
      <c r="H243" s="35">
        <f>IF(ISERROR(VLOOKUP($P243,[1]BN2_1!$A:$AC,16,0)),0,VLOOKUP($P243,[1]BN2_1!$A:$AC,16,0))</f>
        <v>0</v>
      </c>
      <c r="I243" s="36">
        <f>IF(ISERROR(VLOOKUP($P243,[1]BN2_1!$A:$AC,17,0)),0,VLOOKUP($P243,[1]BN2_1!$A:$AC,17,0))</f>
        <v>0</v>
      </c>
      <c r="J243" s="37">
        <f t="shared" si="16"/>
        <v>0</v>
      </c>
      <c r="K243" s="23">
        <f t="shared" si="17"/>
        <v>23.437899999999999</v>
      </c>
      <c r="L243" s="24">
        <f>IF(ISERROR(VLOOKUP($P243,[1]BN2_1!$A:$U,21,0)),0,VLOOKUP($P243,[1]BN2_1!$A:$U,21,0))</f>
        <v>23.437899999999999</v>
      </c>
      <c r="M243" s="24">
        <f t="shared" si="18"/>
        <v>0</v>
      </c>
      <c r="N243" s="27">
        <f t="shared" si="18"/>
        <v>23.437899999999999</v>
      </c>
      <c r="O243" s="29">
        <f t="shared" si="19"/>
        <v>100</v>
      </c>
      <c r="P243" s="30" t="s">
        <v>249</v>
      </c>
      <c r="Q243" s="30"/>
      <c r="R243" s="20"/>
    </row>
    <row r="244" spans="1:18" ht="21">
      <c r="A244" s="21">
        <v>239</v>
      </c>
      <c r="B244" s="22" t="str">
        <f>VLOOKUP($P244,[1]Name!$A:$B,2,0)</f>
        <v>สถาบันระหว่างประเทศเพื่อการค้าและการพัฒนา</v>
      </c>
      <c r="C244" s="23">
        <f>IF(ISERROR(VLOOKUP($P244,[1]BN2_1!$A:$AC,3,0)),0,VLOOKUP($P244,[1]BN2_1!$A:$AC,3,0))</f>
        <v>29.752300000000002</v>
      </c>
      <c r="D244" s="24">
        <f>IF(ISERROR(VLOOKUP($P244,[1]BN2_1!$A:$AC,7,0)),0,VLOOKUP($P244,[1]BN2_1!$A:$AC,7,0))</f>
        <v>0</v>
      </c>
      <c r="E244" s="25">
        <f>IF(ISERROR(VLOOKUP($P244,[1]BN2_1!$A:$AC,8,0)),0,VLOOKUP($P244,[1]BN2_1!$A:$AC,8,0))</f>
        <v>29.752300000000002</v>
      </c>
      <c r="F244" s="26">
        <f t="shared" si="15"/>
        <v>100</v>
      </c>
      <c r="G244" s="34">
        <f>IF(ISERROR(VLOOKUP($P244,[1]BN2_1!$A:$AC,12,0)),0,VLOOKUP($P244,[1]BN2_1!$A:$AC,12,0))</f>
        <v>0</v>
      </c>
      <c r="H244" s="35">
        <f>IF(ISERROR(VLOOKUP($P244,[1]BN2_1!$A:$AC,16,0)),0,VLOOKUP($P244,[1]BN2_1!$A:$AC,16,0))</f>
        <v>0</v>
      </c>
      <c r="I244" s="36">
        <f>IF(ISERROR(VLOOKUP($P244,[1]BN2_1!$A:$AC,17,0)),0,VLOOKUP($P244,[1]BN2_1!$A:$AC,17,0))</f>
        <v>0</v>
      </c>
      <c r="J244" s="37">
        <f t="shared" si="16"/>
        <v>0</v>
      </c>
      <c r="K244" s="23">
        <f t="shared" si="17"/>
        <v>29.752300000000002</v>
      </c>
      <c r="L244" s="24">
        <f>IF(ISERROR(VLOOKUP($P244,[1]BN2_1!$A:$U,21,0)),0,VLOOKUP($P244,[1]BN2_1!$A:$U,21,0))</f>
        <v>29.752300000000002</v>
      </c>
      <c r="M244" s="24">
        <f t="shared" si="18"/>
        <v>0</v>
      </c>
      <c r="N244" s="27">
        <f t="shared" si="18"/>
        <v>29.752300000000002</v>
      </c>
      <c r="O244" s="29">
        <f t="shared" si="19"/>
        <v>100</v>
      </c>
      <c r="P244" s="30" t="s">
        <v>250</v>
      </c>
      <c r="Q244" s="30"/>
      <c r="R244" s="20"/>
    </row>
    <row r="245" spans="1:18" ht="21">
      <c r="A245" s="21">
        <v>240</v>
      </c>
      <c r="B245" s="22" t="str">
        <f>VLOOKUP($P245,[1]Name!$A:$B,2,0)</f>
        <v>สถาบันบริหารจัดการธนาคารที่ดิน (องค์การมหาชน)</v>
      </c>
      <c r="C245" s="23">
        <f>IF(ISERROR(VLOOKUP($P245,[1]BN2_1!$A:$AC,3,0)),0,VLOOKUP($P245,[1]BN2_1!$A:$AC,3,0))</f>
        <v>31.375399999999999</v>
      </c>
      <c r="D245" s="24">
        <f>IF(ISERROR(VLOOKUP($P245,[1]BN2_1!$A:$AC,7,0)),0,VLOOKUP($P245,[1]BN2_1!$A:$AC,7,0))</f>
        <v>0</v>
      </c>
      <c r="E245" s="25">
        <f>IF(ISERROR(VLOOKUP($P245,[1]BN2_1!$A:$AC,8,0)),0,VLOOKUP($P245,[1]BN2_1!$A:$AC,8,0))</f>
        <v>31.375399999999999</v>
      </c>
      <c r="F245" s="26">
        <f t="shared" si="15"/>
        <v>100</v>
      </c>
      <c r="G245" s="34">
        <f>IF(ISERROR(VLOOKUP($P245,[1]BN2_1!$A:$AC,12,0)),0,VLOOKUP($P245,[1]BN2_1!$A:$AC,12,0))</f>
        <v>0</v>
      </c>
      <c r="H245" s="35">
        <f>IF(ISERROR(VLOOKUP($P245,[1]BN2_1!$A:$AC,16,0)),0,VLOOKUP($P245,[1]BN2_1!$A:$AC,16,0))</f>
        <v>0</v>
      </c>
      <c r="I245" s="36">
        <f>IF(ISERROR(VLOOKUP($P245,[1]BN2_1!$A:$AC,17,0)),0,VLOOKUP($P245,[1]BN2_1!$A:$AC,17,0))</f>
        <v>0</v>
      </c>
      <c r="J245" s="37">
        <f t="shared" si="16"/>
        <v>0</v>
      </c>
      <c r="K245" s="23">
        <f t="shared" si="17"/>
        <v>31.375399999999999</v>
      </c>
      <c r="L245" s="24">
        <f>IF(ISERROR(VLOOKUP($P245,[1]BN2_1!$A:$U,21,0)),0,VLOOKUP($P245,[1]BN2_1!$A:$U,21,0))</f>
        <v>31.375399999999999</v>
      </c>
      <c r="M245" s="24">
        <f t="shared" si="18"/>
        <v>0</v>
      </c>
      <c r="N245" s="27">
        <f t="shared" si="18"/>
        <v>31.375399999999999</v>
      </c>
      <c r="O245" s="29">
        <f t="shared" si="19"/>
        <v>100</v>
      </c>
      <c r="P245" s="30" t="s">
        <v>251</v>
      </c>
      <c r="Q245" s="30"/>
      <c r="R245" s="20"/>
    </row>
    <row r="246" spans="1:18" ht="21">
      <c r="A246" s="21">
        <v>241</v>
      </c>
      <c r="B246" s="22" t="str">
        <f>VLOOKUP($P246,[1]Name!$A:$B,2,0)</f>
        <v>สถาบันอนุญาโตตุลาการ</v>
      </c>
      <c r="C246" s="23">
        <f>IF(ISERROR(VLOOKUP($P246,[1]BN2_1!$A:$AC,3,0)),0,VLOOKUP($P246,[1]BN2_1!$A:$AC,3,0))</f>
        <v>33.256900000000002</v>
      </c>
      <c r="D246" s="24">
        <f>IF(ISERROR(VLOOKUP($P246,[1]BN2_1!$A:$AC,7,0)),0,VLOOKUP($P246,[1]BN2_1!$A:$AC,7,0))</f>
        <v>0</v>
      </c>
      <c r="E246" s="25">
        <f>IF(ISERROR(VLOOKUP($P246,[1]BN2_1!$A:$AC,8,0)),0,VLOOKUP($P246,[1]BN2_1!$A:$AC,8,0))</f>
        <v>33.256900000000002</v>
      </c>
      <c r="F246" s="26">
        <f t="shared" si="15"/>
        <v>100</v>
      </c>
      <c r="G246" s="34">
        <f>IF(ISERROR(VLOOKUP($P246,[1]BN2_1!$A:$AC,12,0)),0,VLOOKUP($P246,[1]BN2_1!$A:$AC,12,0))</f>
        <v>0</v>
      </c>
      <c r="H246" s="35">
        <f>IF(ISERROR(VLOOKUP($P246,[1]BN2_1!$A:$AC,16,0)),0,VLOOKUP($P246,[1]BN2_1!$A:$AC,16,0))</f>
        <v>0</v>
      </c>
      <c r="I246" s="36">
        <f>IF(ISERROR(VLOOKUP($P246,[1]BN2_1!$A:$AC,17,0)),0,VLOOKUP($P246,[1]BN2_1!$A:$AC,17,0))</f>
        <v>0</v>
      </c>
      <c r="J246" s="37">
        <f t="shared" si="16"/>
        <v>0</v>
      </c>
      <c r="K246" s="23">
        <f t="shared" si="17"/>
        <v>33.256900000000002</v>
      </c>
      <c r="L246" s="24">
        <f>IF(ISERROR(VLOOKUP($P246,[1]BN2_1!$A:$U,21,0)),0,VLOOKUP($P246,[1]BN2_1!$A:$U,21,0))</f>
        <v>33.256900000000002</v>
      </c>
      <c r="M246" s="24">
        <f t="shared" si="18"/>
        <v>0</v>
      </c>
      <c r="N246" s="27">
        <f t="shared" si="18"/>
        <v>33.256900000000002</v>
      </c>
      <c r="O246" s="29">
        <f t="shared" si="19"/>
        <v>100</v>
      </c>
      <c r="P246" s="30" t="s">
        <v>252</v>
      </c>
      <c r="Q246" s="30"/>
      <c r="R246" s="20"/>
    </row>
    <row r="247" spans="1:18" ht="21">
      <c r="A247" s="21">
        <v>242</v>
      </c>
      <c r="B247" s="22" t="str">
        <f>VLOOKUP($P247,[1]Name!$A:$B,2,0)</f>
        <v>สถาบันวิจัยระบบสาธารณสุข</v>
      </c>
      <c r="C247" s="23">
        <f>IF(ISERROR(VLOOKUP($P247,[1]BN2_1!$A:$AC,3,0)),0,VLOOKUP($P247,[1]BN2_1!$A:$AC,3,0))</f>
        <v>35.125500000000002</v>
      </c>
      <c r="D247" s="24">
        <f>IF(ISERROR(VLOOKUP($P247,[1]BN2_1!$A:$AC,7,0)),0,VLOOKUP($P247,[1]BN2_1!$A:$AC,7,0))</f>
        <v>0</v>
      </c>
      <c r="E247" s="25">
        <f>IF(ISERROR(VLOOKUP($P247,[1]BN2_1!$A:$AC,8,0)),0,VLOOKUP($P247,[1]BN2_1!$A:$AC,8,0))</f>
        <v>35.125500000000002</v>
      </c>
      <c r="F247" s="26">
        <f t="shared" si="15"/>
        <v>100</v>
      </c>
      <c r="G247" s="34">
        <f>IF(ISERROR(VLOOKUP($P247,[1]BN2_1!$A:$AC,12,0)),0,VLOOKUP($P247,[1]BN2_1!$A:$AC,12,0))</f>
        <v>0</v>
      </c>
      <c r="H247" s="35">
        <f>IF(ISERROR(VLOOKUP($P247,[1]BN2_1!$A:$AC,16,0)),0,VLOOKUP($P247,[1]BN2_1!$A:$AC,16,0))</f>
        <v>0</v>
      </c>
      <c r="I247" s="36">
        <f>IF(ISERROR(VLOOKUP($P247,[1]BN2_1!$A:$AC,17,0)),0,VLOOKUP($P247,[1]BN2_1!$A:$AC,17,0))</f>
        <v>0</v>
      </c>
      <c r="J247" s="37">
        <f t="shared" si="16"/>
        <v>0</v>
      </c>
      <c r="K247" s="23">
        <f t="shared" si="17"/>
        <v>35.125500000000002</v>
      </c>
      <c r="L247" s="24">
        <f>IF(ISERROR(VLOOKUP($P247,[1]BN2_1!$A:$U,21,0)),0,VLOOKUP($P247,[1]BN2_1!$A:$U,21,0))</f>
        <v>35.125500000000002</v>
      </c>
      <c r="M247" s="24">
        <f t="shared" si="18"/>
        <v>0</v>
      </c>
      <c r="N247" s="27">
        <f t="shared" si="18"/>
        <v>35.125500000000002</v>
      </c>
      <c r="O247" s="29">
        <f t="shared" si="19"/>
        <v>100</v>
      </c>
      <c r="P247" s="30" t="s">
        <v>253</v>
      </c>
      <c r="Q247" s="30"/>
      <c r="R247" s="20"/>
    </row>
    <row r="248" spans="1:18" ht="21">
      <c r="A248" s="21">
        <v>243</v>
      </c>
      <c r="B248" s="22" t="str">
        <f>VLOOKUP($P248,[1]Name!$A:$B,2,0)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48" s="23">
        <f>IF(ISERROR(VLOOKUP($P248,[1]BN2_1!$A:$AC,3,0)),0,VLOOKUP($P248,[1]BN2_1!$A:$AC,3,0))</f>
        <v>37.381</v>
      </c>
      <c r="D248" s="24">
        <f>IF(ISERROR(VLOOKUP($P248,[1]BN2_1!$A:$AC,7,0)),0,VLOOKUP($P248,[1]BN2_1!$A:$AC,7,0))</f>
        <v>0</v>
      </c>
      <c r="E248" s="25">
        <f>IF(ISERROR(VLOOKUP($P248,[1]BN2_1!$A:$AC,8,0)),0,VLOOKUP($P248,[1]BN2_1!$A:$AC,8,0))</f>
        <v>37.381</v>
      </c>
      <c r="F248" s="26">
        <f t="shared" si="15"/>
        <v>100</v>
      </c>
      <c r="G248" s="34">
        <f>IF(ISERROR(VLOOKUP($P248,[1]BN2_1!$A:$AC,12,0)),0,VLOOKUP($P248,[1]BN2_1!$A:$AC,12,0))</f>
        <v>6.9001999999999999</v>
      </c>
      <c r="H248" s="35">
        <f>IF(ISERROR(VLOOKUP($P248,[1]BN2_1!$A:$AC,16,0)),0,VLOOKUP($P248,[1]BN2_1!$A:$AC,16,0))</f>
        <v>0</v>
      </c>
      <c r="I248" s="36">
        <f>IF(ISERROR(VLOOKUP($P248,[1]BN2_1!$A:$AC,17,0)),0,VLOOKUP($P248,[1]BN2_1!$A:$AC,17,0))</f>
        <v>6.9001999999999999</v>
      </c>
      <c r="J248" s="37">
        <f t="shared" si="16"/>
        <v>100</v>
      </c>
      <c r="K248" s="23">
        <f t="shared" si="17"/>
        <v>44.281199999999998</v>
      </c>
      <c r="L248" s="24">
        <f>IF(ISERROR(VLOOKUP($P248,[1]BN2_1!$A:$U,21,0)),0,VLOOKUP($P248,[1]BN2_1!$A:$U,21,0))</f>
        <v>44.281199999999998</v>
      </c>
      <c r="M248" s="24">
        <f t="shared" si="18"/>
        <v>0</v>
      </c>
      <c r="N248" s="27">
        <f t="shared" si="18"/>
        <v>44.281199999999998</v>
      </c>
      <c r="O248" s="29">
        <f t="shared" si="19"/>
        <v>100</v>
      </c>
      <c r="P248" s="30" t="s">
        <v>254</v>
      </c>
      <c r="Q248" s="30"/>
      <c r="R248" s="20"/>
    </row>
    <row r="249" spans="1:18" ht="21">
      <c r="A249" s="21">
        <v>244</v>
      </c>
      <c r="B249" s="22" t="str">
        <f>VLOOKUP($P249,[1]Name!$A:$B,2,0)</f>
        <v>สถาบันรับรองคุณภาพสถานพยาบาล (องค์การมหาชน)</v>
      </c>
      <c r="C249" s="23">
        <f>IF(ISERROR(VLOOKUP($P249,[1]BN2_1!$A:$AC,3,0)),0,VLOOKUP($P249,[1]BN2_1!$A:$AC,3,0))</f>
        <v>69.329300000000003</v>
      </c>
      <c r="D249" s="24">
        <f>IF(ISERROR(VLOOKUP($P249,[1]BN2_1!$A:$AC,7,0)),0,VLOOKUP($P249,[1]BN2_1!$A:$AC,7,0))</f>
        <v>0</v>
      </c>
      <c r="E249" s="25">
        <f>IF(ISERROR(VLOOKUP($P249,[1]BN2_1!$A:$AC,8,0)),0,VLOOKUP($P249,[1]BN2_1!$A:$AC,8,0))</f>
        <v>69.329300000000003</v>
      </c>
      <c r="F249" s="26">
        <f t="shared" si="15"/>
        <v>100</v>
      </c>
      <c r="G249" s="34">
        <f>IF(ISERROR(VLOOKUP($P249,[1]BN2_1!$A:$AC,12,0)),0,VLOOKUP($P249,[1]BN2_1!$A:$AC,12,0))</f>
        <v>0</v>
      </c>
      <c r="H249" s="35">
        <f>IF(ISERROR(VLOOKUP($P249,[1]BN2_1!$A:$AC,16,0)),0,VLOOKUP($P249,[1]BN2_1!$A:$AC,16,0))</f>
        <v>0</v>
      </c>
      <c r="I249" s="36">
        <f>IF(ISERROR(VLOOKUP($P249,[1]BN2_1!$A:$AC,17,0)),0,VLOOKUP($P249,[1]BN2_1!$A:$AC,17,0))</f>
        <v>0</v>
      </c>
      <c r="J249" s="37">
        <f t="shared" si="16"/>
        <v>0</v>
      </c>
      <c r="K249" s="23">
        <f t="shared" si="17"/>
        <v>69.329300000000003</v>
      </c>
      <c r="L249" s="24">
        <f>IF(ISERROR(VLOOKUP($P249,[1]BN2_1!$A:$U,21,0)),0,VLOOKUP($P249,[1]BN2_1!$A:$U,21,0))</f>
        <v>69.329300000000003</v>
      </c>
      <c r="M249" s="24">
        <f t="shared" si="18"/>
        <v>0</v>
      </c>
      <c r="N249" s="27">
        <f t="shared" si="18"/>
        <v>69.329300000000003</v>
      </c>
      <c r="O249" s="29">
        <f t="shared" si="19"/>
        <v>100</v>
      </c>
      <c r="P249" s="30" t="s">
        <v>255</v>
      </c>
      <c r="Q249" s="30"/>
      <c r="R249" s="20"/>
    </row>
    <row r="250" spans="1:18" ht="21">
      <c r="A250" s="21">
        <v>245</v>
      </c>
      <c r="B250" s="22" t="str">
        <f>VLOOKUP($P250,[1]Name!$A:$B,2,0)</f>
        <v>ศูนย์คุณธรรม (องค์การมหาชน)</v>
      </c>
      <c r="C250" s="23">
        <f>IF(ISERROR(VLOOKUP($P250,[1]BN2_1!$A:$AC,3,0)),0,VLOOKUP($P250,[1]BN2_1!$A:$AC,3,0))</f>
        <v>70.194999999999993</v>
      </c>
      <c r="D250" s="24">
        <f>IF(ISERROR(VLOOKUP($P250,[1]BN2_1!$A:$AC,7,0)),0,VLOOKUP($P250,[1]BN2_1!$A:$AC,7,0))</f>
        <v>0</v>
      </c>
      <c r="E250" s="25">
        <f>IF(ISERROR(VLOOKUP($P250,[1]BN2_1!$A:$AC,8,0)),0,VLOOKUP($P250,[1]BN2_1!$A:$AC,8,0))</f>
        <v>70.194999999999993</v>
      </c>
      <c r="F250" s="26">
        <f t="shared" si="15"/>
        <v>100</v>
      </c>
      <c r="G250" s="34">
        <f>IF(ISERROR(VLOOKUP($P250,[1]BN2_1!$A:$AC,12,0)),0,VLOOKUP($P250,[1]BN2_1!$A:$AC,12,0))</f>
        <v>3.9104999999999999</v>
      </c>
      <c r="H250" s="35">
        <f>IF(ISERROR(VLOOKUP($P250,[1]BN2_1!$A:$AC,16,0)),0,VLOOKUP($P250,[1]BN2_1!$A:$AC,16,0))</f>
        <v>0</v>
      </c>
      <c r="I250" s="36">
        <f>IF(ISERROR(VLOOKUP($P250,[1]BN2_1!$A:$AC,17,0)),0,VLOOKUP($P250,[1]BN2_1!$A:$AC,17,0))</f>
        <v>3.9104999999999999</v>
      </c>
      <c r="J250" s="37">
        <f t="shared" si="16"/>
        <v>100</v>
      </c>
      <c r="K250" s="23">
        <f t="shared" si="17"/>
        <v>74.105499999999992</v>
      </c>
      <c r="L250" s="24">
        <f>IF(ISERROR(VLOOKUP($P250,[1]BN2_1!$A:$U,21,0)),0,VLOOKUP($P250,[1]BN2_1!$A:$U,21,0))</f>
        <v>74.105500000000006</v>
      </c>
      <c r="M250" s="24">
        <f t="shared" si="18"/>
        <v>0</v>
      </c>
      <c r="N250" s="27">
        <f t="shared" si="18"/>
        <v>74.105499999999992</v>
      </c>
      <c r="O250" s="29">
        <f t="shared" si="19"/>
        <v>100</v>
      </c>
      <c r="P250" s="30" t="s">
        <v>256</v>
      </c>
      <c r="Q250" s="30"/>
      <c r="R250" s="20"/>
    </row>
    <row r="251" spans="1:18" ht="21">
      <c r="A251" s="21">
        <v>246</v>
      </c>
      <c r="B251" s="22" t="str">
        <f>VLOOKUP($P251,[1]Name!$A:$B,2,0)</f>
        <v>ศูนย์มานุษยวิทยาสิรินธร(องค์การมหาชน)</v>
      </c>
      <c r="C251" s="23">
        <f>IF(ISERROR(VLOOKUP($P251,[1]BN2_1!$A:$AC,3,0)),0,VLOOKUP($P251,[1]BN2_1!$A:$AC,3,0))</f>
        <v>101.05159999999999</v>
      </c>
      <c r="D251" s="24">
        <f>IF(ISERROR(VLOOKUP($P251,[1]BN2_1!$A:$AC,7,0)),0,VLOOKUP($P251,[1]BN2_1!$A:$AC,7,0))</f>
        <v>0</v>
      </c>
      <c r="E251" s="25">
        <f>IF(ISERROR(VLOOKUP($P251,[1]BN2_1!$A:$AC,8,0)),0,VLOOKUP($P251,[1]BN2_1!$A:$AC,8,0))</f>
        <v>101.05159999999999</v>
      </c>
      <c r="F251" s="26">
        <f t="shared" si="15"/>
        <v>100</v>
      </c>
      <c r="G251" s="34">
        <f>IF(ISERROR(VLOOKUP($P251,[1]BN2_1!$A:$AC,12,0)),0,VLOOKUP($P251,[1]BN2_1!$A:$AC,12,0))</f>
        <v>3.1804999999999999</v>
      </c>
      <c r="H251" s="35">
        <f>IF(ISERROR(VLOOKUP($P251,[1]BN2_1!$A:$AC,16,0)),0,VLOOKUP($P251,[1]BN2_1!$A:$AC,16,0))</f>
        <v>0</v>
      </c>
      <c r="I251" s="36">
        <f>IF(ISERROR(VLOOKUP($P251,[1]BN2_1!$A:$AC,17,0)),0,VLOOKUP($P251,[1]BN2_1!$A:$AC,17,0))</f>
        <v>3.1804999999999999</v>
      </c>
      <c r="J251" s="37">
        <f t="shared" si="16"/>
        <v>100</v>
      </c>
      <c r="K251" s="23">
        <f t="shared" si="17"/>
        <v>104.23209999999999</v>
      </c>
      <c r="L251" s="24">
        <f>IF(ISERROR(VLOOKUP($P251,[1]BN2_1!$A:$U,21,0)),0,VLOOKUP($P251,[1]BN2_1!$A:$U,21,0))</f>
        <v>104.2321</v>
      </c>
      <c r="M251" s="24">
        <f t="shared" si="18"/>
        <v>0</v>
      </c>
      <c r="N251" s="27">
        <f t="shared" si="18"/>
        <v>104.23209999999999</v>
      </c>
      <c r="O251" s="29">
        <f t="shared" si="19"/>
        <v>100</v>
      </c>
      <c r="P251" s="30" t="s">
        <v>257</v>
      </c>
      <c r="Q251" s="30"/>
      <c r="R251" s="20"/>
    </row>
    <row r="252" spans="1:18" ht="21">
      <c r="A252" s="21">
        <v>247</v>
      </c>
      <c r="B252" s="22" t="str">
        <f>VLOOKUP($P252,[1]Name!$A:$B,2,0)</f>
        <v>สถาบันดนตรีกัลยาณิวัฒนา</v>
      </c>
      <c r="C252" s="23">
        <f>IF(ISERROR(VLOOKUP($P252,[1]BN2_1!$A:$AC,3,0)),0,VLOOKUP($P252,[1]BN2_1!$A:$AC,3,0))</f>
        <v>81.5745</v>
      </c>
      <c r="D252" s="24">
        <f>IF(ISERROR(VLOOKUP($P252,[1]BN2_1!$A:$AC,7,0)),0,VLOOKUP($P252,[1]BN2_1!$A:$AC,7,0))</f>
        <v>0</v>
      </c>
      <c r="E252" s="25">
        <f>IF(ISERROR(VLOOKUP($P252,[1]BN2_1!$A:$AC,8,0)),0,VLOOKUP($P252,[1]BN2_1!$A:$AC,8,0))</f>
        <v>81.5745</v>
      </c>
      <c r="F252" s="26">
        <f t="shared" si="15"/>
        <v>100</v>
      </c>
      <c r="G252" s="34">
        <f>IF(ISERROR(VLOOKUP($P252,[1]BN2_1!$A:$AC,12,0)),0,VLOOKUP($P252,[1]BN2_1!$A:$AC,12,0))</f>
        <v>37.183399999999999</v>
      </c>
      <c r="H252" s="35">
        <f>IF(ISERROR(VLOOKUP($P252,[1]BN2_1!$A:$AC,16,0)),0,VLOOKUP($P252,[1]BN2_1!$A:$AC,16,0))</f>
        <v>0</v>
      </c>
      <c r="I252" s="36">
        <f>IF(ISERROR(VLOOKUP($P252,[1]BN2_1!$A:$AC,17,0)),0,VLOOKUP($P252,[1]BN2_1!$A:$AC,17,0))</f>
        <v>37.183399999999999</v>
      </c>
      <c r="J252" s="37">
        <f t="shared" si="16"/>
        <v>100</v>
      </c>
      <c r="K252" s="23">
        <f t="shared" si="17"/>
        <v>118.75790000000001</v>
      </c>
      <c r="L252" s="24">
        <f>IF(ISERROR(VLOOKUP($P252,[1]BN2_1!$A:$U,21,0)),0,VLOOKUP($P252,[1]BN2_1!$A:$U,21,0))</f>
        <v>118.75790000000001</v>
      </c>
      <c r="M252" s="24">
        <f t="shared" si="18"/>
        <v>0</v>
      </c>
      <c r="N252" s="27">
        <f t="shared" si="18"/>
        <v>118.75790000000001</v>
      </c>
      <c r="O252" s="29">
        <f t="shared" si="19"/>
        <v>100</v>
      </c>
      <c r="P252" s="30" t="s">
        <v>258</v>
      </c>
      <c r="Q252" s="30"/>
      <c r="R252" s="20"/>
    </row>
    <row r="253" spans="1:18" ht="21">
      <c r="A253" s="21">
        <v>248</v>
      </c>
      <c r="B253" s="22" t="str">
        <f>VLOOKUP($P253,[1]Name!$A:$B,2,0)</f>
        <v>หอภาพยนตร์ (องค์การมหาชน)</v>
      </c>
      <c r="C253" s="23">
        <f>IF(ISERROR(VLOOKUP($P253,[1]BN2_1!$A:$AC,3,0)),0,VLOOKUP($P253,[1]BN2_1!$A:$AC,3,0))</f>
        <v>87.135000000000005</v>
      </c>
      <c r="D253" s="24">
        <f>IF(ISERROR(VLOOKUP($P253,[1]BN2_1!$A:$AC,7,0)),0,VLOOKUP($P253,[1]BN2_1!$A:$AC,7,0))</f>
        <v>0</v>
      </c>
      <c r="E253" s="25">
        <f>IF(ISERROR(VLOOKUP($P253,[1]BN2_1!$A:$AC,8,0)),0,VLOOKUP($P253,[1]BN2_1!$A:$AC,8,0))</f>
        <v>87.135000000000005</v>
      </c>
      <c r="F253" s="26">
        <f t="shared" si="15"/>
        <v>100</v>
      </c>
      <c r="G253" s="34">
        <f>IF(ISERROR(VLOOKUP($P253,[1]BN2_1!$A:$AC,12,0)),0,VLOOKUP($P253,[1]BN2_1!$A:$AC,12,0))</f>
        <v>35.5</v>
      </c>
      <c r="H253" s="35">
        <f>IF(ISERROR(VLOOKUP($P253,[1]BN2_1!$A:$AC,16,0)),0,VLOOKUP($P253,[1]BN2_1!$A:$AC,16,0))</f>
        <v>0</v>
      </c>
      <c r="I253" s="36">
        <f>IF(ISERROR(VLOOKUP($P253,[1]BN2_1!$A:$AC,17,0)),0,VLOOKUP($P253,[1]BN2_1!$A:$AC,17,0))</f>
        <v>35.5</v>
      </c>
      <c r="J253" s="37">
        <f t="shared" si="16"/>
        <v>100</v>
      </c>
      <c r="K253" s="23">
        <f t="shared" si="17"/>
        <v>122.63500000000001</v>
      </c>
      <c r="L253" s="24">
        <f>IF(ISERROR(VLOOKUP($P253,[1]BN2_1!$A:$U,21,0)),0,VLOOKUP($P253,[1]BN2_1!$A:$U,21,0))</f>
        <v>122.63500000000001</v>
      </c>
      <c r="M253" s="24">
        <f t="shared" si="18"/>
        <v>0</v>
      </c>
      <c r="N253" s="27">
        <f t="shared" si="18"/>
        <v>122.63500000000001</v>
      </c>
      <c r="O253" s="29">
        <f t="shared" si="19"/>
        <v>100</v>
      </c>
      <c r="P253" s="30" t="s">
        <v>259</v>
      </c>
      <c r="Q253" s="30"/>
      <c r="R253" s="20"/>
    </row>
    <row r="254" spans="1:18" ht="21">
      <c r="A254" s="21">
        <v>249</v>
      </c>
      <c r="B254" s="22" t="str">
        <f>VLOOKUP($P254,[1]Name!$A:$B,2,0)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54" s="23">
        <f>IF(ISERROR(VLOOKUP($P254,[1]BN2_1!$A:$AC,3,0)),0,VLOOKUP($P254,[1]BN2_1!$A:$AC,3,0))</f>
        <v>125.68129999999999</v>
      </c>
      <c r="D254" s="24">
        <f>IF(ISERROR(VLOOKUP($P254,[1]BN2_1!$A:$AC,7,0)),0,VLOOKUP($P254,[1]BN2_1!$A:$AC,7,0))</f>
        <v>0</v>
      </c>
      <c r="E254" s="25">
        <f>IF(ISERROR(VLOOKUP($P254,[1]BN2_1!$A:$AC,8,0)),0,VLOOKUP($P254,[1]BN2_1!$A:$AC,8,0))</f>
        <v>125.68129999999999</v>
      </c>
      <c r="F254" s="26">
        <f t="shared" si="15"/>
        <v>100</v>
      </c>
      <c r="G254" s="34">
        <f>IF(ISERROR(VLOOKUP($P254,[1]BN2_1!$A:$AC,12,0)),0,VLOOKUP($P254,[1]BN2_1!$A:$AC,12,0))</f>
        <v>0</v>
      </c>
      <c r="H254" s="35">
        <f>IF(ISERROR(VLOOKUP($P254,[1]BN2_1!$A:$AC,16,0)),0,VLOOKUP($P254,[1]BN2_1!$A:$AC,16,0))</f>
        <v>0</v>
      </c>
      <c r="I254" s="36">
        <f>IF(ISERROR(VLOOKUP($P254,[1]BN2_1!$A:$AC,17,0)),0,VLOOKUP($P254,[1]BN2_1!$A:$AC,17,0))</f>
        <v>0</v>
      </c>
      <c r="J254" s="37">
        <f t="shared" si="16"/>
        <v>0</v>
      </c>
      <c r="K254" s="23">
        <f t="shared" si="17"/>
        <v>125.68129999999999</v>
      </c>
      <c r="L254" s="24">
        <f>IF(ISERROR(VLOOKUP($P254,[1]BN2_1!$A:$U,21,0)),0,VLOOKUP($P254,[1]BN2_1!$A:$U,21,0))</f>
        <v>125.68129999999999</v>
      </c>
      <c r="M254" s="24">
        <f t="shared" si="18"/>
        <v>0</v>
      </c>
      <c r="N254" s="27">
        <f t="shared" si="18"/>
        <v>125.68129999999999</v>
      </c>
      <c r="O254" s="29">
        <f t="shared" si="19"/>
        <v>100</v>
      </c>
      <c r="P254" s="30" t="s">
        <v>260</v>
      </c>
      <c r="Q254" s="30"/>
      <c r="R254" s="20"/>
    </row>
    <row r="255" spans="1:18" ht="21">
      <c r="A255" s="21">
        <v>250</v>
      </c>
      <c r="B255" s="22" t="str">
        <f>VLOOKUP($P255,[1]Name!$A:$B,2,0)</f>
        <v>สถาบันวิจัยและพัฒนาอัญมณีและเครื่องประดับ</v>
      </c>
      <c r="C255" s="23">
        <f>IF(ISERROR(VLOOKUP($P255,[1]BN2_1!$A:$AC,3,0)),0,VLOOKUP($P255,[1]BN2_1!$A:$AC,3,0))</f>
        <v>112.6919</v>
      </c>
      <c r="D255" s="24">
        <f>IF(ISERROR(VLOOKUP($P255,[1]BN2_1!$A:$AC,7,0)),0,VLOOKUP($P255,[1]BN2_1!$A:$AC,7,0))</f>
        <v>0</v>
      </c>
      <c r="E255" s="25">
        <f>IF(ISERROR(VLOOKUP($P255,[1]BN2_1!$A:$AC,8,0)),0,VLOOKUP($P255,[1]BN2_1!$A:$AC,8,0))</f>
        <v>112.6919</v>
      </c>
      <c r="F255" s="26">
        <f t="shared" si="15"/>
        <v>100</v>
      </c>
      <c r="G255" s="34">
        <f>IF(ISERROR(VLOOKUP($P255,[1]BN2_1!$A:$AC,12,0)),0,VLOOKUP($P255,[1]BN2_1!$A:$AC,12,0))</f>
        <v>26.6722</v>
      </c>
      <c r="H255" s="35">
        <f>IF(ISERROR(VLOOKUP($P255,[1]BN2_1!$A:$AC,16,0)),0,VLOOKUP($P255,[1]BN2_1!$A:$AC,16,0))</f>
        <v>0</v>
      </c>
      <c r="I255" s="36">
        <f>IF(ISERROR(VLOOKUP($P255,[1]BN2_1!$A:$AC,17,0)),0,VLOOKUP($P255,[1]BN2_1!$A:$AC,17,0))</f>
        <v>26.6722</v>
      </c>
      <c r="J255" s="37">
        <f t="shared" si="16"/>
        <v>100</v>
      </c>
      <c r="K255" s="23">
        <f t="shared" si="17"/>
        <v>139.36410000000001</v>
      </c>
      <c r="L255" s="24">
        <f>IF(ISERROR(VLOOKUP($P255,[1]BN2_1!$A:$U,21,0)),0,VLOOKUP($P255,[1]BN2_1!$A:$U,21,0))</f>
        <v>139.36410000000001</v>
      </c>
      <c r="M255" s="24">
        <f t="shared" si="18"/>
        <v>0</v>
      </c>
      <c r="N255" s="27">
        <f t="shared" si="18"/>
        <v>139.36410000000001</v>
      </c>
      <c r="O255" s="29">
        <f t="shared" si="19"/>
        <v>100</v>
      </c>
      <c r="P255" s="30" t="s">
        <v>261</v>
      </c>
      <c r="Q255" s="30"/>
      <c r="R255" s="20"/>
    </row>
    <row r="256" spans="1:18" ht="21">
      <c r="A256" s="21">
        <v>251</v>
      </c>
      <c r="B256" s="22" t="str">
        <f>VLOOKUP($P256,[1]Name!$A:$B,2,0)</f>
        <v>องค์การบริหารจัดการก๊าซเรือนกระจก (องค์การมหาชน)</v>
      </c>
      <c r="C256" s="23">
        <f>IF(ISERROR(VLOOKUP($P256,[1]BN2_1!$A:$AC,3,0)),0,VLOOKUP($P256,[1]BN2_1!$A:$AC,3,0))</f>
        <v>139.6208</v>
      </c>
      <c r="D256" s="24">
        <f>IF(ISERROR(VLOOKUP($P256,[1]BN2_1!$A:$AC,7,0)),0,VLOOKUP($P256,[1]BN2_1!$A:$AC,7,0))</f>
        <v>0</v>
      </c>
      <c r="E256" s="25">
        <f>IF(ISERROR(VLOOKUP($P256,[1]BN2_1!$A:$AC,8,0)),0,VLOOKUP($P256,[1]BN2_1!$A:$AC,8,0))</f>
        <v>139.6208</v>
      </c>
      <c r="F256" s="26">
        <f t="shared" si="15"/>
        <v>100</v>
      </c>
      <c r="G256" s="34">
        <f>IF(ISERROR(VLOOKUP($P256,[1]BN2_1!$A:$AC,12,0)),0,VLOOKUP($P256,[1]BN2_1!$A:$AC,12,0))</f>
        <v>1.4699</v>
      </c>
      <c r="H256" s="35">
        <f>IF(ISERROR(VLOOKUP($P256,[1]BN2_1!$A:$AC,16,0)),0,VLOOKUP($P256,[1]BN2_1!$A:$AC,16,0))</f>
        <v>0</v>
      </c>
      <c r="I256" s="36">
        <f>IF(ISERROR(VLOOKUP($P256,[1]BN2_1!$A:$AC,17,0)),0,VLOOKUP($P256,[1]BN2_1!$A:$AC,17,0))</f>
        <v>1.4699</v>
      </c>
      <c r="J256" s="37">
        <f t="shared" si="16"/>
        <v>100</v>
      </c>
      <c r="K256" s="23">
        <f t="shared" si="17"/>
        <v>141.0907</v>
      </c>
      <c r="L256" s="24">
        <f>IF(ISERROR(VLOOKUP($P256,[1]BN2_1!$A:$U,21,0)),0,VLOOKUP($P256,[1]BN2_1!$A:$U,21,0))</f>
        <v>141.0907</v>
      </c>
      <c r="M256" s="24">
        <f t="shared" si="18"/>
        <v>0</v>
      </c>
      <c r="N256" s="27">
        <f t="shared" si="18"/>
        <v>141.0907</v>
      </c>
      <c r="O256" s="29">
        <f t="shared" si="19"/>
        <v>100</v>
      </c>
      <c r="P256" s="30" t="s">
        <v>262</v>
      </c>
      <c r="Q256" s="30"/>
      <c r="R256" s="20"/>
    </row>
    <row r="257" spans="1:18" ht="21">
      <c r="A257" s="21">
        <v>252</v>
      </c>
      <c r="B257" s="22" t="str">
        <f>VLOOKUP($P257,[1]Name!$A:$B,2,0)</f>
        <v>สำนักงานพัฒนาเศรษฐกิจจากฐานชีวภาพ</v>
      </c>
      <c r="C257" s="23">
        <f>IF(ISERROR(VLOOKUP($P257,[1]BN2_1!$A:$AC,3,0)),0,VLOOKUP($P257,[1]BN2_1!$A:$AC,3,0))</f>
        <v>153.76900000000001</v>
      </c>
      <c r="D257" s="24">
        <f>IF(ISERROR(VLOOKUP($P257,[1]BN2_1!$A:$AC,7,0)),0,VLOOKUP($P257,[1]BN2_1!$A:$AC,7,0))</f>
        <v>0</v>
      </c>
      <c r="E257" s="25">
        <f>IF(ISERROR(VLOOKUP($P257,[1]BN2_1!$A:$AC,8,0)),0,VLOOKUP($P257,[1]BN2_1!$A:$AC,8,0))</f>
        <v>153.76900000000001</v>
      </c>
      <c r="F257" s="26">
        <f t="shared" si="15"/>
        <v>100</v>
      </c>
      <c r="G257" s="34">
        <f>IF(ISERROR(VLOOKUP($P257,[1]BN2_1!$A:$AC,12,0)),0,VLOOKUP($P257,[1]BN2_1!$A:$AC,12,0))</f>
        <v>3.2698</v>
      </c>
      <c r="H257" s="35">
        <f>IF(ISERROR(VLOOKUP($P257,[1]BN2_1!$A:$AC,16,0)),0,VLOOKUP($P257,[1]BN2_1!$A:$AC,16,0))</f>
        <v>0</v>
      </c>
      <c r="I257" s="36">
        <f>IF(ISERROR(VLOOKUP($P257,[1]BN2_1!$A:$AC,17,0)),0,VLOOKUP($P257,[1]BN2_1!$A:$AC,17,0))</f>
        <v>3.2698</v>
      </c>
      <c r="J257" s="37">
        <f t="shared" si="16"/>
        <v>100</v>
      </c>
      <c r="K257" s="23">
        <f t="shared" si="17"/>
        <v>157.03880000000001</v>
      </c>
      <c r="L257" s="24">
        <f>IF(ISERROR(VLOOKUP($P257,[1]BN2_1!$A:$U,21,0)),0,VLOOKUP($P257,[1]BN2_1!$A:$U,21,0))</f>
        <v>157.03880000000001</v>
      </c>
      <c r="M257" s="24">
        <f t="shared" si="18"/>
        <v>0</v>
      </c>
      <c r="N257" s="27">
        <f t="shared" si="18"/>
        <v>157.03880000000001</v>
      </c>
      <c r="O257" s="29">
        <f t="shared" si="19"/>
        <v>100</v>
      </c>
      <c r="P257" s="30" t="s">
        <v>263</v>
      </c>
      <c r="Q257" s="30"/>
      <c r="R257" s="20"/>
    </row>
    <row r="258" spans="1:18" ht="21">
      <c r="A258" s="21">
        <v>253</v>
      </c>
      <c r="B258" s="22" t="str">
        <f>VLOOKUP($P258,[1]Name!$A:$B,2,0)</f>
        <v>สถาบันการแพทย์ฉุกเฉินแห่งชาติ</v>
      </c>
      <c r="C258" s="23">
        <f>IF(ISERROR(VLOOKUP($P258,[1]BN2_1!$A:$AC,3,0)),0,VLOOKUP($P258,[1]BN2_1!$A:$AC,3,0))</f>
        <v>102.0517</v>
      </c>
      <c r="D258" s="24">
        <f>IF(ISERROR(VLOOKUP($P258,[1]BN2_1!$A:$AC,7,0)),0,VLOOKUP($P258,[1]BN2_1!$A:$AC,7,0))</f>
        <v>0</v>
      </c>
      <c r="E258" s="25">
        <f>IF(ISERROR(VLOOKUP($P258,[1]BN2_1!$A:$AC,8,0)),0,VLOOKUP($P258,[1]BN2_1!$A:$AC,8,0))</f>
        <v>102.0517</v>
      </c>
      <c r="F258" s="26">
        <f t="shared" si="15"/>
        <v>100</v>
      </c>
      <c r="G258" s="34">
        <f>IF(ISERROR(VLOOKUP($P258,[1]BN2_1!$A:$AC,12,0)),0,VLOOKUP($P258,[1]BN2_1!$A:$AC,12,0))</f>
        <v>57.2502</v>
      </c>
      <c r="H258" s="35">
        <f>IF(ISERROR(VLOOKUP($P258,[1]BN2_1!$A:$AC,16,0)),0,VLOOKUP($P258,[1]BN2_1!$A:$AC,16,0))</f>
        <v>0</v>
      </c>
      <c r="I258" s="36">
        <f>IF(ISERROR(VLOOKUP($P258,[1]BN2_1!$A:$AC,17,0)),0,VLOOKUP($P258,[1]BN2_1!$A:$AC,17,0))</f>
        <v>57.2502</v>
      </c>
      <c r="J258" s="37">
        <f t="shared" si="16"/>
        <v>100</v>
      </c>
      <c r="K258" s="23">
        <f t="shared" si="17"/>
        <v>159.30189999999999</v>
      </c>
      <c r="L258" s="24">
        <f>IF(ISERROR(VLOOKUP($P258,[1]BN2_1!$A:$U,21,0)),0,VLOOKUP($P258,[1]BN2_1!$A:$U,21,0))</f>
        <v>159.30189999999999</v>
      </c>
      <c r="M258" s="24">
        <f t="shared" si="18"/>
        <v>0</v>
      </c>
      <c r="N258" s="27">
        <f t="shared" si="18"/>
        <v>159.30189999999999</v>
      </c>
      <c r="O258" s="29">
        <f t="shared" si="19"/>
        <v>100</v>
      </c>
      <c r="P258" s="30" t="s">
        <v>264</v>
      </c>
      <c r="Q258" s="30"/>
      <c r="R258" s="20"/>
    </row>
    <row r="259" spans="1:18" ht="21">
      <c r="A259" s="21">
        <v>254</v>
      </c>
      <c r="B259" s="22" t="str">
        <f>VLOOKUP($P259,[1]Name!$A:$B,2,0)</f>
        <v>สำนักงานคณะกรรมการสุขภาพแห่งชาติ</v>
      </c>
      <c r="C259" s="23">
        <f>IF(ISERROR(VLOOKUP($P259,[1]BN2_1!$A:$AC,3,0)),0,VLOOKUP($P259,[1]BN2_1!$A:$AC,3,0))</f>
        <v>181.24600000000001</v>
      </c>
      <c r="D259" s="24">
        <f>IF(ISERROR(VLOOKUP($P259,[1]BN2_1!$A:$AC,7,0)),0,VLOOKUP($P259,[1]BN2_1!$A:$AC,7,0))</f>
        <v>0</v>
      </c>
      <c r="E259" s="25">
        <f>IF(ISERROR(VLOOKUP($P259,[1]BN2_1!$A:$AC,8,0)),0,VLOOKUP($P259,[1]BN2_1!$A:$AC,8,0))</f>
        <v>181.24600000000001</v>
      </c>
      <c r="F259" s="26">
        <f t="shared" si="15"/>
        <v>100</v>
      </c>
      <c r="G259" s="34">
        <f>IF(ISERROR(VLOOKUP($P259,[1]BN2_1!$A:$AC,12,0)),0,VLOOKUP($P259,[1]BN2_1!$A:$AC,12,0))</f>
        <v>0</v>
      </c>
      <c r="H259" s="35">
        <f>IF(ISERROR(VLOOKUP($P259,[1]BN2_1!$A:$AC,16,0)),0,VLOOKUP($P259,[1]BN2_1!$A:$AC,16,0))</f>
        <v>0</v>
      </c>
      <c r="I259" s="36">
        <f>IF(ISERROR(VLOOKUP($P259,[1]BN2_1!$A:$AC,17,0)),0,VLOOKUP($P259,[1]BN2_1!$A:$AC,17,0))</f>
        <v>0</v>
      </c>
      <c r="J259" s="37">
        <f t="shared" si="16"/>
        <v>0</v>
      </c>
      <c r="K259" s="23">
        <f t="shared" si="17"/>
        <v>181.24600000000001</v>
      </c>
      <c r="L259" s="24">
        <f>IF(ISERROR(VLOOKUP($P259,[1]BN2_1!$A:$U,21,0)),0,VLOOKUP($P259,[1]BN2_1!$A:$U,21,0))</f>
        <v>181.24600000000001</v>
      </c>
      <c r="M259" s="24">
        <f t="shared" si="18"/>
        <v>0</v>
      </c>
      <c r="N259" s="27">
        <f t="shared" si="18"/>
        <v>181.24600000000001</v>
      </c>
      <c r="O259" s="29">
        <f t="shared" si="19"/>
        <v>100</v>
      </c>
      <c r="P259" s="30" t="s">
        <v>265</v>
      </c>
      <c r="Q259" s="30"/>
      <c r="R259" s="20"/>
    </row>
    <row r="260" spans="1:18" ht="21">
      <c r="A260" s="21">
        <v>255</v>
      </c>
      <c r="B260" s="22" t="str">
        <f>VLOOKUP($P260,[1]Name!$A:$B,2,0)</f>
        <v>สำนักงานเลขาธิการคุรุสภา</v>
      </c>
      <c r="C260" s="23">
        <f>IF(ISERROR(VLOOKUP($P260,[1]BN2_1!$A:$AC,3,0)),0,VLOOKUP($P260,[1]BN2_1!$A:$AC,3,0))</f>
        <v>195.9134</v>
      </c>
      <c r="D260" s="24">
        <f>IF(ISERROR(VLOOKUP($P260,[1]BN2_1!$A:$AC,7,0)),0,VLOOKUP($P260,[1]BN2_1!$A:$AC,7,0))</f>
        <v>0</v>
      </c>
      <c r="E260" s="25">
        <f>IF(ISERROR(VLOOKUP($P260,[1]BN2_1!$A:$AC,8,0)),0,VLOOKUP($P260,[1]BN2_1!$A:$AC,8,0))</f>
        <v>195.9134</v>
      </c>
      <c r="F260" s="26">
        <f t="shared" si="15"/>
        <v>100</v>
      </c>
      <c r="G260" s="34">
        <f>IF(ISERROR(VLOOKUP($P260,[1]BN2_1!$A:$AC,12,0)),0,VLOOKUP($P260,[1]BN2_1!$A:$AC,12,0))</f>
        <v>11.3985</v>
      </c>
      <c r="H260" s="35">
        <f>IF(ISERROR(VLOOKUP($P260,[1]BN2_1!$A:$AC,16,0)),0,VLOOKUP($P260,[1]BN2_1!$A:$AC,16,0))</f>
        <v>0</v>
      </c>
      <c r="I260" s="36">
        <f>IF(ISERROR(VLOOKUP($P260,[1]BN2_1!$A:$AC,17,0)),0,VLOOKUP($P260,[1]BN2_1!$A:$AC,17,0))</f>
        <v>11.3985</v>
      </c>
      <c r="J260" s="37">
        <f t="shared" si="16"/>
        <v>100</v>
      </c>
      <c r="K260" s="23">
        <f t="shared" si="17"/>
        <v>207.31190000000001</v>
      </c>
      <c r="L260" s="24">
        <f>IF(ISERROR(VLOOKUP($P260,[1]BN2_1!$A:$U,21,0)),0,VLOOKUP($P260,[1]BN2_1!$A:$U,21,0))</f>
        <v>207.31190000000001</v>
      </c>
      <c r="M260" s="24">
        <f t="shared" si="18"/>
        <v>0</v>
      </c>
      <c r="N260" s="27">
        <f t="shared" si="18"/>
        <v>207.31190000000001</v>
      </c>
      <c r="O260" s="29">
        <f t="shared" si="19"/>
        <v>100</v>
      </c>
      <c r="P260" s="30" t="s">
        <v>266</v>
      </c>
      <c r="Q260" s="30"/>
      <c r="R260" s="20"/>
    </row>
    <row r="261" spans="1:18" ht="21">
      <c r="A261" s="21">
        <v>256</v>
      </c>
      <c r="B261" s="22" t="str">
        <f>VLOOKUP($P261,[1]Name!$A:$B,2,0)</f>
        <v>สำนักงานคณะกรรมการสิทธิมนุษยชนแห่งชาติ</v>
      </c>
      <c r="C261" s="23">
        <f>IF(ISERROR(VLOOKUP($P261,[1]BN2_1!$A:$AC,3,0)),0,VLOOKUP($P261,[1]BN2_1!$A:$AC,3,0))</f>
        <v>201.19550000000001</v>
      </c>
      <c r="D261" s="24">
        <f>IF(ISERROR(VLOOKUP($P261,[1]BN2_1!$A:$AC,7,0)),0,VLOOKUP($P261,[1]BN2_1!$A:$AC,7,0))</f>
        <v>0</v>
      </c>
      <c r="E261" s="25">
        <f>IF(ISERROR(VLOOKUP($P261,[1]BN2_1!$A:$AC,8,0)),0,VLOOKUP($P261,[1]BN2_1!$A:$AC,8,0))</f>
        <v>201.19550000000001</v>
      </c>
      <c r="F261" s="26">
        <f t="shared" si="15"/>
        <v>100</v>
      </c>
      <c r="G261" s="34">
        <f>IF(ISERROR(VLOOKUP($P261,[1]BN2_1!$A:$AC,12,0)),0,VLOOKUP($P261,[1]BN2_1!$A:$AC,12,0))</f>
        <v>10.5342</v>
      </c>
      <c r="H261" s="35">
        <f>IF(ISERROR(VLOOKUP($P261,[1]BN2_1!$A:$AC,16,0)),0,VLOOKUP($P261,[1]BN2_1!$A:$AC,16,0))</f>
        <v>0</v>
      </c>
      <c r="I261" s="36">
        <f>IF(ISERROR(VLOOKUP($P261,[1]BN2_1!$A:$AC,17,0)),0,VLOOKUP($P261,[1]BN2_1!$A:$AC,17,0))</f>
        <v>10.5342</v>
      </c>
      <c r="J261" s="37">
        <f t="shared" si="16"/>
        <v>100</v>
      </c>
      <c r="K261" s="23">
        <f t="shared" si="17"/>
        <v>211.72970000000001</v>
      </c>
      <c r="L261" s="24">
        <f>IF(ISERROR(VLOOKUP($P261,[1]BN2_1!$A:$U,21,0)),0,VLOOKUP($P261,[1]BN2_1!$A:$U,21,0))</f>
        <v>211.72970000000001</v>
      </c>
      <c r="M261" s="24">
        <f t="shared" si="18"/>
        <v>0</v>
      </c>
      <c r="N261" s="27">
        <f t="shared" si="18"/>
        <v>211.72970000000001</v>
      </c>
      <c r="O261" s="29">
        <f t="shared" si="19"/>
        <v>100</v>
      </c>
      <c r="P261" s="30" t="s">
        <v>267</v>
      </c>
      <c r="Q261" s="30"/>
      <c r="R261" s="20"/>
    </row>
    <row r="262" spans="1:18" ht="21">
      <c r="A262" s="21">
        <v>257</v>
      </c>
      <c r="B262" s="22" t="str">
        <f>VLOOKUP($P262,[1]Name!$A:$B,2,0)</f>
        <v>สำนักงานสภานโยบายการอุดมศึกษา วิทยาศาสตร์ วิจัยและนวัตกรรมแห่งชาติ</v>
      </c>
      <c r="C262" s="23">
        <f>IF(ISERROR(VLOOKUP($P262,[1]BN2_1!$A:$AC,3,0)),0,VLOOKUP($P262,[1]BN2_1!$A:$AC,3,0))</f>
        <v>215.15639999999999</v>
      </c>
      <c r="D262" s="24">
        <f>IF(ISERROR(VLOOKUP($P262,[1]BN2_1!$A:$AC,7,0)),0,VLOOKUP($P262,[1]BN2_1!$A:$AC,7,0))</f>
        <v>0</v>
      </c>
      <c r="E262" s="25">
        <f>IF(ISERROR(VLOOKUP($P262,[1]BN2_1!$A:$AC,8,0)),0,VLOOKUP($P262,[1]BN2_1!$A:$AC,8,0))</f>
        <v>215.15639999999999</v>
      </c>
      <c r="F262" s="26">
        <f t="shared" ref="F262:F309" si="20">IF(ISERROR(E262/C262*100),0,E262/C262*100)</f>
        <v>100</v>
      </c>
      <c r="G262" s="34">
        <f>IF(ISERROR(VLOOKUP($P262,[1]BN2_1!$A:$AC,12,0)),0,VLOOKUP($P262,[1]BN2_1!$A:$AC,12,0))</f>
        <v>0</v>
      </c>
      <c r="H262" s="35">
        <f>IF(ISERROR(VLOOKUP($P262,[1]BN2_1!$A:$AC,16,0)),0,VLOOKUP($P262,[1]BN2_1!$A:$AC,16,0))</f>
        <v>0</v>
      </c>
      <c r="I262" s="36">
        <f>IF(ISERROR(VLOOKUP($P262,[1]BN2_1!$A:$AC,17,0)),0,VLOOKUP($P262,[1]BN2_1!$A:$AC,17,0))</f>
        <v>0</v>
      </c>
      <c r="J262" s="37">
        <f t="shared" ref="J262:J309" si="21">IF(ISERROR(I262/G262*100),0,I262/G262*100)</f>
        <v>0</v>
      </c>
      <c r="K262" s="23">
        <f t="shared" ref="K262:K308" si="22">C262+G262</f>
        <v>215.15639999999999</v>
      </c>
      <c r="L262" s="24">
        <f>IF(ISERROR(VLOOKUP($P262,[1]BN2_1!$A:$U,21,0)),0,VLOOKUP($P262,[1]BN2_1!$A:$U,21,0))</f>
        <v>215.15639999999999</v>
      </c>
      <c r="M262" s="24">
        <f t="shared" ref="M262:N308" si="23">D262+H262</f>
        <v>0</v>
      </c>
      <c r="N262" s="27">
        <f t="shared" si="23"/>
        <v>215.15639999999999</v>
      </c>
      <c r="O262" s="29">
        <f t="shared" ref="O262:O309" si="24">IF(ISERROR(N262/K262*100),0,N262/K262*100)</f>
        <v>100</v>
      </c>
      <c r="P262" s="30" t="s">
        <v>268</v>
      </c>
      <c r="Q262" s="30"/>
      <c r="R262" s="20"/>
    </row>
    <row r="263" spans="1:18" ht="21">
      <c r="A263" s="21">
        <v>258</v>
      </c>
      <c r="B263" s="22" t="str">
        <f>VLOOKUP($P263,[1]Name!$A:$B,2,0)</f>
        <v>สถาบันพระปกเกล้า</v>
      </c>
      <c r="C263" s="23">
        <f>IF(ISERROR(VLOOKUP($P263,[1]BN2_1!$A:$AC,3,0)),0,VLOOKUP($P263,[1]BN2_1!$A:$AC,3,0))</f>
        <v>188.8914</v>
      </c>
      <c r="D263" s="24">
        <f>IF(ISERROR(VLOOKUP($P263,[1]BN2_1!$A:$AC,7,0)),0,VLOOKUP($P263,[1]BN2_1!$A:$AC,7,0))</f>
        <v>0</v>
      </c>
      <c r="E263" s="25">
        <f>IF(ISERROR(VLOOKUP($P263,[1]BN2_1!$A:$AC,8,0)),0,VLOOKUP($P263,[1]BN2_1!$A:$AC,8,0))</f>
        <v>188.8914</v>
      </c>
      <c r="F263" s="26">
        <f t="shared" si="20"/>
        <v>100</v>
      </c>
      <c r="G263" s="34">
        <f>IF(ISERROR(VLOOKUP($P263,[1]BN2_1!$A:$AC,12,0)),0,VLOOKUP($P263,[1]BN2_1!$A:$AC,12,0))</f>
        <v>26.464300000000001</v>
      </c>
      <c r="H263" s="35">
        <f>IF(ISERROR(VLOOKUP($P263,[1]BN2_1!$A:$AC,16,0)),0,VLOOKUP($P263,[1]BN2_1!$A:$AC,16,0))</f>
        <v>0</v>
      </c>
      <c r="I263" s="36">
        <f>IF(ISERROR(VLOOKUP($P263,[1]BN2_1!$A:$AC,17,0)),0,VLOOKUP($P263,[1]BN2_1!$A:$AC,17,0))</f>
        <v>26.464300000000001</v>
      </c>
      <c r="J263" s="37">
        <f t="shared" si="21"/>
        <v>100</v>
      </c>
      <c r="K263" s="23">
        <f t="shared" si="22"/>
        <v>215.35570000000001</v>
      </c>
      <c r="L263" s="24">
        <f>IF(ISERROR(VLOOKUP($P263,[1]BN2_1!$A:$U,21,0)),0,VLOOKUP($P263,[1]BN2_1!$A:$U,21,0))</f>
        <v>215.35570000000001</v>
      </c>
      <c r="M263" s="24">
        <f t="shared" si="23"/>
        <v>0</v>
      </c>
      <c r="N263" s="27">
        <f t="shared" si="23"/>
        <v>215.35570000000001</v>
      </c>
      <c r="O263" s="29">
        <f t="shared" si="24"/>
        <v>100</v>
      </c>
      <c r="P263" s="30" t="s">
        <v>269</v>
      </c>
      <c r="Q263" s="30"/>
      <c r="R263" s="20"/>
    </row>
    <row r="264" spans="1:18" ht="21">
      <c r="A264" s="21">
        <v>259</v>
      </c>
      <c r="B264" s="22" t="str">
        <f>VLOOKUP($P264,[1]Name!$A:$B,2,0)</f>
        <v>สถาบันส่งเสริมศิลปหัตถกรรมไทย (องค์การมหาชน)</v>
      </c>
      <c r="C264" s="23">
        <f>IF(ISERROR(VLOOKUP($P264,[1]BN2_1!$A:$AC,3,0)),0,VLOOKUP($P264,[1]BN2_1!$A:$AC,3,0))</f>
        <v>216.9725</v>
      </c>
      <c r="D264" s="24">
        <f>IF(ISERROR(VLOOKUP($P264,[1]BN2_1!$A:$AC,7,0)),0,VLOOKUP($P264,[1]BN2_1!$A:$AC,7,0))</f>
        <v>0</v>
      </c>
      <c r="E264" s="25">
        <f>IF(ISERROR(VLOOKUP($P264,[1]BN2_1!$A:$AC,8,0)),0,VLOOKUP($P264,[1]BN2_1!$A:$AC,8,0))</f>
        <v>216.9725</v>
      </c>
      <c r="F264" s="26">
        <f t="shared" si="20"/>
        <v>100</v>
      </c>
      <c r="G264" s="34">
        <f>IF(ISERROR(VLOOKUP($P264,[1]BN2_1!$A:$AC,12,0)),0,VLOOKUP($P264,[1]BN2_1!$A:$AC,12,0))</f>
        <v>1.048</v>
      </c>
      <c r="H264" s="35">
        <f>IF(ISERROR(VLOOKUP($P264,[1]BN2_1!$A:$AC,16,0)),0,VLOOKUP($P264,[1]BN2_1!$A:$AC,16,0))</f>
        <v>0</v>
      </c>
      <c r="I264" s="36">
        <f>IF(ISERROR(VLOOKUP($P264,[1]BN2_1!$A:$AC,17,0)),0,VLOOKUP($P264,[1]BN2_1!$A:$AC,17,0))</f>
        <v>1.048</v>
      </c>
      <c r="J264" s="37">
        <f t="shared" si="21"/>
        <v>100</v>
      </c>
      <c r="K264" s="23">
        <f t="shared" si="22"/>
        <v>218.0205</v>
      </c>
      <c r="L264" s="24">
        <f>IF(ISERROR(VLOOKUP($P264,[1]BN2_1!$A:$U,21,0)),0,VLOOKUP($P264,[1]BN2_1!$A:$U,21,0))</f>
        <v>218.0205</v>
      </c>
      <c r="M264" s="24">
        <f t="shared" si="23"/>
        <v>0</v>
      </c>
      <c r="N264" s="27">
        <f t="shared" si="23"/>
        <v>218.0205</v>
      </c>
      <c r="O264" s="29">
        <f t="shared" si="24"/>
        <v>100</v>
      </c>
      <c r="P264" s="30" t="s">
        <v>270</v>
      </c>
      <c r="Q264" s="30"/>
      <c r="R264" s="20"/>
    </row>
    <row r="265" spans="1:18" ht="21">
      <c r="A265" s="21">
        <v>260</v>
      </c>
      <c r="B265" s="22" t="str">
        <f>VLOOKUP($P265,[1]Name!$A:$B,2,0)</f>
        <v>สำนักงานคณะกรรมการส่งเสริมวิทยาศาสตร์  วิจัย และนวัตกรรม</v>
      </c>
      <c r="C265" s="23">
        <f>IF(ISERROR(VLOOKUP($P265,[1]BN2_1!$A:$AC,3,0)),0,VLOOKUP($P265,[1]BN2_1!$A:$AC,3,0))</f>
        <v>225.8339</v>
      </c>
      <c r="D265" s="24">
        <f>IF(ISERROR(VLOOKUP($P265,[1]BN2_1!$A:$AC,7,0)),0,VLOOKUP($P265,[1]BN2_1!$A:$AC,7,0))</f>
        <v>0</v>
      </c>
      <c r="E265" s="25">
        <f>IF(ISERROR(VLOOKUP($P265,[1]BN2_1!$A:$AC,8,0)),0,VLOOKUP($P265,[1]BN2_1!$A:$AC,8,0))</f>
        <v>225.8339</v>
      </c>
      <c r="F265" s="26">
        <f t="shared" si="20"/>
        <v>100</v>
      </c>
      <c r="G265" s="34">
        <f>IF(ISERROR(VLOOKUP($P265,[1]BN2_1!$A:$AC,12,0)),0,VLOOKUP($P265,[1]BN2_1!$A:$AC,12,0))</f>
        <v>0</v>
      </c>
      <c r="H265" s="35">
        <f>IF(ISERROR(VLOOKUP($P265,[1]BN2_1!$A:$AC,16,0)),0,VLOOKUP($P265,[1]BN2_1!$A:$AC,16,0))</f>
        <v>0</v>
      </c>
      <c r="I265" s="36">
        <f>IF(ISERROR(VLOOKUP($P265,[1]BN2_1!$A:$AC,17,0)),0,VLOOKUP($P265,[1]BN2_1!$A:$AC,17,0))</f>
        <v>0</v>
      </c>
      <c r="J265" s="37">
        <f t="shared" si="21"/>
        <v>0</v>
      </c>
      <c r="K265" s="23">
        <f t="shared" si="22"/>
        <v>225.8339</v>
      </c>
      <c r="L265" s="24">
        <f>IF(ISERROR(VLOOKUP($P265,[1]BN2_1!$A:$U,21,0)),0,VLOOKUP($P265,[1]BN2_1!$A:$U,21,0))</f>
        <v>225.8339</v>
      </c>
      <c r="M265" s="24">
        <f t="shared" si="23"/>
        <v>0</v>
      </c>
      <c r="N265" s="27">
        <f t="shared" si="23"/>
        <v>225.8339</v>
      </c>
      <c r="O265" s="29">
        <f t="shared" si="24"/>
        <v>100</v>
      </c>
      <c r="P265" s="30" t="s">
        <v>271</v>
      </c>
      <c r="Q265" s="30"/>
      <c r="R265" s="20"/>
    </row>
    <row r="266" spans="1:18" ht="21">
      <c r="A266" s="21">
        <v>261</v>
      </c>
      <c r="B266" s="22" t="str">
        <f>VLOOKUP($P266,[1]Name!$A:$B,2,0)</f>
        <v>สถาบันคุณวุฒิวิชาชีพ(องค์การมหาชน)</v>
      </c>
      <c r="C266" s="23">
        <f>IF(ISERROR(VLOOKUP($P266,[1]BN2_1!$A:$AC,3,0)),0,VLOOKUP($P266,[1]BN2_1!$A:$AC,3,0))</f>
        <v>229.2346</v>
      </c>
      <c r="D266" s="24">
        <f>IF(ISERROR(VLOOKUP($P266,[1]BN2_1!$A:$AC,7,0)),0,VLOOKUP($P266,[1]BN2_1!$A:$AC,7,0))</f>
        <v>0</v>
      </c>
      <c r="E266" s="25">
        <f>IF(ISERROR(VLOOKUP($P266,[1]BN2_1!$A:$AC,8,0)),0,VLOOKUP($P266,[1]BN2_1!$A:$AC,8,0))</f>
        <v>229.2346</v>
      </c>
      <c r="F266" s="26">
        <f t="shared" si="20"/>
        <v>100</v>
      </c>
      <c r="G266" s="34">
        <f>IF(ISERROR(VLOOKUP($P266,[1]BN2_1!$A:$AC,12,0)),0,VLOOKUP($P266,[1]BN2_1!$A:$AC,12,0))</f>
        <v>0</v>
      </c>
      <c r="H266" s="35">
        <f>IF(ISERROR(VLOOKUP($P266,[1]BN2_1!$A:$AC,16,0)),0,VLOOKUP($P266,[1]BN2_1!$A:$AC,16,0))</f>
        <v>0</v>
      </c>
      <c r="I266" s="36">
        <f>IF(ISERROR(VLOOKUP($P266,[1]BN2_1!$A:$AC,17,0)),0,VLOOKUP($P266,[1]BN2_1!$A:$AC,17,0))</f>
        <v>0</v>
      </c>
      <c r="J266" s="37">
        <f t="shared" si="21"/>
        <v>0</v>
      </c>
      <c r="K266" s="23">
        <f t="shared" si="22"/>
        <v>229.2346</v>
      </c>
      <c r="L266" s="24">
        <f>IF(ISERROR(VLOOKUP($P266,[1]BN2_1!$A:$U,21,0)),0,VLOOKUP($P266,[1]BN2_1!$A:$U,21,0))</f>
        <v>229.2346</v>
      </c>
      <c r="M266" s="24">
        <f t="shared" si="23"/>
        <v>0</v>
      </c>
      <c r="N266" s="27">
        <f t="shared" si="23"/>
        <v>229.2346</v>
      </c>
      <c r="O266" s="29">
        <f t="shared" si="24"/>
        <v>100</v>
      </c>
      <c r="P266" s="30" t="s">
        <v>272</v>
      </c>
      <c r="Q266" s="30"/>
      <c r="R266" s="20"/>
    </row>
    <row r="267" spans="1:18" ht="21">
      <c r="A267" s="21">
        <v>262</v>
      </c>
      <c r="B267" s="22" t="str">
        <f>VLOOKUP($P267,[1]Name!$A:$B,2,0)</f>
        <v>สำนักงานพิพิธภัณฑ์เกษตรเฉลิมพระเกียรติ</v>
      </c>
      <c r="C267" s="23">
        <f>IF(ISERROR(VLOOKUP($P267,[1]BN2_1!$A:$AC,3,0)),0,VLOOKUP($P267,[1]BN2_1!$A:$AC,3,0))</f>
        <v>106.3766</v>
      </c>
      <c r="D267" s="24">
        <f>IF(ISERROR(VLOOKUP($P267,[1]BN2_1!$A:$AC,7,0)),0,VLOOKUP($P267,[1]BN2_1!$A:$AC,7,0))</f>
        <v>0</v>
      </c>
      <c r="E267" s="25">
        <f>IF(ISERROR(VLOOKUP($P267,[1]BN2_1!$A:$AC,8,0)),0,VLOOKUP($P267,[1]BN2_1!$A:$AC,8,0))</f>
        <v>106.3766</v>
      </c>
      <c r="F267" s="26">
        <f t="shared" si="20"/>
        <v>100</v>
      </c>
      <c r="G267" s="34">
        <f>IF(ISERROR(VLOOKUP($P267,[1]BN2_1!$A:$AC,12,0)),0,VLOOKUP($P267,[1]BN2_1!$A:$AC,12,0))</f>
        <v>138.06219999999999</v>
      </c>
      <c r="H267" s="35">
        <f>IF(ISERROR(VLOOKUP($P267,[1]BN2_1!$A:$AC,16,0)),0,VLOOKUP($P267,[1]BN2_1!$A:$AC,16,0))</f>
        <v>0</v>
      </c>
      <c r="I267" s="36">
        <f>IF(ISERROR(VLOOKUP($P267,[1]BN2_1!$A:$AC,17,0)),0,VLOOKUP($P267,[1]BN2_1!$A:$AC,17,0))</f>
        <v>138.06219999999999</v>
      </c>
      <c r="J267" s="37">
        <f t="shared" si="21"/>
        <v>100</v>
      </c>
      <c r="K267" s="23">
        <f t="shared" si="22"/>
        <v>244.43879999999999</v>
      </c>
      <c r="L267" s="24">
        <f>IF(ISERROR(VLOOKUP($P267,[1]BN2_1!$A:$U,21,0)),0,VLOOKUP($P267,[1]BN2_1!$A:$U,21,0))</f>
        <v>244.43879999999999</v>
      </c>
      <c r="M267" s="24">
        <f t="shared" si="23"/>
        <v>0</v>
      </c>
      <c r="N267" s="27">
        <f t="shared" si="23"/>
        <v>244.43879999999999</v>
      </c>
      <c r="O267" s="29">
        <f t="shared" si="24"/>
        <v>100</v>
      </c>
      <c r="P267" s="30" t="s">
        <v>273</v>
      </c>
      <c r="Q267" s="30"/>
      <c r="R267" s="20"/>
    </row>
    <row r="268" spans="1:18" ht="21">
      <c r="A268" s="21">
        <v>263</v>
      </c>
      <c r="B268" s="22" t="str">
        <f>VLOOKUP($P268,[1]Name!$A:$B,2,0)</f>
        <v>สถาบันสารสนเทศทรัพยากรน้ำ (องค์การมหาชน)</v>
      </c>
      <c r="C268" s="23">
        <f>IF(ISERROR(VLOOKUP($P268,[1]BN2_1!$A:$AC,3,0)),0,VLOOKUP($P268,[1]BN2_1!$A:$AC,3,0))</f>
        <v>213.60079999999999</v>
      </c>
      <c r="D268" s="24">
        <f>IF(ISERROR(VLOOKUP($P268,[1]BN2_1!$A:$AC,7,0)),0,VLOOKUP($P268,[1]BN2_1!$A:$AC,7,0))</f>
        <v>0</v>
      </c>
      <c r="E268" s="25">
        <f>IF(ISERROR(VLOOKUP($P268,[1]BN2_1!$A:$AC,8,0)),0,VLOOKUP($P268,[1]BN2_1!$A:$AC,8,0))</f>
        <v>213.60079999999999</v>
      </c>
      <c r="F268" s="26">
        <f t="shared" si="20"/>
        <v>100</v>
      </c>
      <c r="G268" s="34">
        <f>IF(ISERROR(VLOOKUP($P268,[1]BN2_1!$A:$AC,12,0)),0,VLOOKUP($P268,[1]BN2_1!$A:$AC,12,0))</f>
        <v>38.247500000000002</v>
      </c>
      <c r="H268" s="35">
        <f>IF(ISERROR(VLOOKUP($P268,[1]BN2_1!$A:$AC,16,0)),0,VLOOKUP($P268,[1]BN2_1!$A:$AC,16,0))</f>
        <v>0</v>
      </c>
      <c r="I268" s="36">
        <f>IF(ISERROR(VLOOKUP($P268,[1]BN2_1!$A:$AC,17,0)),0,VLOOKUP($P268,[1]BN2_1!$A:$AC,17,0))</f>
        <v>38.247500000000002</v>
      </c>
      <c r="J268" s="37">
        <f t="shared" si="21"/>
        <v>100</v>
      </c>
      <c r="K268" s="23">
        <f t="shared" si="22"/>
        <v>251.84829999999999</v>
      </c>
      <c r="L268" s="24">
        <f>IF(ISERROR(VLOOKUP($P268,[1]BN2_1!$A:$U,21,0)),0,VLOOKUP($P268,[1]BN2_1!$A:$U,21,0))</f>
        <v>251.84829999999999</v>
      </c>
      <c r="M268" s="24">
        <f t="shared" si="23"/>
        <v>0</v>
      </c>
      <c r="N268" s="27">
        <f t="shared" si="23"/>
        <v>251.84829999999999</v>
      </c>
      <c r="O268" s="29">
        <f t="shared" si="24"/>
        <v>100</v>
      </c>
      <c r="P268" s="30" t="s">
        <v>274</v>
      </c>
      <c r="Q268" s="30"/>
      <c r="R268" s="20"/>
    </row>
    <row r="269" spans="1:18" ht="21">
      <c r="A269" s="21">
        <v>264</v>
      </c>
      <c r="B269" s="22" t="str">
        <f>VLOOKUP($P269,[1]Name!$A:$B,2,0)</f>
        <v>สถาบันการพยาบาลศรีสวรินทิรา สภากาชาดไทย</v>
      </c>
      <c r="C269" s="23">
        <f>IF(ISERROR(VLOOKUP($P269,[1]BN2_1!$A:$AC,3,0)),0,VLOOKUP($P269,[1]BN2_1!$A:$AC,3,0))</f>
        <v>262.85980000000001</v>
      </c>
      <c r="D269" s="24">
        <f>IF(ISERROR(VLOOKUP($P269,[1]BN2_1!$A:$AC,7,0)),0,VLOOKUP($P269,[1]BN2_1!$A:$AC,7,0))</f>
        <v>0</v>
      </c>
      <c r="E269" s="25">
        <f>IF(ISERROR(VLOOKUP($P269,[1]BN2_1!$A:$AC,8,0)),0,VLOOKUP($P269,[1]BN2_1!$A:$AC,8,0))</f>
        <v>262.85980000000001</v>
      </c>
      <c r="F269" s="26">
        <f t="shared" si="20"/>
        <v>100</v>
      </c>
      <c r="G269" s="34">
        <f>IF(ISERROR(VLOOKUP($P269,[1]BN2_1!$A:$AC,12,0)),0,VLOOKUP($P269,[1]BN2_1!$A:$AC,12,0))</f>
        <v>18.476700000000001</v>
      </c>
      <c r="H269" s="35">
        <f>IF(ISERROR(VLOOKUP($P269,[1]BN2_1!$A:$AC,16,0)),0,VLOOKUP($P269,[1]BN2_1!$A:$AC,16,0))</f>
        <v>0</v>
      </c>
      <c r="I269" s="36">
        <f>IF(ISERROR(VLOOKUP($P269,[1]BN2_1!$A:$AC,17,0)),0,VLOOKUP($P269,[1]BN2_1!$A:$AC,17,0))</f>
        <v>18.476700000000001</v>
      </c>
      <c r="J269" s="37">
        <f t="shared" si="21"/>
        <v>100</v>
      </c>
      <c r="K269" s="23">
        <f t="shared" si="22"/>
        <v>281.3365</v>
      </c>
      <c r="L269" s="24">
        <f>IF(ISERROR(VLOOKUP($P269,[1]BN2_1!$A:$U,21,0)),0,VLOOKUP($P269,[1]BN2_1!$A:$U,21,0))</f>
        <v>281.3365</v>
      </c>
      <c r="M269" s="24">
        <f t="shared" si="23"/>
        <v>0</v>
      </c>
      <c r="N269" s="27">
        <f t="shared" si="23"/>
        <v>281.3365</v>
      </c>
      <c r="O269" s="29">
        <f t="shared" si="24"/>
        <v>100</v>
      </c>
      <c r="P269" s="30" t="s">
        <v>275</v>
      </c>
      <c r="Q269" s="30"/>
      <c r="R269" s="20"/>
    </row>
    <row r="270" spans="1:18" ht="21">
      <c r="A270" s="21">
        <v>265</v>
      </c>
      <c r="B270" s="22" t="str">
        <f>VLOOKUP($P270,[1]Name!$A:$B,2,0)</f>
        <v>สำนักงานรับรองมาตรฐานและประเมินคุณภาพการศึกษา</v>
      </c>
      <c r="C270" s="23">
        <f>IF(ISERROR(VLOOKUP($P270,[1]BN2_1!$A:$AC,3,0)),0,VLOOKUP($P270,[1]BN2_1!$A:$AC,3,0))</f>
        <v>279.80180000000001</v>
      </c>
      <c r="D270" s="24">
        <f>IF(ISERROR(VLOOKUP($P270,[1]BN2_1!$A:$AC,7,0)),0,VLOOKUP($P270,[1]BN2_1!$A:$AC,7,0))</f>
        <v>0</v>
      </c>
      <c r="E270" s="25">
        <f>IF(ISERROR(VLOOKUP($P270,[1]BN2_1!$A:$AC,8,0)),0,VLOOKUP($P270,[1]BN2_1!$A:$AC,8,0))</f>
        <v>279.80180000000001</v>
      </c>
      <c r="F270" s="26">
        <f t="shared" si="20"/>
        <v>100</v>
      </c>
      <c r="G270" s="34">
        <f>IF(ISERROR(VLOOKUP($P270,[1]BN2_1!$A:$AC,12,0)),0,VLOOKUP($P270,[1]BN2_1!$A:$AC,12,0))</f>
        <v>2.9312</v>
      </c>
      <c r="H270" s="35">
        <f>IF(ISERROR(VLOOKUP($P270,[1]BN2_1!$A:$AC,16,0)),0,VLOOKUP($P270,[1]BN2_1!$A:$AC,16,0))</f>
        <v>0</v>
      </c>
      <c r="I270" s="36">
        <f>IF(ISERROR(VLOOKUP($P270,[1]BN2_1!$A:$AC,17,0)),0,VLOOKUP($P270,[1]BN2_1!$A:$AC,17,0))</f>
        <v>2.9312</v>
      </c>
      <c r="J270" s="37">
        <f t="shared" si="21"/>
        <v>100</v>
      </c>
      <c r="K270" s="23">
        <f t="shared" si="22"/>
        <v>282.733</v>
      </c>
      <c r="L270" s="24">
        <f>IF(ISERROR(VLOOKUP($P270,[1]BN2_1!$A:$U,21,0)),0,VLOOKUP($P270,[1]BN2_1!$A:$U,21,0))</f>
        <v>282.733</v>
      </c>
      <c r="M270" s="24">
        <f t="shared" si="23"/>
        <v>0</v>
      </c>
      <c r="N270" s="27">
        <f t="shared" si="23"/>
        <v>282.733</v>
      </c>
      <c r="O270" s="29">
        <f t="shared" si="24"/>
        <v>100</v>
      </c>
      <c r="P270" s="30" t="s">
        <v>276</v>
      </c>
      <c r="Q270" s="30"/>
      <c r="R270" s="20"/>
    </row>
    <row r="271" spans="1:18" ht="21">
      <c r="A271" s="21">
        <v>266</v>
      </c>
      <c r="B271" s="22" t="str">
        <f>VLOOKUP($P271,[1]Name!$A:$B,2,0)</f>
        <v>สำนักงานบริหารและพัฒนาองค์ความรู้ (องค์การมหาชน)</v>
      </c>
      <c r="C271" s="23">
        <f>IF(ISERROR(VLOOKUP($P271,[1]BN2_1!$A:$AC,3,0)),0,VLOOKUP($P271,[1]BN2_1!$A:$AC,3,0))</f>
        <v>264.16090000000003</v>
      </c>
      <c r="D271" s="24">
        <f>IF(ISERROR(VLOOKUP($P271,[1]BN2_1!$A:$AC,7,0)),0,VLOOKUP($P271,[1]BN2_1!$A:$AC,7,0))</f>
        <v>0</v>
      </c>
      <c r="E271" s="25">
        <f>IF(ISERROR(VLOOKUP($P271,[1]BN2_1!$A:$AC,8,0)),0,VLOOKUP($P271,[1]BN2_1!$A:$AC,8,0))</f>
        <v>264.16090000000003</v>
      </c>
      <c r="F271" s="26">
        <f t="shared" si="20"/>
        <v>100</v>
      </c>
      <c r="G271" s="34">
        <f>IF(ISERROR(VLOOKUP($P271,[1]BN2_1!$A:$AC,12,0)),0,VLOOKUP($P271,[1]BN2_1!$A:$AC,12,0))</f>
        <v>24.135999999999999</v>
      </c>
      <c r="H271" s="35">
        <f>IF(ISERROR(VLOOKUP($P271,[1]BN2_1!$A:$AC,16,0)),0,VLOOKUP($P271,[1]BN2_1!$A:$AC,16,0))</f>
        <v>0</v>
      </c>
      <c r="I271" s="36">
        <f>IF(ISERROR(VLOOKUP($P271,[1]BN2_1!$A:$AC,17,0)),0,VLOOKUP($P271,[1]BN2_1!$A:$AC,17,0))</f>
        <v>24.135999999999999</v>
      </c>
      <c r="J271" s="37">
        <f t="shared" si="21"/>
        <v>100</v>
      </c>
      <c r="K271" s="23">
        <f t="shared" si="22"/>
        <v>288.29690000000005</v>
      </c>
      <c r="L271" s="24">
        <f>IF(ISERROR(VLOOKUP($P271,[1]BN2_1!$A:$U,21,0)),0,VLOOKUP($P271,[1]BN2_1!$A:$U,21,0))</f>
        <v>288.29689999999999</v>
      </c>
      <c r="M271" s="24">
        <f t="shared" si="23"/>
        <v>0</v>
      </c>
      <c r="N271" s="27">
        <f t="shared" si="23"/>
        <v>288.29690000000005</v>
      </c>
      <c r="O271" s="29">
        <f t="shared" si="24"/>
        <v>100</v>
      </c>
      <c r="P271" s="30" t="s">
        <v>277</v>
      </c>
      <c r="Q271" s="30"/>
      <c r="R271" s="20"/>
    </row>
    <row r="272" spans="1:18" ht="21">
      <c r="A272" s="21">
        <v>267</v>
      </c>
      <c r="B272" s="22" t="str">
        <f>VLOOKUP($P272,[1]Name!$A:$B,2,0)</f>
        <v>โรงเรียนมหิดลวิทยานุสรณ์</v>
      </c>
      <c r="C272" s="23">
        <f>IF(ISERROR(VLOOKUP($P272,[1]BN2_1!$A:$AC,3,0)),0,VLOOKUP($P272,[1]BN2_1!$A:$AC,3,0))</f>
        <v>292.55189999999999</v>
      </c>
      <c r="D272" s="24">
        <f>IF(ISERROR(VLOOKUP($P272,[1]BN2_1!$A:$AC,7,0)),0,VLOOKUP($P272,[1]BN2_1!$A:$AC,7,0))</f>
        <v>0</v>
      </c>
      <c r="E272" s="25">
        <f>IF(ISERROR(VLOOKUP($P272,[1]BN2_1!$A:$AC,8,0)),0,VLOOKUP($P272,[1]BN2_1!$A:$AC,8,0))</f>
        <v>292.55189999999999</v>
      </c>
      <c r="F272" s="26">
        <f t="shared" si="20"/>
        <v>100</v>
      </c>
      <c r="G272" s="34">
        <f>IF(ISERROR(VLOOKUP($P272,[1]BN2_1!$A:$AC,12,0)),0,VLOOKUP($P272,[1]BN2_1!$A:$AC,12,0))</f>
        <v>5.6742999999999997</v>
      </c>
      <c r="H272" s="35">
        <f>IF(ISERROR(VLOOKUP($P272,[1]BN2_1!$A:$AC,16,0)),0,VLOOKUP($P272,[1]BN2_1!$A:$AC,16,0))</f>
        <v>0</v>
      </c>
      <c r="I272" s="36">
        <f>IF(ISERROR(VLOOKUP($P272,[1]BN2_1!$A:$AC,17,0)),0,VLOOKUP($P272,[1]BN2_1!$A:$AC,17,0))</f>
        <v>5.6742999999999997</v>
      </c>
      <c r="J272" s="37">
        <f t="shared" si="21"/>
        <v>100</v>
      </c>
      <c r="K272" s="23">
        <f t="shared" si="22"/>
        <v>298.22620000000001</v>
      </c>
      <c r="L272" s="24">
        <f>IF(ISERROR(VLOOKUP($P272,[1]BN2_1!$A:$U,21,0)),0,VLOOKUP($P272,[1]BN2_1!$A:$U,21,0))</f>
        <v>298.22620000000001</v>
      </c>
      <c r="M272" s="24">
        <f t="shared" si="23"/>
        <v>0</v>
      </c>
      <c r="N272" s="27">
        <f t="shared" si="23"/>
        <v>298.22620000000001</v>
      </c>
      <c r="O272" s="29">
        <f t="shared" si="24"/>
        <v>100</v>
      </c>
      <c r="P272" s="30" t="s">
        <v>278</v>
      </c>
      <c r="Q272" s="30"/>
      <c r="R272" s="20"/>
    </row>
    <row r="273" spans="1:18" ht="21">
      <c r="A273" s="21">
        <v>268</v>
      </c>
      <c r="B273" s="22" t="str">
        <f>VLOOKUP($P273,[1]Name!$A:$B,2,0)</f>
        <v>สถาบันเทคโนโลยีจิตรลดา</v>
      </c>
      <c r="C273" s="23">
        <f>IF(ISERROR(VLOOKUP($P273,[1]BN2_1!$A:$AC,3,0)),0,VLOOKUP($P273,[1]BN2_1!$A:$AC,3,0))</f>
        <v>209.8871</v>
      </c>
      <c r="D273" s="24">
        <f>IF(ISERROR(VLOOKUP($P273,[1]BN2_1!$A:$AC,7,0)),0,VLOOKUP($P273,[1]BN2_1!$A:$AC,7,0))</f>
        <v>0</v>
      </c>
      <c r="E273" s="25">
        <f>IF(ISERROR(VLOOKUP($P273,[1]BN2_1!$A:$AC,8,0)),0,VLOOKUP($P273,[1]BN2_1!$A:$AC,8,0))</f>
        <v>209.8871</v>
      </c>
      <c r="F273" s="26">
        <f t="shared" si="20"/>
        <v>100</v>
      </c>
      <c r="G273" s="34">
        <f>IF(ISERROR(VLOOKUP($P273,[1]BN2_1!$A:$AC,12,0)),0,VLOOKUP($P273,[1]BN2_1!$A:$AC,12,0))</f>
        <v>94.095399999999998</v>
      </c>
      <c r="H273" s="35">
        <f>IF(ISERROR(VLOOKUP($P273,[1]BN2_1!$A:$AC,16,0)),0,VLOOKUP($P273,[1]BN2_1!$A:$AC,16,0))</f>
        <v>0</v>
      </c>
      <c r="I273" s="36">
        <f>IF(ISERROR(VLOOKUP($P273,[1]BN2_1!$A:$AC,17,0)),0,VLOOKUP($P273,[1]BN2_1!$A:$AC,17,0))</f>
        <v>94.095399999999998</v>
      </c>
      <c r="J273" s="37">
        <f t="shared" si="21"/>
        <v>100</v>
      </c>
      <c r="K273" s="23">
        <f t="shared" si="22"/>
        <v>303.98250000000002</v>
      </c>
      <c r="L273" s="24">
        <f>IF(ISERROR(VLOOKUP($P273,[1]BN2_1!$A:$U,21,0)),0,VLOOKUP($P273,[1]BN2_1!$A:$U,21,0))</f>
        <v>303.98250000000002</v>
      </c>
      <c r="M273" s="24">
        <f t="shared" si="23"/>
        <v>0</v>
      </c>
      <c r="N273" s="27">
        <f t="shared" si="23"/>
        <v>303.98250000000002</v>
      </c>
      <c r="O273" s="29">
        <f t="shared" si="24"/>
        <v>100</v>
      </c>
      <c r="P273" s="30" t="s">
        <v>279</v>
      </c>
      <c r="Q273" s="30"/>
      <c r="R273" s="20"/>
    </row>
    <row r="274" spans="1:18" ht="21">
      <c r="A274" s="21">
        <v>269</v>
      </c>
      <c r="B274" s="22" t="str">
        <f>VLOOKUP($P274,[1]Name!$A:$B,2,0)</f>
        <v>สำนักงานนวัตกรรมแห่งชาติ (องค์การมหาชน)</v>
      </c>
      <c r="C274" s="23">
        <f>IF(ISERROR(VLOOKUP($P274,[1]BN2_1!$A:$AC,3,0)),0,VLOOKUP($P274,[1]BN2_1!$A:$AC,3,0))</f>
        <v>308.84750000000003</v>
      </c>
      <c r="D274" s="24">
        <f>IF(ISERROR(VLOOKUP($P274,[1]BN2_1!$A:$AC,7,0)),0,VLOOKUP($P274,[1]BN2_1!$A:$AC,7,0))</f>
        <v>0</v>
      </c>
      <c r="E274" s="25">
        <f>IF(ISERROR(VLOOKUP($P274,[1]BN2_1!$A:$AC,8,0)),0,VLOOKUP($P274,[1]BN2_1!$A:$AC,8,0))</f>
        <v>308.84750000000003</v>
      </c>
      <c r="F274" s="26">
        <f t="shared" si="20"/>
        <v>100</v>
      </c>
      <c r="G274" s="34">
        <f>IF(ISERROR(VLOOKUP($P274,[1]BN2_1!$A:$AC,12,0)),0,VLOOKUP($P274,[1]BN2_1!$A:$AC,12,0))</f>
        <v>0</v>
      </c>
      <c r="H274" s="35">
        <f>IF(ISERROR(VLOOKUP($P274,[1]BN2_1!$A:$AC,16,0)),0,VLOOKUP($P274,[1]BN2_1!$A:$AC,16,0))</f>
        <v>0</v>
      </c>
      <c r="I274" s="36">
        <f>IF(ISERROR(VLOOKUP($P274,[1]BN2_1!$A:$AC,17,0)),0,VLOOKUP($P274,[1]BN2_1!$A:$AC,17,0))</f>
        <v>0</v>
      </c>
      <c r="J274" s="37">
        <f t="shared" si="21"/>
        <v>0</v>
      </c>
      <c r="K274" s="23">
        <f t="shared" si="22"/>
        <v>308.84750000000003</v>
      </c>
      <c r="L274" s="24">
        <f>IF(ISERROR(VLOOKUP($P274,[1]BN2_1!$A:$U,21,0)),0,VLOOKUP($P274,[1]BN2_1!$A:$U,21,0))</f>
        <v>308.84750000000003</v>
      </c>
      <c r="M274" s="24">
        <f t="shared" si="23"/>
        <v>0</v>
      </c>
      <c r="N274" s="27">
        <f t="shared" si="23"/>
        <v>308.84750000000003</v>
      </c>
      <c r="O274" s="29">
        <f t="shared" si="24"/>
        <v>100</v>
      </c>
      <c r="P274" s="30" t="s">
        <v>280</v>
      </c>
      <c r="Q274" s="30"/>
      <c r="R274" s="20"/>
    </row>
    <row r="275" spans="1:18" ht="21">
      <c r="A275" s="21">
        <v>270</v>
      </c>
      <c r="B275" s="22" t="str">
        <f>VLOOKUP($P275,[1]Name!$A:$B,2,0)</f>
        <v>สำนักงานส่งเสริมเศรษฐกิจสร้างสรรค์(องค์การมหาชน)</v>
      </c>
      <c r="C275" s="23">
        <f>IF(ISERROR(VLOOKUP($P275,[1]BN2_1!$A:$AC,3,0)),0,VLOOKUP($P275,[1]BN2_1!$A:$AC,3,0))</f>
        <v>318.38310000000001</v>
      </c>
      <c r="D275" s="24">
        <f>IF(ISERROR(VLOOKUP($P275,[1]BN2_1!$A:$AC,7,0)),0,VLOOKUP($P275,[1]BN2_1!$A:$AC,7,0))</f>
        <v>0</v>
      </c>
      <c r="E275" s="25">
        <f>IF(ISERROR(VLOOKUP($P275,[1]BN2_1!$A:$AC,8,0)),0,VLOOKUP($P275,[1]BN2_1!$A:$AC,8,0))</f>
        <v>318.38310000000001</v>
      </c>
      <c r="F275" s="26">
        <f t="shared" si="20"/>
        <v>100</v>
      </c>
      <c r="G275" s="34">
        <f>IF(ISERROR(VLOOKUP($P275,[1]BN2_1!$A:$AC,12,0)),0,VLOOKUP($P275,[1]BN2_1!$A:$AC,12,0))</f>
        <v>0</v>
      </c>
      <c r="H275" s="35">
        <f>IF(ISERROR(VLOOKUP($P275,[1]BN2_1!$A:$AC,16,0)),0,VLOOKUP($P275,[1]BN2_1!$A:$AC,16,0))</f>
        <v>0</v>
      </c>
      <c r="I275" s="36">
        <f>IF(ISERROR(VLOOKUP($P275,[1]BN2_1!$A:$AC,17,0)),0,VLOOKUP($P275,[1]BN2_1!$A:$AC,17,0))</f>
        <v>0</v>
      </c>
      <c r="J275" s="37">
        <f t="shared" si="21"/>
        <v>0</v>
      </c>
      <c r="K275" s="23">
        <f t="shared" si="22"/>
        <v>318.38310000000001</v>
      </c>
      <c r="L275" s="24">
        <f>IF(ISERROR(VLOOKUP($P275,[1]BN2_1!$A:$U,21,0)),0,VLOOKUP($P275,[1]BN2_1!$A:$U,21,0))</f>
        <v>318.38310000000001</v>
      </c>
      <c r="M275" s="24">
        <f t="shared" si="23"/>
        <v>0</v>
      </c>
      <c r="N275" s="27">
        <f t="shared" si="23"/>
        <v>318.38310000000001</v>
      </c>
      <c r="O275" s="29">
        <f t="shared" si="24"/>
        <v>100</v>
      </c>
      <c r="P275" s="30" t="s">
        <v>281</v>
      </c>
      <c r="Q275" s="30"/>
      <c r="R275" s="20"/>
    </row>
    <row r="276" spans="1:18" ht="21">
      <c r="A276" s="21">
        <v>271</v>
      </c>
      <c r="B276" s="22" t="str">
        <f>VLOOKUP($P276,[1]Name!$A:$B,2,0)</f>
        <v>สำนักงานผู้ตรวจการแผ่นดิน</v>
      </c>
      <c r="C276" s="23">
        <f>IF(ISERROR(VLOOKUP($P276,[1]BN2_1!$A:$AC,3,0)),0,VLOOKUP($P276,[1]BN2_1!$A:$AC,3,0))</f>
        <v>316.43990000000002</v>
      </c>
      <c r="D276" s="24">
        <f>IF(ISERROR(VLOOKUP($P276,[1]BN2_1!$A:$AC,7,0)),0,VLOOKUP($P276,[1]BN2_1!$A:$AC,7,0))</f>
        <v>0</v>
      </c>
      <c r="E276" s="25">
        <f>IF(ISERROR(VLOOKUP($P276,[1]BN2_1!$A:$AC,8,0)),0,VLOOKUP($P276,[1]BN2_1!$A:$AC,8,0))</f>
        <v>316.43990000000002</v>
      </c>
      <c r="F276" s="26">
        <f t="shared" si="20"/>
        <v>100</v>
      </c>
      <c r="G276" s="34">
        <f>IF(ISERROR(VLOOKUP($P276,[1]BN2_1!$A:$AC,12,0)),0,VLOOKUP($P276,[1]BN2_1!$A:$AC,12,0))</f>
        <v>4.4462000000000002</v>
      </c>
      <c r="H276" s="35">
        <f>IF(ISERROR(VLOOKUP($P276,[1]BN2_1!$A:$AC,16,0)),0,VLOOKUP($P276,[1]BN2_1!$A:$AC,16,0))</f>
        <v>0</v>
      </c>
      <c r="I276" s="36">
        <f>IF(ISERROR(VLOOKUP($P276,[1]BN2_1!$A:$AC,17,0)),0,VLOOKUP($P276,[1]BN2_1!$A:$AC,17,0))</f>
        <v>4.4462000000000002</v>
      </c>
      <c r="J276" s="37">
        <f t="shared" si="21"/>
        <v>100</v>
      </c>
      <c r="K276" s="23">
        <f t="shared" si="22"/>
        <v>320.8861</v>
      </c>
      <c r="L276" s="24">
        <f>IF(ISERROR(VLOOKUP($P276,[1]BN2_1!$A:$U,21,0)),0,VLOOKUP($P276,[1]BN2_1!$A:$U,21,0))</f>
        <v>320.8861</v>
      </c>
      <c r="M276" s="24">
        <f t="shared" si="23"/>
        <v>0</v>
      </c>
      <c r="N276" s="27">
        <f t="shared" si="23"/>
        <v>320.8861</v>
      </c>
      <c r="O276" s="29">
        <f t="shared" si="24"/>
        <v>100</v>
      </c>
      <c r="P276" s="30" t="s">
        <v>282</v>
      </c>
      <c r="Q276" s="30"/>
      <c r="R276" s="20"/>
    </row>
    <row r="277" spans="1:18" ht="21">
      <c r="A277" s="21">
        <v>272</v>
      </c>
      <c r="B277" s="22" t="str">
        <f>VLOOKUP($P277,[1]Name!$A:$B,2,0)</f>
        <v>สถาบันวิจัยแสงซินโครตรอน (องค์การมหาชน)</v>
      </c>
      <c r="C277" s="23">
        <f>IF(ISERROR(VLOOKUP($P277,[1]BN2_1!$A:$AC,3,0)),0,VLOOKUP($P277,[1]BN2_1!$A:$AC,3,0))</f>
        <v>217.66980000000001</v>
      </c>
      <c r="D277" s="24">
        <f>IF(ISERROR(VLOOKUP($P277,[1]BN2_1!$A:$AC,7,0)),0,VLOOKUP($P277,[1]BN2_1!$A:$AC,7,0))</f>
        <v>0</v>
      </c>
      <c r="E277" s="25">
        <f>IF(ISERROR(VLOOKUP($P277,[1]BN2_1!$A:$AC,8,0)),0,VLOOKUP($P277,[1]BN2_1!$A:$AC,8,0))</f>
        <v>217.66980000000001</v>
      </c>
      <c r="F277" s="26">
        <f t="shared" si="20"/>
        <v>100</v>
      </c>
      <c r="G277" s="34">
        <f>IF(ISERROR(VLOOKUP($P277,[1]BN2_1!$A:$AC,12,0)),0,VLOOKUP($P277,[1]BN2_1!$A:$AC,12,0))</f>
        <v>154.2124</v>
      </c>
      <c r="H277" s="35">
        <f>IF(ISERROR(VLOOKUP($P277,[1]BN2_1!$A:$AC,16,0)),0,VLOOKUP($P277,[1]BN2_1!$A:$AC,16,0))</f>
        <v>0</v>
      </c>
      <c r="I277" s="36">
        <f>IF(ISERROR(VLOOKUP($P277,[1]BN2_1!$A:$AC,17,0)),0,VLOOKUP($P277,[1]BN2_1!$A:$AC,17,0))</f>
        <v>154.2124</v>
      </c>
      <c r="J277" s="37">
        <f t="shared" si="21"/>
        <v>100</v>
      </c>
      <c r="K277" s="23">
        <f t="shared" si="22"/>
        <v>371.88220000000001</v>
      </c>
      <c r="L277" s="24">
        <f>IF(ISERROR(VLOOKUP($P277,[1]BN2_1!$A:$U,21,0)),0,VLOOKUP($P277,[1]BN2_1!$A:$U,21,0))</f>
        <v>371.88220000000001</v>
      </c>
      <c r="M277" s="24">
        <f t="shared" si="23"/>
        <v>0</v>
      </c>
      <c r="N277" s="27">
        <f t="shared" si="23"/>
        <v>371.88220000000001</v>
      </c>
      <c r="O277" s="29">
        <f t="shared" si="24"/>
        <v>100</v>
      </c>
      <c r="P277" s="30" t="s">
        <v>283</v>
      </c>
      <c r="Q277" s="30"/>
      <c r="R277" s="20"/>
    </row>
    <row r="278" spans="1:18" ht="21">
      <c r="A278" s="21">
        <v>273</v>
      </c>
      <c r="B278" s="22" t="str">
        <f>VLOOKUP($P278,[1]Name!$A:$B,2,0)</f>
        <v>สำนักงานศาลรัฐธรรมนูญ</v>
      </c>
      <c r="C278" s="23">
        <f>IF(ISERROR(VLOOKUP($P278,[1]BN2_1!$A:$AC,3,0)),0,VLOOKUP($P278,[1]BN2_1!$A:$AC,3,0))</f>
        <v>286.73450000000003</v>
      </c>
      <c r="D278" s="24">
        <f>IF(ISERROR(VLOOKUP($P278,[1]BN2_1!$A:$AC,7,0)),0,VLOOKUP($P278,[1]BN2_1!$A:$AC,7,0))</f>
        <v>0</v>
      </c>
      <c r="E278" s="25">
        <f>IF(ISERROR(VLOOKUP($P278,[1]BN2_1!$A:$AC,8,0)),0,VLOOKUP($P278,[1]BN2_1!$A:$AC,8,0))</f>
        <v>286.73450000000003</v>
      </c>
      <c r="F278" s="26">
        <f t="shared" si="20"/>
        <v>100</v>
      </c>
      <c r="G278" s="34">
        <f>IF(ISERROR(VLOOKUP($P278,[1]BN2_1!$A:$AC,12,0)),0,VLOOKUP($P278,[1]BN2_1!$A:$AC,12,0))</f>
        <v>110.703</v>
      </c>
      <c r="H278" s="35">
        <f>IF(ISERROR(VLOOKUP($P278,[1]BN2_1!$A:$AC,16,0)),0,VLOOKUP($P278,[1]BN2_1!$A:$AC,16,0))</f>
        <v>0</v>
      </c>
      <c r="I278" s="36">
        <f>IF(ISERROR(VLOOKUP($P278,[1]BN2_1!$A:$AC,17,0)),0,VLOOKUP($P278,[1]BN2_1!$A:$AC,17,0))</f>
        <v>110.703</v>
      </c>
      <c r="J278" s="37">
        <f t="shared" si="21"/>
        <v>100</v>
      </c>
      <c r="K278" s="23">
        <f t="shared" si="22"/>
        <v>397.4375</v>
      </c>
      <c r="L278" s="24">
        <f>IF(ISERROR(VLOOKUP($P278,[1]BN2_1!$A:$U,21,0)),0,VLOOKUP($P278,[1]BN2_1!$A:$U,21,0))</f>
        <v>397.4375</v>
      </c>
      <c r="M278" s="24">
        <f t="shared" si="23"/>
        <v>0</v>
      </c>
      <c r="N278" s="27">
        <f t="shared" si="23"/>
        <v>397.4375</v>
      </c>
      <c r="O278" s="29">
        <f t="shared" si="24"/>
        <v>100</v>
      </c>
      <c r="P278" s="30" t="s">
        <v>284</v>
      </c>
      <c r="Q278" s="30"/>
      <c r="R278" s="20"/>
    </row>
    <row r="279" spans="1:18" ht="21">
      <c r="A279" s="21">
        <v>274</v>
      </c>
      <c r="B279" s="22" t="str">
        <f>VLOOKUP($P279,[1]Name!$A:$B,2,0)</f>
        <v>สถาบันเทคโนโลยีนิวเคลียร์แห่งชาติ (องค์การมหาชน)</v>
      </c>
      <c r="C279" s="23">
        <f>IF(ISERROR(VLOOKUP($P279,[1]BN2_1!$A:$AC,3,0)),0,VLOOKUP($P279,[1]BN2_1!$A:$AC,3,0))</f>
        <v>315.85129999999998</v>
      </c>
      <c r="D279" s="24">
        <f>IF(ISERROR(VLOOKUP($P279,[1]BN2_1!$A:$AC,7,0)),0,VLOOKUP($P279,[1]BN2_1!$A:$AC,7,0))</f>
        <v>0</v>
      </c>
      <c r="E279" s="25">
        <f>IF(ISERROR(VLOOKUP($P279,[1]BN2_1!$A:$AC,8,0)),0,VLOOKUP($P279,[1]BN2_1!$A:$AC,8,0))</f>
        <v>315.85129999999998</v>
      </c>
      <c r="F279" s="26">
        <f t="shared" si="20"/>
        <v>100</v>
      </c>
      <c r="G279" s="34">
        <f>IF(ISERROR(VLOOKUP($P279,[1]BN2_1!$A:$AC,12,0)),0,VLOOKUP($P279,[1]BN2_1!$A:$AC,12,0))</f>
        <v>87.213499999999996</v>
      </c>
      <c r="H279" s="35">
        <f>IF(ISERROR(VLOOKUP($P279,[1]BN2_1!$A:$AC,16,0)),0,VLOOKUP($P279,[1]BN2_1!$A:$AC,16,0))</f>
        <v>0</v>
      </c>
      <c r="I279" s="36">
        <f>IF(ISERROR(VLOOKUP($P279,[1]BN2_1!$A:$AC,17,0)),0,VLOOKUP($P279,[1]BN2_1!$A:$AC,17,0))</f>
        <v>87.213499999999996</v>
      </c>
      <c r="J279" s="37">
        <f t="shared" si="21"/>
        <v>100</v>
      </c>
      <c r="K279" s="23">
        <f t="shared" si="22"/>
        <v>403.06479999999999</v>
      </c>
      <c r="L279" s="24">
        <f>IF(ISERROR(VLOOKUP($P279,[1]BN2_1!$A:$U,21,0)),0,VLOOKUP($P279,[1]BN2_1!$A:$U,21,0))</f>
        <v>403.06479999999999</v>
      </c>
      <c r="M279" s="24">
        <f t="shared" si="23"/>
        <v>0</v>
      </c>
      <c r="N279" s="27">
        <f t="shared" si="23"/>
        <v>403.06479999999999</v>
      </c>
      <c r="O279" s="29">
        <f t="shared" si="24"/>
        <v>100</v>
      </c>
      <c r="P279" s="30" t="s">
        <v>285</v>
      </c>
      <c r="Q279" s="30"/>
      <c r="R279" s="20"/>
    </row>
    <row r="280" spans="1:18" ht="21">
      <c r="A280" s="21">
        <v>275</v>
      </c>
      <c r="B280" s="22" t="str">
        <f>VLOOKUP($P280,[1]Name!$A:$B,2,0)</f>
        <v>สถาบันเพื่อการยุติธรรมแห่งประเทศไทย(องค์การมหาชน)</v>
      </c>
      <c r="C280" s="23">
        <f>IF(ISERROR(VLOOKUP($P280,[1]BN2_1!$A:$AC,3,0)),0,VLOOKUP($P280,[1]BN2_1!$A:$AC,3,0))</f>
        <v>185.7723</v>
      </c>
      <c r="D280" s="24">
        <f>IF(ISERROR(VLOOKUP($P280,[1]BN2_1!$A:$AC,7,0)),0,VLOOKUP($P280,[1]BN2_1!$A:$AC,7,0))</f>
        <v>0</v>
      </c>
      <c r="E280" s="25">
        <f>IF(ISERROR(VLOOKUP($P280,[1]BN2_1!$A:$AC,8,0)),0,VLOOKUP($P280,[1]BN2_1!$A:$AC,8,0))</f>
        <v>185.7723</v>
      </c>
      <c r="F280" s="26">
        <f t="shared" si="20"/>
        <v>100</v>
      </c>
      <c r="G280" s="34">
        <f>IF(ISERROR(VLOOKUP($P280,[1]BN2_1!$A:$AC,12,0)),0,VLOOKUP($P280,[1]BN2_1!$A:$AC,12,0))</f>
        <v>251.10400000000001</v>
      </c>
      <c r="H280" s="35">
        <f>IF(ISERROR(VLOOKUP($P280,[1]BN2_1!$A:$AC,16,0)),0,VLOOKUP($P280,[1]BN2_1!$A:$AC,16,0))</f>
        <v>0</v>
      </c>
      <c r="I280" s="36">
        <f>IF(ISERROR(VLOOKUP($P280,[1]BN2_1!$A:$AC,17,0)),0,VLOOKUP($P280,[1]BN2_1!$A:$AC,17,0))</f>
        <v>251.10400000000001</v>
      </c>
      <c r="J280" s="37">
        <f t="shared" si="21"/>
        <v>100</v>
      </c>
      <c r="K280" s="23">
        <f t="shared" si="22"/>
        <v>436.87630000000001</v>
      </c>
      <c r="L280" s="24">
        <f>IF(ISERROR(VLOOKUP($P280,[1]BN2_1!$A:$U,21,0)),0,VLOOKUP($P280,[1]BN2_1!$A:$U,21,0))</f>
        <v>436.87630000000001</v>
      </c>
      <c r="M280" s="24">
        <f t="shared" si="23"/>
        <v>0</v>
      </c>
      <c r="N280" s="27">
        <f t="shared" si="23"/>
        <v>436.87630000000001</v>
      </c>
      <c r="O280" s="29">
        <f t="shared" si="24"/>
        <v>100</v>
      </c>
      <c r="P280" s="30" t="s">
        <v>286</v>
      </c>
      <c r="Q280" s="30"/>
      <c r="R280" s="20"/>
    </row>
    <row r="281" spans="1:18" ht="21">
      <c r="A281" s="21">
        <v>276</v>
      </c>
      <c r="B281" s="22" t="str">
        <f>VLOOKUP($P281,[1]Name!$A:$B,2,0)</f>
        <v>องค์การบริหารการพัฒนาพื้นที่พิเศษ (อพท)</v>
      </c>
      <c r="C281" s="23">
        <f>IF(ISERROR(VLOOKUP($P281,[1]BN2_1!$A:$AC,3,0)),0,VLOOKUP($P281,[1]BN2_1!$A:$AC,3,0))</f>
        <v>399.38330000000002</v>
      </c>
      <c r="D281" s="24">
        <f>IF(ISERROR(VLOOKUP($P281,[1]BN2_1!$A:$AC,7,0)),0,VLOOKUP($P281,[1]BN2_1!$A:$AC,7,0))</f>
        <v>0</v>
      </c>
      <c r="E281" s="25">
        <f>IF(ISERROR(VLOOKUP($P281,[1]BN2_1!$A:$AC,8,0)),0,VLOOKUP($P281,[1]BN2_1!$A:$AC,8,0))</f>
        <v>399.38330000000002</v>
      </c>
      <c r="F281" s="26">
        <f t="shared" si="20"/>
        <v>100</v>
      </c>
      <c r="G281" s="34">
        <f>IF(ISERROR(VLOOKUP($P281,[1]BN2_1!$A:$AC,12,0)),0,VLOOKUP($P281,[1]BN2_1!$A:$AC,12,0))</f>
        <v>41.015700000000002</v>
      </c>
      <c r="H281" s="35">
        <f>IF(ISERROR(VLOOKUP($P281,[1]BN2_1!$A:$AC,16,0)),0,VLOOKUP($P281,[1]BN2_1!$A:$AC,16,0))</f>
        <v>0</v>
      </c>
      <c r="I281" s="36">
        <f>IF(ISERROR(VLOOKUP($P281,[1]BN2_1!$A:$AC,17,0)),0,VLOOKUP($P281,[1]BN2_1!$A:$AC,17,0))</f>
        <v>41.015700000000002</v>
      </c>
      <c r="J281" s="37">
        <f t="shared" si="21"/>
        <v>100</v>
      </c>
      <c r="K281" s="23">
        <f t="shared" si="22"/>
        <v>440.399</v>
      </c>
      <c r="L281" s="24">
        <f>IF(ISERROR(VLOOKUP($P281,[1]BN2_1!$A:$U,21,0)),0,VLOOKUP($P281,[1]BN2_1!$A:$U,21,0))</f>
        <v>440.399</v>
      </c>
      <c r="M281" s="24">
        <f t="shared" si="23"/>
        <v>0</v>
      </c>
      <c r="N281" s="27">
        <f t="shared" si="23"/>
        <v>440.399</v>
      </c>
      <c r="O281" s="29">
        <f t="shared" si="24"/>
        <v>100</v>
      </c>
      <c r="P281" s="30" t="s">
        <v>287</v>
      </c>
      <c r="Q281" s="30"/>
      <c r="R281" s="20"/>
    </row>
    <row r="282" spans="1:18" ht="21">
      <c r="A282" s="21">
        <v>277</v>
      </c>
      <c r="B282" s="22" t="str">
        <f>VLOOKUP($P282,[1]Name!$A:$B,2,0)</f>
        <v>สถาบันวิจัยและพัฒนาพื้นที่สูง (องค์การมหาชน)</v>
      </c>
      <c r="C282" s="23">
        <f>IF(ISERROR(VLOOKUP($P282,[1]BN2_1!$A:$AC,3,0)),0,VLOOKUP($P282,[1]BN2_1!$A:$AC,3,0))</f>
        <v>414.63060000000002</v>
      </c>
      <c r="D282" s="24">
        <f>IF(ISERROR(VLOOKUP($P282,[1]BN2_1!$A:$AC,7,0)),0,VLOOKUP($P282,[1]BN2_1!$A:$AC,7,0))</f>
        <v>0</v>
      </c>
      <c r="E282" s="25">
        <f>IF(ISERROR(VLOOKUP($P282,[1]BN2_1!$A:$AC,8,0)),0,VLOOKUP($P282,[1]BN2_1!$A:$AC,8,0))</f>
        <v>414.63060000000002</v>
      </c>
      <c r="F282" s="26">
        <f t="shared" si="20"/>
        <v>100</v>
      </c>
      <c r="G282" s="34">
        <f>IF(ISERROR(VLOOKUP($P282,[1]BN2_1!$A:$AC,12,0)),0,VLOOKUP($P282,[1]BN2_1!$A:$AC,12,0))</f>
        <v>29.292300000000001</v>
      </c>
      <c r="H282" s="35">
        <f>IF(ISERROR(VLOOKUP($P282,[1]BN2_1!$A:$AC,16,0)),0,VLOOKUP($P282,[1]BN2_1!$A:$AC,16,0))</f>
        <v>0</v>
      </c>
      <c r="I282" s="36">
        <f>IF(ISERROR(VLOOKUP($P282,[1]BN2_1!$A:$AC,17,0)),0,VLOOKUP($P282,[1]BN2_1!$A:$AC,17,0))</f>
        <v>29.292300000000001</v>
      </c>
      <c r="J282" s="37">
        <f t="shared" si="21"/>
        <v>100</v>
      </c>
      <c r="K282" s="23">
        <f t="shared" si="22"/>
        <v>443.92290000000003</v>
      </c>
      <c r="L282" s="24">
        <f>IF(ISERROR(VLOOKUP($P282,[1]BN2_1!$A:$U,21,0)),0,VLOOKUP($P282,[1]BN2_1!$A:$U,21,0))</f>
        <v>443.92290000000003</v>
      </c>
      <c r="M282" s="24">
        <f t="shared" si="23"/>
        <v>0</v>
      </c>
      <c r="N282" s="27">
        <f t="shared" si="23"/>
        <v>443.92290000000003</v>
      </c>
      <c r="O282" s="29">
        <f t="shared" si="24"/>
        <v>100</v>
      </c>
      <c r="P282" s="30" t="s">
        <v>288</v>
      </c>
      <c r="Q282" s="30"/>
      <c r="R282" s="20"/>
    </row>
    <row r="283" spans="1:18" ht="21">
      <c r="A283" s="21">
        <v>278</v>
      </c>
      <c r="B283" s="22" t="str">
        <f>VLOOKUP($P283,[1]Name!$A:$B,2,0)</f>
        <v>สถาบันมาตรวิทยาแห่งชาติ</v>
      </c>
      <c r="C283" s="23">
        <f>IF(ISERROR(VLOOKUP($P283,[1]BN2_1!$A:$AC,3,0)),0,VLOOKUP($P283,[1]BN2_1!$A:$AC,3,0))</f>
        <v>225.39789999999999</v>
      </c>
      <c r="D283" s="24">
        <f>IF(ISERROR(VLOOKUP($P283,[1]BN2_1!$A:$AC,7,0)),0,VLOOKUP($P283,[1]BN2_1!$A:$AC,7,0))</f>
        <v>0</v>
      </c>
      <c r="E283" s="25">
        <f>IF(ISERROR(VLOOKUP($P283,[1]BN2_1!$A:$AC,8,0)),0,VLOOKUP($P283,[1]BN2_1!$A:$AC,8,0))</f>
        <v>225.39789999999999</v>
      </c>
      <c r="F283" s="26">
        <f t="shared" si="20"/>
        <v>100</v>
      </c>
      <c r="G283" s="34">
        <f>IF(ISERROR(VLOOKUP($P283,[1]BN2_1!$A:$AC,12,0)),0,VLOOKUP($P283,[1]BN2_1!$A:$AC,12,0))</f>
        <v>259.48410000000001</v>
      </c>
      <c r="H283" s="35">
        <f>IF(ISERROR(VLOOKUP($P283,[1]BN2_1!$A:$AC,16,0)),0,VLOOKUP($P283,[1]BN2_1!$A:$AC,16,0))</f>
        <v>0</v>
      </c>
      <c r="I283" s="36">
        <f>IF(ISERROR(VLOOKUP($P283,[1]BN2_1!$A:$AC,17,0)),0,VLOOKUP($P283,[1]BN2_1!$A:$AC,17,0))</f>
        <v>259.48410000000001</v>
      </c>
      <c r="J283" s="37">
        <f t="shared" si="21"/>
        <v>100</v>
      </c>
      <c r="K283" s="23">
        <f t="shared" si="22"/>
        <v>484.88200000000001</v>
      </c>
      <c r="L283" s="24">
        <f>IF(ISERROR(VLOOKUP($P283,[1]BN2_1!$A:$U,21,0)),0,VLOOKUP($P283,[1]BN2_1!$A:$U,21,0))</f>
        <v>484.88200000000001</v>
      </c>
      <c r="M283" s="24">
        <f t="shared" si="23"/>
        <v>0</v>
      </c>
      <c r="N283" s="27">
        <f t="shared" si="23"/>
        <v>484.88200000000001</v>
      </c>
      <c r="O283" s="29">
        <f t="shared" si="24"/>
        <v>100</v>
      </c>
      <c r="P283" s="30" t="s">
        <v>289</v>
      </c>
      <c r="Q283" s="30"/>
      <c r="R283" s="20"/>
    </row>
    <row r="284" spans="1:18" ht="21">
      <c r="A284" s="21">
        <v>279</v>
      </c>
      <c r="B284" s="22" t="str">
        <f>VLOOKUP($P284,[1]Name!$A:$B,2,0)</f>
        <v>สถาบันวิจัยดาราศาสตร์แห่งชาติ (องค์การมหาชน)</v>
      </c>
      <c r="C284" s="23">
        <f>IF(ISERROR(VLOOKUP($P284,[1]BN2_1!$A:$AC,3,0)),0,VLOOKUP($P284,[1]BN2_1!$A:$AC,3,0))</f>
        <v>242.7645</v>
      </c>
      <c r="D284" s="24">
        <f>IF(ISERROR(VLOOKUP($P284,[1]BN2_1!$A:$AC,7,0)),0,VLOOKUP($P284,[1]BN2_1!$A:$AC,7,0))</f>
        <v>0</v>
      </c>
      <c r="E284" s="25">
        <f>IF(ISERROR(VLOOKUP($P284,[1]BN2_1!$A:$AC,8,0)),0,VLOOKUP($P284,[1]BN2_1!$A:$AC,8,0))</f>
        <v>242.7645</v>
      </c>
      <c r="F284" s="26">
        <f t="shared" si="20"/>
        <v>100</v>
      </c>
      <c r="G284" s="34">
        <f>IF(ISERROR(VLOOKUP($P284,[1]BN2_1!$A:$AC,12,0)),0,VLOOKUP($P284,[1]BN2_1!$A:$AC,12,0))</f>
        <v>333.40809999999999</v>
      </c>
      <c r="H284" s="35">
        <f>IF(ISERROR(VLOOKUP($P284,[1]BN2_1!$A:$AC,16,0)),0,VLOOKUP($P284,[1]BN2_1!$A:$AC,16,0))</f>
        <v>0</v>
      </c>
      <c r="I284" s="36">
        <f>IF(ISERROR(VLOOKUP($P284,[1]BN2_1!$A:$AC,17,0)),0,VLOOKUP($P284,[1]BN2_1!$A:$AC,17,0))</f>
        <v>333.40809999999999</v>
      </c>
      <c r="J284" s="37">
        <f t="shared" si="21"/>
        <v>100</v>
      </c>
      <c r="K284" s="23">
        <f t="shared" si="22"/>
        <v>576.17259999999999</v>
      </c>
      <c r="L284" s="24">
        <f>IF(ISERROR(VLOOKUP($P284,[1]BN2_1!$A:$U,21,0)),0,VLOOKUP($P284,[1]BN2_1!$A:$U,21,0))</f>
        <v>576.17259999999999</v>
      </c>
      <c r="M284" s="24">
        <f t="shared" si="23"/>
        <v>0</v>
      </c>
      <c r="N284" s="27">
        <f t="shared" si="23"/>
        <v>576.17259999999999</v>
      </c>
      <c r="O284" s="29">
        <f t="shared" si="24"/>
        <v>100</v>
      </c>
      <c r="P284" s="30" t="s">
        <v>290</v>
      </c>
      <c r="Q284" s="30"/>
      <c r="R284" s="20"/>
    </row>
    <row r="285" spans="1:18" ht="21">
      <c r="A285" s="21">
        <v>280</v>
      </c>
      <c r="B285" s="22" t="str">
        <f>VLOOKUP($P285,[1]Name!$A:$B,2,0)</f>
        <v>สนง.คณะกรรมการนโยบายเขตพัฒนาพิเศษภาคตะวันออก</v>
      </c>
      <c r="C285" s="23">
        <f>IF(ISERROR(VLOOKUP($P285,[1]BN2_1!$A:$AC,3,0)),0,VLOOKUP($P285,[1]BN2_1!$A:$AC,3,0))</f>
        <v>569.90430000000003</v>
      </c>
      <c r="D285" s="24">
        <f>IF(ISERROR(VLOOKUP($P285,[1]BN2_1!$A:$AC,7,0)),0,VLOOKUP($P285,[1]BN2_1!$A:$AC,7,0))</f>
        <v>0</v>
      </c>
      <c r="E285" s="25">
        <f>IF(ISERROR(VLOOKUP($P285,[1]BN2_1!$A:$AC,8,0)),0,VLOOKUP($P285,[1]BN2_1!$A:$AC,8,0))</f>
        <v>569.90430000000003</v>
      </c>
      <c r="F285" s="26">
        <f t="shared" si="20"/>
        <v>100</v>
      </c>
      <c r="G285" s="34">
        <f>IF(ISERROR(VLOOKUP($P285,[1]BN2_1!$A:$AC,12,0)),0,VLOOKUP($P285,[1]BN2_1!$A:$AC,12,0))</f>
        <v>14.3</v>
      </c>
      <c r="H285" s="35">
        <f>IF(ISERROR(VLOOKUP($P285,[1]BN2_1!$A:$AC,16,0)),0,VLOOKUP($P285,[1]BN2_1!$A:$AC,16,0))</f>
        <v>0</v>
      </c>
      <c r="I285" s="36">
        <f>IF(ISERROR(VLOOKUP($P285,[1]BN2_1!$A:$AC,17,0)),0,VLOOKUP($P285,[1]BN2_1!$A:$AC,17,0))</f>
        <v>14.3</v>
      </c>
      <c r="J285" s="37">
        <f t="shared" si="21"/>
        <v>100</v>
      </c>
      <c r="K285" s="23">
        <f t="shared" si="22"/>
        <v>584.20429999999999</v>
      </c>
      <c r="L285" s="24">
        <f>IF(ISERROR(VLOOKUP($P285,[1]BN2_1!$A:$U,21,0)),0,VLOOKUP($P285,[1]BN2_1!$A:$U,21,0))</f>
        <v>584.20429999999999</v>
      </c>
      <c r="M285" s="24">
        <f t="shared" si="23"/>
        <v>0</v>
      </c>
      <c r="N285" s="27">
        <f t="shared" si="23"/>
        <v>584.20429999999999</v>
      </c>
      <c r="O285" s="29">
        <f t="shared" si="24"/>
        <v>100</v>
      </c>
      <c r="P285" s="30" t="s">
        <v>291</v>
      </c>
      <c r="Q285" s="30"/>
      <c r="R285" s="20"/>
    </row>
    <row r="286" spans="1:18" ht="21">
      <c r="A286" s="21">
        <v>281</v>
      </c>
      <c r="B286" s="41" t="str">
        <f>VLOOKUP($P286,[1]Name!$A:$B,2,0)</f>
        <v>สำนักงานความร่วมมือพัฒนาเศรษฐกิจกับประเทศ</v>
      </c>
      <c r="C286" s="34">
        <f>IF(ISERROR(VLOOKUP($P286,[1]BN2_1!$A:$AC,3,0)),0,VLOOKUP($P286,[1]BN2_1!$A:$AC,3,0))</f>
        <v>0</v>
      </c>
      <c r="D286" s="38">
        <f>IF(ISERROR(VLOOKUP($P286,[1]BN2_1!$A:$AC,7,0)),0,VLOOKUP($P286,[1]BN2_1!$A:$AC,7,0))</f>
        <v>0</v>
      </c>
      <c r="E286" s="38">
        <f>IF(ISERROR(VLOOKUP($P286,[1]BN2_1!$A:$AC,8,0)),0,VLOOKUP($P286,[1]BN2_1!$A:$AC,8,0))</f>
        <v>0</v>
      </c>
      <c r="F286" s="39">
        <f t="shared" si="20"/>
        <v>0</v>
      </c>
      <c r="G286" s="42">
        <f>IF(ISERROR(VLOOKUP($P286,[1]BN2_1!$A:$AC,12,0)),0,VLOOKUP($P286,[1]BN2_1!$A:$AC,12,0))</f>
        <v>588.05359999999996</v>
      </c>
      <c r="H286" s="43">
        <f>IF(ISERROR(VLOOKUP($P286,[1]BN2_1!$A:$AC,16,0)),0,VLOOKUP($P286,[1]BN2_1!$A:$AC,16,0))</f>
        <v>0</v>
      </c>
      <c r="I286" s="44">
        <f>IF(ISERROR(VLOOKUP($P286,[1]BN2_1!$A:$AC,17,0)),0,VLOOKUP($P286,[1]BN2_1!$A:$AC,17,0))</f>
        <v>588.05359999999996</v>
      </c>
      <c r="J286" s="45">
        <f t="shared" si="21"/>
        <v>100</v>
      </c>
      <c r="K286" s="34">
        <f t="shared" si="22"/>
        <v>588.05359999999996</v>
      </c>
      <c r="L286" s="38">
        <f>IF(ISERROR(VLOOKUP($P286,[1]BN2_1!$A:$U,21,0)),0,VLOOKUP($P286,[1]BN2_1!$A:$U,21,0))</f>
        <v>588.05359999999996</v>
      </c>
      <c r="M286" s="38">
        <f t="shared" si="23"/>
        <v>0</v>
      </c>
      <c r="N286" s="36">
        <f t="shared" si="23"/>
        <v>588.05359999999996</v>
      </c>
      <c r="O286" s="46">
        <f t="shared" si="24"/>
        <v>100</v>
      </c>
      <c r="P286" s="30" t="s">
        <v>292</v>
      </c>
      <c r="Q286" s="30"/>
      <c r="R286" s="20"/>
    </row>
    <row r="287" spans="1:18" ht="21">
      <c r="A287" s="21">
        <v>282</v>
      </c>
      <c r="B287" s="41" t="str">
        <f>VLOOKUP($P287,[1]Name!$A:$B,2,0)</f>
        <v>สถาบันทดสอบทางการศึกษาแห่งชาติ (องค์การมหาชน)</v>
      </c>
      <c r="C287" s="42">
        <f>IF(ISERROR(VLOOKUP($P287,[1]BN2_1!$A:$AC,3,0)),0,VLOOKUP($P287,[1]BN2_1!$A:$AC,3,0))</f>
        <v>650.54960000000005</v>
      </c>
      <c r="D287" s="43">
        <f>IF(ISERROR(VLOOKUP($P287,[1]BN2_1!$A:$AC,7,0)),0,VLOOKUP($P287,[1]BN2_1!$A:$AC,7,0))</f>
        <v>0</v>
      </c>
      <c r="E287" s="43">
        <f>IF(ISERROR(VLOOKUP($P287,[1]BN2_1!$A:$AC,8,0)),0,VLOOKUP($P287,[1]BN2_1!$A:$AC,8,0))</f>
        <v>650.54960000000005</v>
      </c>
      <c r="F287" s="47">
        <f t="shared" si="20"/>
        <v>100</v>
      </c>
      <c r="G287" s="42">
        <f>IF(ISERROR(VLOOKUP($P287,[1]BN2_1!$A:$AC,12,0)),0,VLOOKUP($P287,[1]BN2_1!$A:$AC,12,0))</f>
        <v>17.885000000000002</v>
      </c>
      <c r="H287" s="43">
        <f>IF(ISERROR(VLOOKUP($P287,[1]BN2_1!$A:$AC,16,0)),0,VLOOKUP($P287,[1]BN2_1!$A:$AC,16,0))</f>
        <v>0</v>
      </c>
      <c r="I287" s="44">
        <f>IF(ISERROR(VLOOKUP($P287,[1]BN2_1!$A:$AC,17,0)),0,VLOOKUP($P287,[1]BN2_1!$A:$AC,17,0))</f>
        <v>17.885000000000002</v>
      </c>
      <c r="J287" s="45">
        <f t="shared" si="21"/>
        <v>100</v>
      </c>
      <c r="K287" s="42">
        <f t="shared" si="22"/>
        <v>668.43460000000005</v>
      </c>
      <c r="L287" s="43">
        <f>IF(ISERROR(VLOOKUP($P287,[1]BN2_1!$A:$U,21,0)),0,VLOOKUP($P287,[1]BN2_1!$A:$U,21,0))</f>
        <v>668.43460000000005</v>
      </c>
      <c r="M287" s="43">
        <f t="shared" si="23"/>
        <v>0</v>
      </c>
      <c r="N287" s="44">
        <f t="shared" si="23"/>
        <v>668.43460000000005</v>
      </c>
      <c r="O287" s="46">
        <f t="shared" si="24"/>
        <v>100</v>
      </c>
      <c r="P287" s="30" t="s">
        <v>293</v>
      </c>
      <c r="Q287" s="30"/>
      <c r="R287" s="20"/>
    </row>
    <row r="288" spans="1:18" ht="21">
      <c r="A288" s="21">
        <v>283</v>
      </c>
      <c r="B288" s="41" t="str">
        <f>VLOOKUP($P288,[1]Name!$A:$B,2,0)</f>
        <v>สำนักงานพัฒนาธุรกรรมทางอิเล็กทรอนิกส์</v>
      </c>
      <c r="C288" s="42">
        <f>IF(ISERROR(VLOOKUP($P288,[1]BN2_1!$A:$AC,3,0)),0,VLOOKUP($P288,[1]BN2_1!$A:$AC,3,0))</f>
        <v>389.18490000000003</v>
      </c>
      <c r="D288" s="43">
        <f>IF(ISERROR(VLOOKUP($P288,[1]BN2_1!$A:$AC,7,0)),0,VLOOKUP($P288,[1]BN2_1!$A:$AC,7,0))</f>
        <v>0</v>
      </c>
      <c r="E288" s="43">
        <f>IF(ISERROR(VLOOKUP($P288,[1]BN2_1!$A:$AC,8,0)),0,VLOOKUP($P288,[1]BN2_1!$A:$AC,8,0))</f>
        <v>389.18490000000003</v>
      </c>
      <c r="F288" s="47">
        <f t="shared" si="20"/>
        <v>100</v>
      </c>
      <c r="G288" s="42">
        <f>IF(ISERROR(VLOOKUP($P288,[1]BN2_1!$A:$AC,12,0)),0,VLOOKUP($P288,[1]BN2_1!$A:$AC,12,0))</f>
        <v>331.47089999999997</v>
      </c>
      <c r="H288" s="43">
        <f>IF(ISERROR(VLOOKUP($P288,[1]BN2_1!$A:$AC,16,0)),0,VLOOKUP($P288,[1]BN2_1!$A:$AC,16,0))</f>
        <v>0</v>
      </c>
      <c r="I288" s="44">
        <f>IF(ISERROR(VLOOKUP($P288,[1]BN2_1!$A:$AC,17,0)),0,VLOOKUP($P288,[1]BN2_1!$A:$AC,17,0))</f>
        <v>331.47089999999997</v>
      </c>
      <c r="J288" s="45">
        <f t="shared" si="21"/>
        <v>100</v>
      </c>
      <c r="K288" s="42">
        <f t="shared" si="22"/>
        <v>720.6558</v>
      </c>
      <c r="L288" s="43">
        <f>IF(ISERROR(VLOOKUP($P288,[1]BN2_1!$A:$U,21,0)),0,VLOOKUP($P288,[1]BN2_1!$A:$U,21,0))</f>
        <v>720.6558</v>
      </c>
      <c r="M288" s="43">
        <f t="shared" si="23"/>
        <v>0</v>
      </c>
      <c r="N288" s="44">
        <f t="shared" si="23"/>
        <v>720.6558</v>
      </c>
      <c r="O288" s="46">
        <f t="shared" si="24"/>
        <v>100</v>
      </c>
      <c r="P288" s="30" t="s">
        <v>294</v>
      </c>
      <c r="Q288" s="30"/>
      <c r="R288" s="20"/>
    </row>
    <row r="289" spans="1:18" ht="21">
      <c r="A289" s="21">
        <v>284</v>
      </c>
      <c r="B289" s="41" t="str">
        <f>VLOOKUP($P289,[1]Name!$A:$B,2,0)</f>
        <v>สำนักงานส่งเสริมการจัดประชุมและนิทรรศการ (องค์การมหาชน)</v>
      </c>
      <c r="C289" s="42">
        <f>IF(ISERROR(VLOOKUP($P289,[1]BN2_1!$A:$AC,3,0)),0,VLOOKUP($P289,[1]BN2_1!$A:$AC,3,0))</f>
        <v>786.5566</v>
      </c>
      <c r="D289" s="43">
        <f>IF(ISERROR(VLOOKUP($P289,[1]BN2_1!$A:$AC,7,0)),0,VLOOKUP($P289,[1]BN2_1!$A:$AC,7,0))</f>
        <v>0</v>
      </c>
      <c r="E289" s="43">
        <f>IF(ISERROR(VLOOKUP($P289,[1]BN2_1!$A:$AC,8,0)),0,VLOOKUP($P289,[1]BN2_1!$A:$AC,8,0))</f>
        <v>786.5566</v>
      </c>
      <c r="F289" s="47">
        <f t="shared" si="20"/>
        <v>100</v>
      </c>
      <c r="G289" s="42">
        <f>IF(ISERROR(VLOOKUP($P289,[1]BN2_1!$A:$AC,12,0)),0,VLOOKUP($P289,[1]BN2_1!$A:$AC,12,0))</f>
        <v>0</v>
      </c>
      <c r="H289" s="43">
        <f>IF(ISERROR(VLOOKUP($P289,[1]BN2_1!$A:$AC,16,0)),0,VLOOKUP($P289,[1]BN2_1!$A:$AC,16,0))</f>
        <v>0</v>
      </c>
      <c r="I289" s="44">
        <f>IF(ISERROR(VLOOKUP($P289,[1]BN2_1!$A:$AC,17,0)),0,VLOOKUP($P289,[1]BN2_1!$A:$AC,17,0))</f>
        <v>0</v>
      </c>
      <c r="J289" s="45">
        <f t="shared" si="21"/>
        <v>0</v>
      </c>
      <c r="K289" s="42">
        <f t="shared" si="22"/>
        <v>786.5566</v>
      </c>
      <c r="L289" s="43">
        <f>IF(ISERROR(VLOOKUP($P289,[1]BN2_1!$A:$U,21,0)),0,VLOOKUP($P289,[1]BN2_1!$A:$U,21,0))</f>
        <v>786.5566</v>
      </c>
      <c r="M289" s="43">
        <f t="shared" si="23"/>
        <v>0</v>
      </c>
      <c r="N289" s="44">
        <f t="shared" si="23"/>
        <v>786.5566</v>
      </c>
      <c r="O289" s="46">
        <f t="shared" si="24"/>
        <v>100</v>
      </c>
      <c r="P289" s="30" t="s">
        <v>295</v>
      </c>
      <c r="Q289" s="30"/>
      <c r="R289" s="20"/>
    </row>
    <row r="290" spans="1:18" ht="21">
      <c r="A290" s="21">
        <v>285</v>
      </c>
      <c r="B290" s="41" t="str">
        <f>VLOOKUP($P290,[1]Name!$A:$B,2,0)</f>
        <v>มหาวิทยาลัยมหามกุฎราชวิทยาลัย</v>
      </c>
      <c r="C290" s="42">
        <f>IF(ISERROR(VLOOKUP($P290,[1]BN2_1!$A:$AC,3,0)),0,VLOOKUP($P290,[1]BN2_1!$A:$AC,3,0))</f>
        <v>571.43550000000005</v>
      </c>
      <c r="D290" s="43">
        <f>IF(ISERROR(VLOOKUP($P290,[1]BN2_1!$A:$AC,7,0)),0,VLOOKUP($P290,[1]BN2_1!$A:$AC,7,0))</f>
        <v>0</v>
      </c>
      <c r="E290" s="43">
        <f>IF(ISERROR(VLOOKUP($P290,[1]BN2_1!$A:$AC,8,0)),0,VLOOKUP($P290,[1]BN2_1!$A:$AC,8,0))</f>
        <v>571.43550000000005</v>
      </c>
      <c r="F290" s="47">
        <f t="shared" si="20"/>
        <v>100</v>
      </c>
      <c r="G290" s="42">
        <f>IF(ISERROR(VLOOKUP($P290,[1]BN2_1!$A:$AC,12,0)),0,VLOOKUP($P290,[1]BN2_1!$A:$AC,12,0))</f>
        <v>250.16569999999999</v>
      </c>
      <c r="H290" s="43">
        <f>IF(ISERROR(VLOOKUP($P290,[1]BN2_1!$A:$AC,16,0)),0,VLOOKUP($P290,[1]BN2_1!$A:$AC,16,0))</f>
        <v>0</v>
      </c>
      <c r="I290" s="44">
        <f>IF(ISERROR(VLOOKUP($P290,[1]BN2_1!$A:$AC,17,0)),0,VLOOKUP($P290,[1]BN2_1!$A:$AC,17,0))</f>
        <v>250.16569999999999</v>
      </c>
      <c r="J290" s="45">
        <f t="shared" si="21"/>
        <v>100</v>
      </c>
      <c r="K290" s="42">
        <f t="shared" si="22"/>
        <v>821.60120000000006</v>
      </c>
      <c r="L290" s="43">
        <f>IF(ISERROR(VLOOKUP($P290,[1]BN2_1!$A:$U,21,0)),0,VLOOKUP($P290,[1]BN2_1!$A:$U,21,0))</f>
        <v>821.60119999999995</v>
      </c>
      <c r="M290" s="43">
        <f t="shared" si="23"/>
        <v>0</v>
      </c>
      <c r="N290" s="44">
        <f t="shared" si="23"/>
        <v>821.60120000000006</v>
      </c>
      <c r="O290" s="46">
        <f t="shared" si="24"/>
        <v>100</v>
      </c>
      <c r="P290" s="30" t="s">
        <v>296</v>
      </c>
      <c r="Q290" s="30"/>
      <c r="R290" s="20"/>
    </row>
    <row r="291" spans="1:18" ht="21">
      <c r="A291" s="21">
        <v>286</v>
      </c>
      <c r="B291" s="41" t="str">
        <f>VLOOKUP($P291,[1]Name!$A:$B,2,0)</f>
        <v>สถาบันเทคโนโลยีป้องกันประเทศ</v>
      </c>
      <c r="C291" s="42">
        <f>IF(ISERROR(VLOOKUP($P291,[1]BN2_1!$A:$AC,3,0)),0,VLOOKUP($P291,[1]BN2_1!$A:$AC,3,0))</f>
        <v>566.12879999999996</v>
      </c>
      <c r="D291" s="43">
        <f>IF(ISERROR(VLOOKUP($P291,[1]BN2_1!$A:$AC,7,0)),0,VLOOKUP($P291,[1]BN2_1!$A:$AC,7,0))</f>
        <v>0</v>
      </c>
      <c r="E291" s="43">
        <f>IF(ISERROR(VLOOKUP($P291,[1]BN2_1!$A:$AC,8,0)),0,VLOOKUP($P291,[1]BN2_1!$A:$AC,8,0))</f>
        <v>566.12879999999996</v>
      </c>
      <c r="F291" s="47">
        <f t="shared" si="20"/>
        <v>100</v>
      </c>
      <c r="G291" s="42">
        <f>IF(ISERROR(VLOOKUP($P291,[1]BN2_1!$A:$AC,12,0)),0,VLOOKUP($P291,[1]BN2_1!$A:$AC,12,0))</f>
        <v>279.88760000000002</v>
      </c>
      <c r="H291" s="43">
        <f>IF(ISERROR(VLOOKUP($P291,[1]BN2_1!$A:$AC,16,0)),0,VLOOKUP($P291,[1]BN2_1!$A:$AC,16,0))</f>
        <v>0</v>
      </c>
      <c r="I291" s="44">
        <f>IF(ISERROR(VLOOKUP($P291,[1]BN2_1!$A:$AC,17,0)),0,VLOOKUP($P291,[1]BN2_1!$A:$AC,17,0))</f>
        <v>279.88760000000002</v>
      </c>
      <c r="J291" s="45">
        <f t="shared" si="21"/>
        <v>100</v>
      </c>
      <c r="K291" s="42">
        <f t="shared" si="22"/>
        <v>846.01639999999998</v>
      </c>
      <c r="L291" s="43">
        <f>IF(ISERROR(VLOOKUP($P291,[1]BN2_1!$A:$U,21,0)),0,VLOOKUP($P291,[1]BN2_1!$A:$U,21,0))</f>
        <v>846.01639999999998</v>
      </c>
      <c r="M291" s="43">
        <f t="shared" si="23"/>
        <v>0</v>
      </c>
      <c r="N291" s="44">
        <f t="shared" si="23"/>
        <v>846.01639999999998</v>
      </c>
      <c r="O291" s="46">
        <f t="shared" si="24"/>
        <v>100</v>
      </c>
      <c r="P291" s="30" t="s">
        <v>297</v>
      </c>
      <c r="Q291" s="30"/>
      <c r="R291" s="20"/>
    </row>
    <row r="292" spans="1:18" ht="21">
      <c r="A292" s="21">
        <v>287</v>
      </c>
      <c r="B292" s="41" t="str">
        <f>VLOOKUP($P292,[1]Name!$A:$B,2,0)</f>
        <v>สำนักงานส่งเสริมเศรษฐกิจดิจิทัล</v>
      </c>
      <c r="C292" s="42">
        <f>IF(ISERROR(VLOOKUP($P292,[1]BN2_1!$A:$AC,3,0)),0,VLOOKUP($P292,[1]BN2_1!$A:$AC,3,0))</f>
        <v>994.79010000000005</v>
      </c>
      <c r="D292" s="43">
        <f>IF(ISERROR(VLOOKUP($P292,[1]BN2_1!$A:$AC,7,0)),0,VLOOKUP($P292,[1]BN2_1!$A:$AC,7,0))</f>
        <v>0</v>
      </c>
      <c r="E292" s="43">
        <f>IF(ISERROR(VLOOKUP($P292,[1]BN2_1!$A:$AC,8,0)),0,VLOOKUP($P292,[1]BN2_1!$A:$AC,8,0))</f>
        <v>994.79010000000005</v>
      </c>
      <c r="F292" s="47">
        <f t="shared" si="20"/>
        <v>100</v>
      </c>
      <c r="G292" s="42">
        <f>IF(ISERROR(VLOOKUP($P292,[1]BN2_1!$A:$AC,12,0)),0,VLOOKUP($P292,[1]BN2_1!$A:$AC,12,0))</f>
        <v>81.073700000000002</v>
      </c>
      <c r="H292" s="43">
        <f>IF(ISERROR(VLOOKUP($P292,[1]BN2_1!$A:$AC,16,0)),0,VLOOKUP($P292,[1]BN2_1!$A:$AC,16,0))</f>
        <v>0</v>
      </c>
      <c r="I292" s="43">
        <f>IF(ISERROR(VLOOKUP($P292,[1]BN2_1!$A:$AC,17,0)),0,VLOOKUP($P292,[1]BN2_1!$A:$AC,17,0))</f>
        <v>81.073700000000002</v>
      </c>
      <c r="J292" s="47">
        <f t="shared" si="21"/>
        <v>100</v>
      </c>
      <c r="K292" s="42">
        <f t="shared" si="22"/>
        <v>1075.8638000000001</v>
      </c>
      <c r="L292" s="43">
        <f>IF(ISERROR(VLOOKUP($P292,[1]BN2_1!$A:$U,21,0)),0,VLOOKUP($P292,[1]BN2_1!$A:$U,21,0))</f>
        <v>1075.8638000000001</v>
      </c>
      <c r="M292" s="43">
        <f t="shared" si="23"/>
        <v>0</v>
      </c>
      <c r="N292" s="43">
        <f t="shared" si="23"/>
        <v>1075.8638000000001</v>
      </c>
      <c r="O292" s="46">
        <f t="shared" si="24"/>
        <v>100</v>
      </c>
      <c r="P292" s="30" t="s">
        <v>298</v>
      </c>
      <c r="Q292" s="30"/>
      <c r="R292" s="20"/>
    </row>
    <row r="293" spans="1:18" ht="21">
      <c r="A293" s="21">
        <v>288</v>
      </c>
      <c r="B293" s="41" t="str">
        <f>VLOOKUP($P293,[1]Name!$A:$B,2,0)</f>
        <v>สำนักงานพัฒนารัฐบาลดิจิทัล(องค์การมหาชน)</v>
      </c>
      <c r="C293" s="42">
        <f>IF(ISERROR(VLOOKUP($P293,[1]BN2_1!$A:$AC,3,0)),0,VLOOKUP($P293,[1]BN2_1!$A:$AC,3,0))</f>
        <v>938.33280000000002</v>
      </c>
      <c r="D293" s="43">
        <f>IF(ISERROR(VLOOKUP($P293,[1]BN2_1!$A:$AC,7,0)),0,VLOOKUP($P293,[1]BN2_1!$A:$AC,7,0))</f>
        <v>0</v>
      </c>
      <c r="E293" s="43">
        <f>IF(ISERROR(VLOOKUP($P293,[1]BN2_1!$A:$AC,8,0)),0,VLOOKUP($P293,[1]BN2_1!$A:$AC,8,0))</f>
        <v>938.33280000000002</v>
      </c>
      <c r="F293" s="47">
        <f t="shared" si="20"/>
        <v>100</v>
      </c>
      <c r="G293" s="42">
        <f>IF(ISERROR(VLOOKUP($P293,[1]BN2_1!$A:$AC,12,0)),0,VLOOKUP($P293,[1]BN2_1!$A:$AC,12,0))</f>
        <v>197.3229</v>
      </c>
      <c r="H293" s="43">
        <f>IF(ISERROR(VLOOKUP($P293,[1]BN2_1!$A:$AC,16,0)),0,VLOOKUP($P293,[1]BN2_1!$A:$AC,16,0))</f>
        <v>0</v>
      </c>
      <c r="I293" s="44">
        <f>IF(ISERROR(VLOOKUP($P293,[1]BN2_1!$A:$AC,17,0)),0,VLOOKUP($P293,[1]BN2_1!$A:$AC,17,0))</f>
        <v>197.3229</v>
      </c>
      <c r="J293" s="45">
        <f t="shared" si="21"/>
        <v>100</v>
      </c>
      <c r="K293" s="42">
        <f t="shared" si="22"/>
        <v>1135.6557</v>
      </c>
      <c r="L293" s="43">
        <f>IF(ISERROR(VLOOKUP($P293,[1]BN2_1!$A:$U,21,0)),0,VLOOKUP($P293,[1]BN2_1!$A:$U,21,0))</f>
        <v>1135.6557</v>
      </c>
      <c r="M293" s="43">
        <f t="shared" si="23"/>
        <v>0</v>
      </c>
      <c r="N293" s="44">
        <f t="shared" si="23"/>
        <v>1135.6557</v>
      </c>
      <c r="O293" s="46">
        <f t="shared" si="24"/>
        <v>100</v>
      </c>
      <c r="P293" s="30" t="s">
        <v>299</v>
      </c>
      <c r="Q293" s="30"/>
      <c r="R293" s="20"/>
    </row>
    <row r="294" spans="1:18" ht="21">
      <c r="A294" s="21">
        <v>289</v>
      </c>
      <c r="B294" s="41" t="str">
        <f>VLOOKUP($P294,[1]Name!$A:$B,2,0)</f>
        <v>มหาวิทยาลัยพะเยา</v>
      </c>
      <c r="C294" s="42">
        <f>IF(ISERROR(VLOOKUP($P294,[1]BN2_1!$A:$AC,3,0)),0,VLOOKUP($P294,[1]BN2_1!$A:$AC,3,0))</f>
        <v>803.4248</v>
      </c>
      <c r="D294" s="43">
        <f>IF(ISERROR(VLOOKUP($P294,[1]BN2_1!$A:$AC,7,0)),0,VLOOKUP($P294,[1]BN2_1!$A:$AC,7,0))</f>
        <v>0</v>
      </c>
      <c r="E294" s="43">
        <f>IF(ISERROR(VLOOKUP($P294,[1]BN2_1!$A:$AC,8,0)),0,VLOOKUP($P294,[1]BN2_1!$A:$AC,8,0))</f>
        <v>803.4248</v>
      </c>
      <c r="F294" s="47">
        <f t="shared" si="20"/>
        <v>100</v>
      </c>
      <c r="G294" s="42">
        <f>IF(ISERROR(VLOOKUP($P294,[1]BN2_1!$A:$AC,12,0)),0,VLOOKUP($P294,[1]BN2_1!$A:$AC,12,0))</f>
        <v>435.52289999999999</v>
      </c>
      <c r="H294" s="43">
        <f>IF(ISERROR(VLOOKUP($P294,[1]BN2_1!$A:$AC,16,0)),0,VLOOKUP($P294,[1]BN2_1!$A:$AC,16,0))</f>
        <v>0</v>
      </c>
      <c r="I294" s="44">
        <f>IF(ISERROR(VLOOKUP($P294,[1]BN2_1!$A:$AC,17,0)),0,VLOOKUP($P294,[1]BN2_1!$A:$AC,17,0))</f>
        <v>435.52289999999999</v>
      </c>
      <c r="J294" s="45">
        <f t="shared" si="21"/>
        <v>100</v>
      </c>
      <c r="K294" s="42">
        <f t="shared" si="22"/>
        <v>1238.9476999999999</v>
      </c>
      <c r="L294" s="43">
        <f>IF(ISERROR(VLOOKUP($P294,[1]BN2_1!$A:$U,21,0)),0,VLOOKUP($P294,[1]BN2_1!$A:$U,21,0))</f>
        <v>1238.9476999999999</v>
      </c>
      <c r="M294" s="43">
        <f t="shared" si="23"/>
        <v>0</v>
      </c>
      <c r="N294" s="44">
        <f t="shared" si="23"/>
        <v>1238.9476999999999</v>
      </c>
      <c r="O294" s="46">
        <f t="shared" si="24"/>
        <v>100</v>
      </c>
      <c r="P294" s="30" t="s">
        <v>300</v>
      </c>
      <c r="Q294" s="30"/>
      <c r="R294" s="20"/>
    </row>
    <row r="295" spans="1:18" ht="21">
      <c r="A295" s="21">
        <v>290</v>
      </c>
      <c r="B295" s="41" t="str">
        <f>VLOOKUP($P295,[1]Name!$A:$B,2,0)</f>
        <v>สำนักงานหลักประกันสุขภาพแห่งชาติ</v>
      </c>
      <c r="C295" s="42">
        <f>IF(ISERROR(VLOOKUP($P295,[1]BN2_1!$A:$AC,3,0)),0,VLOOKUP($P295,[1]BN2_1!$A:$AC,3,0))</f>
        <v>1306.5164</v>
      </c>
      <c r="D295" s="43">
        <f>IF(ISERROR(VLOOKUP($P295,[1]BN2_1!$A:$AC,7,0)),0,VLOOKUP($P295,[1]BN2_1!$A:$AC,7,0))</f>
        <v>0</v>
      </c>
      <c r="E295" s="43">
        <f>IF(ISERROR(VLOOKUP($P295,[1]BN2_1!$A:$AC,8,0)),0,VLOOKUP($P295,[1]BN2_1!$A:$AC,8,0))</f>
        <v>1306.5164</v>
      </c>
      <c r="F295" s="47">
        <f t="shared" si="20"/>
        <v>100</v>
      </c>
      <c r="G295" s="42">
        <f>IF(ISERROR(VLOOKUP($P295,[1]BN2_1!$A:$AC,12,0)),0,VLOOKUP($P295,[1]BN2_1!$A:$AC,12,0))</f>
        <v>71.170699999999997</v>
      </c>
      <c r="H295" s="43">
        <f>IF(ISERROR(VLOOKUP($P295,[1]BN2_1!$A:$AC,16,0)),0,VLOOKUP($P295,[1]BN2_1!$A:$AC,16,0))</f>
        <v>0</v>
      </c>
      <c r="I295" s="44">
        <f>IF(ISERROR(VLOOKUP($P295,[1]BN2_1!$A:$AC,17,0)),0,VLOOKUP($P295,[1]BN2_1!$A:$AC,17,0))</f>
        <v>71.170699999999997</v>
      </c>
      <c r="J295" s="45">
        <f t="shared" si="21"/>
        <v>100</v>
      </c>
      <c r="K295" s="42">
        <f t="shared" si="22"/>
        <v>1377.6870999999999</v>
      </c>
      <c r="L295" s="43">
        <f>IF(ISERROR(VLOOKUP($P295,[1]BN2_1!$A:$U,21,0)),0,VLOOKUP($P295,[1]BN2_1!$A:$U,21,0))</f>
        <v>1377.6871000000001</v>
      </c>
      <c r="M295" s="43">
        <f t="shared" si="23"/>
        <v>0</v>
      </c>
      <c r="N295" s="44">
        <f t="shared" si="23"/>
        <v>1377.6870999999999</v>
      </c>
      <c r="O295" s="46">
        <f t="shared" si="24"/>
        <v>100</v>
      </c>
      <c r="P295" s="30" t="s">
        <v>301</v>
      </c>
      <c r="Q295" s="30"/>
      <c r="R295" s="20"/>
    </row>
    <row r="296" spans="1:18" ht="21">
      <c r="A296" s="21">
        <v>291</v>
      </c>
      <c r="B296" s="41" t="str">
        <f>VLOOKUP($P296,[1]Name!$A:$B,2,0)</f>
        <v>มหาวิทยาลัยเทคโนโลยีพระจอมเกล้าธนบุรี</v>
      </c>
      <c r="C296" s="42">
        <f>IF(ISERROR(VLOOKUP($P296,[1]BN2_1!$A:$AC,3,0)),0,VLOOKUP($P296,[1]BN2_1!$A:$AC,3,0))</f>
        <v>1148.8154999999999</v>
      </c>
      <c r="D296" s="43">
        <f>IF(ISERROR(VLOOKUP($P296,[1]BN2_1!$A:$AC,7,0)),0,VLOOKUP($P296,[1]BN2_1!$A:$AC,7,0))</f>
        <v>0</v>
      </c>
      <c r="E296" s="43">
        <f>IF(ISERROR(VLOOKUP($P296,[1]BN2_1!$A:$AC,8,0)),0,VLOOKUP($P296,[1]BN2_1!$A:$AC,8,0))</f>
        <v>1148.8154999999999</v>
      </c>
      <c r="F296" s="47">
        <f t="shared" si="20"/>
        <v>100</v>
      </c>
      <c r="G296" s="42">
        <f>IF(ISERROR(VLOOKUP($P296,[1]BN2_1!$A:$AC,12,0)),0,VLOOKUP($P296,[1]BN2_1!$A:$AC,12,0))</f>
        <v>352.84589999999997</v>
      </c>
      <c r="H296" s="43">
        <f>IF(ISERROR(VLOOKUP($P296,[1]BN2_1!$A:$AC,16,0)),0,VLOOKUP($P296,[1]BN2_1!$A:$AC,16,0))</f>
        <v>0</v>
      </c>
      <c r="I296" s="44">
        <f>IF(ISERROR(VLOOKUP($P296,[1]BN2_1!$A:$AC,17,0)),0,VLOOKUP($P296,[1]BN2_1!$A:$AC,17,0))</f>
        <v>352.84589999999997</v>
      </c>
      <c r="J296" s="45">
        <f t="shared" si="21"/>
        <v>100</v>
      </c>
      <c r="K296" s="42">
        <f t="shared" si="22"/>
        <v>1501.6614</v>
      </c>
      <c r="L296" s="43">
        <f>IF(ISERROR(VLOOKUP($P296,[1]BN2_1!$A:$U,21,0)),0,VLOOKUP($P296,[1]BN2_1!$A:$U,21,0))</f>
        <v>1501.6614</v>
      </c>
      <c r="M296" s="43">
        <f t="shared" si="23"/>
        <v>0</v>
      </c>
      <c r="N296" s="44">
        <f t="shared" si="23"/>
        <v>1501.6614</v>
      </c>
      <c r="O296" s="46">
        <f t="shared" si="24"/>
        <v>100</v>
      </c>
      <c r="P296" s="30" t="s">
        <v>302</v>
      </c>
      <c r="Q296" s="30"/>
      <c r="R296" s="20"/>
    </row>
    <row r="297" spans="1:18" ht="21">
      <c r="A297" s="21">
        <v>292</v>
      </c>
      <c r="B297" s="41" t="str">
        <f>VLOOKUP($P297,[1]Name!$A:$B,2,0)</f>
        <v>มหาวิทยาลัยมหาจุฬาลงกรณราชวิทยาลัย</v>
      </c>
      <c r="C297" s="42">
        <f>IF(ISERROR(VLOOKUP($P297,[1]BN2_1!$A:$AC,3,0)),0,VLOOKUP($P297,[1]BN2_1!$A:$AC,3,0))</f>
        <v>1141.9335000000001</v>
      </c>
      <c r="D297" s="43">
        <f>IF(ISERROR(VLOOKUP($P297,[1]BN2_1!$A:$AC,7,0)),0,VLOOKUP($P297,[1]BN2_1!$A:$AC,7,0))</f>
        <v>0</v>
      </c>
      <c r="E297" s="43">
        <f>IF(ISERROR(VLOOKUP($P297,[1]BN2_1!$A:$AC,8,0)),0,VLOOKUP($P297,[1]BN2_1!$A:$AC,8,0))</f>
        <v>1141.9335000000001</v>
      </c>
      <c r="F297" s="47">
        <f t="shared" si="20"/>
        <v>100</v>
      </c>
      <c r="G297" s="42">
        <f>IF(ISERROR(VLOOKUP($P297,[1]BN2_1!$A:$AC,12,0)),0,VLOOKUP($P297,[1]BN2_1!$A:$AC,12,0))</f>
        <v>495.21870000000001</v>
      </c>
      <c r="H297" s="43">
        <f>IF(ISERROR(VLOOKUP($P297,[1]BN2_1!$A:$AC,16,0)),0,VLOOKUP($P297,[1]BN2_1!$A:$AC,16,0))</f>
        <v>0</v>
      </c>
      <c r="I297" s="44">
        <f>IF(ISERROR(VLOOKUP($P297,[1]BN2_1!$A:$AC,17,0)),0,VLOOKUP($P297,[1]BN2_1!$A:$AC,17,0))</f>
        <v>495.21870000000001</v>
      </c>
      <c r="J297" s="45">
        <f t="shared" si="21"/>
        <v>100</v>
      </c>
      <c r="K297" s="42">
        <f t="shared" si="22"/>
        <v>1637.1522</v>
      </c>
      <c r="L297" s="43">
        <f>IF(ISERROR(VLOOKUP($P297,[1]BN2_1!$A:$U,21,0)),0,VLOOKUP($P297,[1]BN2_1!$A:$U,21,0))</f>
        <v>1637.1522</v>
      </c>
      <c r="M297" s="43">
        <f t="shared" si="23"/>
        <v>0</v>
      </c>
      <c r="N297" s="44">
        <f t="shared" si="23"/>
        <v>1637.1522</v>
      </c>
      <c r="O297" s="46">
        <f t="shared" si="24"/>
        <v>100</v>
      </c>
      <c r="P297" s="30" t="s">
        <v>303</v>
      </c>
      <c r="Q297" s="30"/>
      <c r="R297" s="20"/>
    </row>
    <row r="298" spans="1:18" ht="21">
      <c r="A298" s="21">
        <v>293</v>
      </c>
      <c r="B298" s="41" t="str">
        <f>VLOOKUP($P298,[1]Name!$A:$B,2,0)</f>
        <v>สถาบันส่งเสริมการสอนวิทยาศาสตร์และเทคโนโลยี</v>
      </c>
      <c r="C298" s="42">
        <f>IF(ISERROR(VLOOKUP($P298,[1]BN2_1!$A:$AC,3,0)),0,VLOOKUP($P298,[1]BN2_1!$A:$AC,3,0))</f>
        <v>1610.1106</v>
      </c>
      <c r="D298" s="43">
        <f>IF(ISERROR(VLOOKUP($P298,[1]BN2_1!$A:$AC,7,0)),0,VLOOKUP($P298,[1]BN2_1!$A:$AC,7,0))</f>
        <v>0</v>
      </c>
      <c r="E298" s="44">
        <f>IF(ISERROR(VLOOKUP($P298,[1]BN2_1!$A:$AC,8,0)),0,VLOOKUP($P298,[1]BN2_1!$A:$AC,8,0))</f>
        <v>1610.1106</v>
      </c>
      <c r="F298" s="45">
        <f t="shared" si="20"/>
        <v>100</v>
      </c>
      <c r="G298" s="42">
        <f>IF(ISERROR(VLOOKUP($P298,[1]BN2_1!$A:$AC,12,0)),0,VLOOKUP($P298,[1]BN2_1!$A:$AC,12,0))</f>
        <v>31.7623</v>
      </c>
      <c r="H298" s="43">
        <f>IF(ISERROR(VLOOKUP($P298,[1]BN2_1!$A:$AC,16,0)),0,VLOOKUP($P298,[1]BN2_1!$A:$AC,16,0))</f>
        <v>0</v>
      </c>
      <c r="I298" s="44">
        <f>IF(ISERROR(VLOOKUP($P298,[1]BN2_1!$A:$AC,17,0)),0,VLOOKUP($P298,[1]BN2_1!$A:$AC,17,0))</f>
        <v>31.7623</v>
      </c>
      <c r="J298" s="45">
        <f t="shared" si="21"/>
        <v>100</v>
      </c>
      <c r="K298" s="42">
        <f t="shared" si="22"/>
        <v>1641.8729000000001</v>
      </c>
      <c r="L298" s="43">
        <f>IF(ISERROR(VLOOKUP($P298,[1]BN2_1!$A:$U,21,0)),0,VLOOKUP($P298,[1]BN2_1!$A:$U,21,0))</f>
        <v>1641.8729000000001</v>
      </c>
      <c r="M298" s="43">
        <f t="shared" si="23"/>
        <v>0</v>
      </c>
      <c r="N298" s="44">
        <f t="shared" si="23"/>
        <v>1641.8729000000001</v>
      </c>
      <c r="O298" s="46">
        <f t="shared" si="24"/>
        <v>100</v>
      </c>
      <c r="P298" s="30" t="s">
        <v>304</v>
      </c>
      <c r="Q298" s="30"/>
      <c r="R298" s="20"/>
    </row>
    <row r="299" spans="1:18" ht="21">
      <c r="A299" s="21">
        <v>294</v>
      </c>
      <c r="B299" s="41" t="str">
        <f>VLOOKUP($P299,[1]Name!$A:$B,2,0)</f>
        <v>สถาบันพัฒนาองค์กรชุมชน</v>
      </c>
      <c r="C299" s="42">
        <f>IF(ISERROR(VLOOKUP($P299,[1]BN2_1!$A:$AC,3,0)),0,VLOOKUP($P299,[1]BN2_1!$A:$AC,3,0))</f>
        <v>856.90120000000002</v>
      </c>
      <c r="D299" s="43">
        <f>IF(ISERROR(VLOOKUP($P299,[1]BN2_1!$A:$AC,7,0)),0,VLOOKUP($P299,[1]BN2_1!$A:$AC,7,0))</f>
        <v>0</v>
      </c>
      <c r="E299" s="43">
        <f>IF(ISERROR(VLOOKUP($P299,[1]BN2_1!$A:$AC,8,0)),0,VLOOKUP($P299,[1]BN2_1!$A:$AC,8,0))</f>
        <v>856.90120000000002</v>
      </c>
      <c r="F299" s="47">
        <f t="shared" si="20"/>
        <v>100</v>
      </c>
      <c r="G299" s="42">
        <f>IF(ISERROR(VLOOKUP($P299,[1]BN2_1!$A:$AC,12,0)),0,VLOOKUP($P299,[1]BN2_1!$A:$AC,12,0))</f>
        <v>894.26</v>
      </c>
      <c r="H299" s="43">
        <f>IF(ISERROR(VLOOKUP($P299,[1]BN2_1!$A:$AC,16,0)),0,VLOOKUP($P299,[1]BN2_1!$A:$AC,16,0))</f>
        <v>0</v>
      </c>
      <c r="I299" s="44">
        <f>IF(ISERROR(VLOOKUP($P299,[1]BN2_1!$A:$AC,17,0)),0,VLOOKUP($P299,[1]BN2_1!$A:$AC,17,0))</f>
        <v>894.26</v>
      </c>
      <c r="J299" s="45">
        <f t="shared" si="21"/>
        <v>100</v>
      </c>
      <c r="K299" s="42">
        <f t="shared" si="22"/>
        <v>1751.1612</v>
      </c>
      <c r="L299" s="43">
        <f>IF(ISERROR(VLOOKUP($P299,[1]BN2_1!$A:$U,21,0)),0,VLOOKUP($P299,[1]BN2_1!$A:$U,21,0))</f>
        <v>1751.1612</v>
      </c>
      <c r="M299" s="43">
        <f t="shared" si="23"/>
        <v>0</v>
      </c>
      <c r="N299" s="44">
        <f t="shared" si="23"/>
        <v>1751.1612</v>
      </c>
      <c r="O299" s="46">
        <f t="shared" si="24"/>
        <v>100</v>
      </c>
      <c r="P299" s="30" t="s">
        <v>305</v>
      </c>
      <c r="Q299" s="30"/>
      <c r="R299" s="20"/>
    </row>
    <row r="300" spans="1:18" ht="21">
      <c r="A300" s="21">
        <v>295</v>
      </c>
      <c r="B300" s="41" t="str">
        <f>VLOOKUP($P300,[1]Name!$A:$B,2,0)</f>
        <v>มหาวิทยาลัยวลัยลักษณ์</v>
      </c>
      <c r="C300" s="42">
        <f>IF(ISERROR(VLOOKUP($P300,[1]BN2_1!$A:$AC,3,0)),0,VLOOKUP($P300,[1]BN2_1!$A:$AC,3,0))</f>
        <v>824.89859999999999</v>
      </c>
      <c r="D300" s="43">
        <f>IF(ISERROR(VLOOKUP($P300,[1]BN2_1!$A:$AC,7,0)),0,VLOOKUP($P300,[1]BN2_1!$A:$AC,7,0))</f>
        <v>0</v>
      </c>
      <c r="E300" s="43">
        <f>IF(ISERROR(VLOOKUP($P300,[1]BN2_1!$A:$AC,8,0)),0,VLOOKUP($P300,[1]BN2_1!$A:$AC,8,0))</f>
        <v>824.89859999999999</v>
      </c>
      <c r="F300" s="47">
        <f t="shared" si="20"/>
        <v>100</v>
      </c>
      <c r="G300" s="42">
        <f>IF(ISERROR(VLOOKUP($P300,[1]BN2_1!$A:$AC,12,0)),0,VLOOKUP($P300,[1]BN2_1!$A:$AC,12,0))</f>
        <v>940.2346</v>
      </c>
      <c r="H300" s="43">
        <f>IF(ISERROR(VLOOKUP($P300,[1]BN2_1!$A:$AC,16,0)),0,VLOOKUP($P300,[1]BN2_1!$A:$AC,16,0))</f>
        <v>0</v>
      </c>
      <c r="I300" s="44">
        <f>IF(ISERROR(VLOOKUP($P300,[1]BN2_1!$A:$AC,17,0)),0,VLOOKUP($P300,[1]BN2_1!$A:$AC,17,0))</f>
        <v>940.2346</v>
      </c>
      <c r="J300" s="45">
        <f t="shared" si="21"/>
        <v>100</v>
      </c>
      <c r="K300" s="42">
        <f t="shared" si="22"/>
        <v>1765.1332</v>
      </c>
      <c r="L300" s="43">
        <f>IF(ISERROR(VLOOKUP($P300,[1]BN2_1!$A:$U,21,0)),0,VLOOKUP($P300,[1]BN2_1!$A:$U,21,0))</f>
        <v>1765.1332</v>
      </c>
      <c r="M300" s="43">
        <f t="shared" si="23"/>
        <v>0</v>
      </c>
      <c r="N300" s="44">
        <f t="shared" si="23"/>
        <v>1765.1332</v>
      </c>
      <c r="O300" s="46">
        <f t="shared" si="24"/>
        <v>100</v>
      </c>
      <c r="P300" s="30" t="s">
        <v>306</v>
      </c>
      <c r="Q300" s="30"/>
      <c r="R300" s="20"/>
    </row>
    <row r="301" spans="1:18" ht="21">
      <c r="A301" s="21">
        <v>296</v>
      </c>
      <c r="B301" s="41" t="str">
        <f>VLOOKUP($P301,[1]Name!$A:$B,2,0)</f>
        <v>สำนักงานคณะกรรมการการเลือกตั้ง</v>
      </c>
      <c r="C301" s="42">
        <f>IF(ISERROR(VLOOKUP($P301,[1]BN2_1!$A:$AC,3,0)),0,VLOOKUP($P301,[1]BN2_1!$A:$AC,3,0))</f>
        <v>1641.1396</v>
      </c>
      <c r="D301" s="43">
        <f>IF(ISERROR(VLOOKUP($P301,[1]BN2_1!$A:$AC,7,0)),0,VLOOKUP($P301,[1]BN2_1!$A:$AC,7,0))</f>
        <v>0</v>
      </c>
      <c r="E301" s="43">
        <f>IF(ISERROR(VLOOKUP($P301,[1]BN2_1!$A:$AC,8,0)),0,VLOOKUP($P301,[1]BN2_1!$A:$AC,8,0))</f>
        <v>1641.1396</v>
      </c>
      <c r="F301" s="47">
        <f t="shared" si="20"/>
        <v>100</v>
      </c>
      <c r="G301" s="42">
        <f>IF(ISERROR(VLOOKUP($P301,[1]BN2_1!$A:$AC,12,0)),0,VLOOKUP($P301,[1]BN2_1!$A:$AC,12,0))</f>
        <v>124.8867</v>
      </c>
      <c r="H301" s="43">
        <f>IF(ISERROR(VLOOKUP($P301,[1]BN2_1!$A:$AC,16,0)),0,VLOOKUP($P301,[1]BN2_1!$A:$AC,16,0))</f>
        <v>0</v>
      </c>
      <c r="I301" s="44">
        <f>IF(ISERROR(VLOOKUP($P301,[1]BN2_1!$A:$AC,17,0)),0,VLOOKUP($P301,[1]BN2_1!$A:$AC,17,0))</f>
        <v>124.8867</v>
      </c>
      <c r="J301" s="45">
        <f t="shared" si="21"/>
        <v>100</v>
      </c>
      <c r="K301" s="42">
        <f t="shared" si="22"/>
        <v>1766.0263</v>
      </c>
      <c r="L301" s="43">
        <f>IF(ISERROR(VLOOKUP($P301,[1]BN2_1!$A:$U,21,0)),0,VLOOKUP($P301,[1]BN2_1!$A:$U,21,0))</f>
        <v>1766.0263</v>
      </c>
      <c r="M301" s="43">
        <f t="shared" si="23"/>
        <v>0</v>
      </c>
      <c r="N301" s="44">
        <f t="shared" si="23"/>
        <v>1766.0263</v>
      </c>
      <c r="O301" s="46">
        <f t="shared" si="24"/>
        <v>100</v>
      </c>
      <c r="P301" s="30" t="s">
        <v>307</v>
      </c>
      <c r="Q301" s="30"/>
      <c r="R301" s="20"/>
    </row>
    <row r="302" spans="1:18" ht="21">
      <c r="A302" s="21">
        <v>297</v>
      </c>
      <c r="B302" s="41" t="str">
        <f>VLOOKUP($P302,[1]Name!$A:$B,2,0)</f>
        <v>มหาวิทยาลัยแม่ฟ้าหลวง</v>
      </c>
      <c r="C302" s="42">
        <f>IF(ISERROR(VLOOKUP($P302,[1]BN2_1!$A:$AC,3,0)),0,VLOOKUP($P302,[1]BN2_1!$A:$AC,3,0))</f>
        <v>1205.9920999999999</v>
      </c>
      <c r="D302" s="43">
        <f>IF(ISERROR(VLOOKUP($P302,[1]BN2_1!$A:$AC,7,0)),0,VLOOKUP($P302,[1]BN2_1!$A:$AC,7,0))</f>
        <v>0</v>
      </c>
      <c r="E302" s="43">
        <f>IF(ISERROR(VLOOKUP($P302,[1]BN2_1!$A:$AC,8,0)),0,VLOOKUP($P302,[1]BN2_1!$A:$AC,8,0))</f>
        <v>1205.9920999999999</v>
      </c>
      <c r="F302" s="47">
        <f t="shared" si="20"/>
        <v>100</v>
      </c>
      <c r="G302" s="42">
        <f>IF(ISERROR(VLOOKUP($P302,[1]BN2_1!$A:$AC,12,0)),0,VLOOKUP($P302,[1]BN2_1!$A:$AC,12,0))</f>
        <v>726.22540000000004</v>
      </c>
      <c r="H302" s="43">
        <f>IF(ISERROR(VLOOKUP($P302,[1]BN2_1!$A:$AC,16,0)),0,VLOOKUP($P302,[1]BN2_1!$A:$AC,16,0))</f>
        <v>0</v>
      </c>
      <c r="I302" s="44">
        <f>IF(ISERROR(VLOOKUP($P302,[1]BN2_1!$A:$AC,17,0)),0,VLOOKUP($P302,[1]BN2_1!$A:$AC,17,0))</f>
        <v>726.22540000000004</v>
      </c>
      <c r="J302" s="45">
        <f t="shared" si="21"/>
        <v>100</v>
      </c>
      <c r="K302" s="42">
        <f t="shared" si="22"/>
        <v>1932.2175</v>
      </c>
      <c r="L302" s="43">
        <f>IF(ISERROR(VLOOKUP($P302,[1]BN2_1!$A:$U,21,0)),0,VLOOKUP($P302,[1]BN2_1!$A:$U,21,0))</f>
        <v>1932.2175</v>
      </c>
      <c r="M302" s="43">
        <f t="shared" si="23"/>
        <v>0</v>
      </c>
      <c r="N302" s="44">
        <f t="shared" si="23"/>
        <v>1932.2175</v>
      </c>
      <c r="O302" s="46">
        <f t="shared" si="24"/>
        <v>100</v>
      </c>
      <c r="P302" s="30" t="s">
        <v>308</v>
      </c>
      <c r="Q302" s="30"/>
      <c r="R302" s="20"/>
    </row>
    <row r="303" spans="1:18" ht="21">
      <c r="A303" s="21">
        <v>298</v>
      </c>
      <c r="B303" s="41" t="str">
        <f>VLOOKUP($P303,[1]Name!$A:$B,2,0)</f>
        <v>มหาวิทยาลัยเทคโนโลยีสุรนารี</v>
      </c>
      <c r="C303" s="42">
        <f>IF(ISERROR(VLOOKUP($P303,[1]BN2_1!$A:$AC,3,0)),0,VLOOKUP($P303,[1]BN2_1!$A:$AC,3,0))</f>
        <v>1062.1668999999999</v>
      </c>
      <c r="D303" s="43">
        <f>IF(ISERROR(VLOOKUP($P303,[1]BN2_1!$A:$AC,7,0)),0,VLOOKUP($P303,[1]BN2_1!$A:$AC,7,0))</f>
        <v>0</v>
      </c>
      <c r="E303" s="43">
        <f>IF(ISERROR(VLOOKUP($P303,[1]BN2_1!$A:$AC,8,0)),0,VLOOKUP($P303,[1]BN2_1!$A:$AC,8,0))</f>
        <v>1062.1668999999999</v>
      </c>
      <c r="F303" s="47">
        <f t="shared" si="20"/>
        <v>100</v>
      </c>
      <c r="G303" s="42">
        <f>IF(ISERROR(VLOOKUP($P303,[1]BN2_1!$A:$AC,12,0)),0,VLOOKUP($P303,[1]BN2_1!$A:$AC,12,0))</f>
        <v>1027.5881999999999</v>
      </c>
      <c r="H303" s="43">
        <f>IF(ISERROR(VLOOKUP($P303,[1]BN2_1!$A:$AC,16,0)),0,VLOOKUP($P303,[1]BN2_1!$A:$AC,16,0))</f>
        <v>0</v>
      </c>
      <c r="I303" s="44">
        <f>IF(ISERROR(VLOOKUP($P303,[1]BN2_1!$A:$AC,17,0)),0,VLOOKUP($P303,[1]BN2_1!$A:$AC,17,0))</f>
        <v>1027.5881999999999</v>
      </c>
      <c r="J303" s="45">
        <f t="shared" si="21"/>
        <v>100</v>
      </c>
      <c r="K303" s="42">
        <f t="shared" si="22"/>
        <v>2089.7550999999999</v>
      </c>
      <c r="L303" s="43">
        <f>IF(ISERROR(VLOOKUP($P303,[1]BN2_1!$A:$U,21,0)),0,VLOOKUP($P303,[1]BN2_1!$A:$U,21,0))</f>
        <v>2089.7550999999999</v>
      </c>
      <c r="M303" s="43">
        <f t="shared" si="23"/>
        <v>0</v>
      </c>
      <c r="N303" s="44">
        <f t="shared" si="23"/>
        <v>2089.7550999999999</v>
      </c>
      <c r="O303" s="46">
        <f t="shared" si="24"/>
        <v>100</v>
      </c>
      <c r="P303" s="30" t="s">
        <v>309</v>
      </c>
      <c r="Q303" s="30"/>
      <c r="R303" s="20"/>
    </row>
    <row r="304" spans="1:18" ht="21">
      <c r="A304" s="21">
        <v>299</v>
      </c>
      <c r="B304" s="41" t="str">
        <f>VLOOKUP($P304,[1]Name!$A:$B,2,0)</f>
        <v>สำนักงานพัฒนาเทคโนโลยีอวกาศและภูมิสารสนเทศ (องค์การมหาชน)</v>
      </c>
      <c r="C304" s="42">
        <f>IF(ISERROR(VLOOKUP($P304,[1]BN2_1!$A:$AC,3,0)),0,VLOOKUP($P304,[1]BN2_1!$A:$AC,3,0))</f>
        <v>340.72019999999998</v>
      </c>
      <c r="D304" s="43">
        <f>IF(ISERROR(VLOOKUP($P304,[1]BN2_1!$A:$AC,7,0)),0,VLOOKUP($P304,[1]BN2_1!$A:$AC,7,0))</f>
        <v>0</v>
      </c>
      <c r="E304" s="43">
        <f>IF(ISERROR(VLOOKUP($P304,[1]BN2_1!$A:$AC,8,0)),0,VLOOKUP($P304,[1]BN2_1!$A:$AC,8,0))</f>
        <v>340.72019999999998</v>
      </c>
      <c r="F304" s="47">
        <f t="shared" si="20"/>
        <v>100</v>
      </c>
      <c r="G304" s="42">
        <f>IF(ISERROR(VLOOKUP($P304,[1]BN2_1!$A:$AC,12,0)),0,VLOOKUP($P304,[1]BN2_1!$A:$AC,12,0))</f>
        <v>2020.002</v>
      </c>
      <c r="H304" s="43">
        <f>IF(ISERROR(VLOOKUP($P304,[1]BN2_1!$A:$AC,16,0)),0,VLOOKUP($P304,[1]BN2_1!$A:$AC,16,0))</f>
        <v>0</v>
      </c>
      <c r="I304" s="44">
        <f>IF(ISERROR(VLOOKUP($P304,[1]BN2_1!$A:$AC,17,0)),0,VLOOKUP($P304,[1]BN2_1!$A:$AC,17,0))</f>
        <v>2020.002</v>
      </c>
      <c r="J304" s="45">
        <f t="shared" si="21"/>
        <v>100</v>
      </c>
      <c r="K304" s="42">
        <f t="shared" si="22"/>
        <v>2360.7222000000002</v>
      </c>
      <c r="L304" s="43">
        <f>IF(ISERROR(VLOOKUP($P304,[1]BN2_1!$A:$U,21,0)),0,VLOOKUP($P304,[1]BN2_1!$A:$U,21,0))</f>
        <v>2360.7222000000002</v>
      </c>
      <c r="M304" s="43">
        <f t="shared" si="23"/>
        <v>0</v>
      </c>
      <c r="N304" s="44">
        <f t="shared" si="23"/>
        <v>2360.7222000000002</v>
      </c>
      <c r="O304" s="46">
        <f t="shared" si="24"/>
        <v>100</v>
      </c>
      <c r="P304" s="30" t="s">
        <v>310</v>
      </c>
      <c r="Q304" s="30"/>
      <c r="R304" s="20"/>
    </row>
    <row r="305" spans="1:18" ht="21">
      <c r="A305" s="21">
        <v>300</v>
      </c>
      <c r="B305" s="41" t="str">
        <f>VLOOKUP($P305,[1]Name!$A:$B,2,0)</f>
        <v>สำนักงานคณะกรรมการป้องกันและปราบปรามการทุจริตแห่งชาติ</v>
      </c>
      <c r="C305" s="42">
        <f>IF(ISERROR(VLOOKUP($P305,[1]BN2_1!$A:$AC,3,0)),0,VLOOKUP($P305,[1]BN2_1!$A:$AC,3,0))</f>
        <v>2069.9265999999998</v>
      </c>
      <c r="D305" s="43">
        <f>IF(ISERROR(VLOOKUP($P305,[1]BN2_1!$A:$AC,7,0)),0,VLOOKUP($P305,[1]BN2_1!$A:$AC,7,0))</f>
        <v>0</v>
      </c>
      <c r="E305" s="43">
        <f>IF(ISERROR(VLOOKUP($P305,[1]BN2_1!$A:$AC,8,0)),0,VLOOKUP($P305,[1]BN2_1!$A:$AC,8,0))</f>
        <v>2069.9265999999998</v>
      </c>
      <c r="F305" s="47">
        <f t="shared" si="20"/>
        <v>100</v>
      </c>
      <c r="G305" s="42">
        <f>IF(ISERROR(VLOOKUP($P305,[1]BN2_1!$A:$AC,12,0)),0,VLOOKUP($P305,[1]BN2_1!$A:$AC,12,0))</f>
        <v>295.46960000000001</v>
      </c>
      <c r="H305" s="43">
        <f>IF(ISERROR(VLOOKUP($P305,[1]BN2_1!$A:$AC,16,0)),0,VLOOKUP($P305,[1]BN2_1!$A:$AC,16,0))</f>
        <v>0</v>
      </c>
      <c r="I305" s="44">
        <f>IF(ISERROR(VLOOKUP($P305,[1]BN2_1!$A:$AC,17,0)),0,VLOOKUP($P305,[1]BN2_1!$A:$AC,17,0))</f>
        <v>295.46960000000001</v>
      </c>
      <c r="J305" s="45">
        <f t="shared" si="21"/>
        <v>100</v>
      </c>
      <c r="K305" s="42">
        <f t="shared" si="22"/>
        <v>2365.3961999999997</v>
      </c>
      <c r="L305" s="43">
        <f>IF(ISERROR(VLOOKUP($P305,[1]BN2_1!$A:$U,21,0)),0,VLOOKUP($P305,[1]BN2_1!$A:$U,21,0))</f>
        <v>2365.3962000000001</v>
      </c>
      <c r="M305" s="43">
        <f t="shared" si="23"/>
        <v>0</v>
      </c>
      <c r="N305" s="44">
        <f t="shared" si="23"/>
        <v>2365.3961999999997</v>
      </c>
      <c r="O305" s="46">
        <f t="shared" si="24"/>
        <v>100</v>
      </c>
      <c r="P305" s="30" t="s">
        <v>311</v>
      </c>
      <c r="Q305" s="30"/>
      <c r="R305" s="20"/>
    </row>
    <row r="306" spans="1:18" ht="21">
      <c r="A306" s="21">
        <v>301</v>
      </c>
      <c r="B306" s="41" t="str">
        <f>VLOOKUP($P306,[1]Name!$A:$B,2,0)</f>
        <v>สำนักงานศาลปกครอง</v>
      </c>
      <c r="C306" s="42">
        <f>IF(ISERROR(VLOOKUP($P306,[1]BN2_1!$A:$AC,3,0)),0,VLOOKUP($P306,[1]BN2_1!$A:$AC,3,0))</f>
        <v>2275.3143</v>
      </c>
      <c r="D306" s="43">
        <f>IF(ISERROR(VLOOKUP($P306,[1]BN2_1!$A:$AC,7,0)),0,VLOOKUP($P306,[1]BN2_1!$A:$AC,7,0))</f>
        <v>0</v>
      </c>
      <c r="E306" s="43">
        <f>IF(ISERROR(VLOOKUP($P306,[1]BN2_1!$A:$AC,8,0)),0,VLOOKUP($P306,[1]BN2_1!$A:$AC,8,0))</f>
        <v>2275.3143</v>
      </c>
      <c r="F306" s="47">
        <f t="shared" si="20"/>
        <v>100</v>
      </c>
      <c r="G306" s="42">
        <f>IF(ISERROR(VLOOKUP($P306,[1]BN2_1!$A:$AC,12,0)),0,VLOOKUP($P306,[1]BN2_1!$A:$AC,12,0))</f>
        <v>195.9708</v>
      </c>
      <c r="H306" s="43">
        <f>IF(ISERROR(VLOOKUP($P306,[1]BN2_1!$A:$AC,16,0)),0,VLOOKUP($P306,[1]BN2_1!$A:$AC,16,0))</f>
        <v>0</v>
      </c>
      <c r="I306" s="44">
        <f>IF(ISERROR(VLOOKUP($P306,[1]BN2_1!$A:$AC,17,0)),0,VLOOKUP($P306,[1]BN2_1!$A:$AC,17,0))</f>
        <v>195.9708</v>
      </c>
      <c r="J306" s="45">
        <f t="shared" si="21"/>
        <v>100</v>
      </c>
      <c r="K306" s="42">
        <f t="shared" si="22"/>
        <v>2471.2851000000001</v>
      </c>
      <c r="L306" s="43">
        <f>IF(ISERROR(VLOOKUP($P306,[1]BN2_1!$A:$U,21,0)),0,VLOOKUP($P306,[1]BN2_1!$A:$U,21,0))</f>
        <v>2471.2851000000001</v>
      </c>
      <c r="M306" s="43">
        <f t="shared" si="23"/>
        <v>0</v>
      </c>
      <c r="N306" s="44">
        <f t="shared" si="23"/>
        <v>2471.2851000000001</v>
      </c>
      <c r="O306" s="46">
        <f t="shared" si="24"/>
        <v>100</v>
      </c>
      <c r="P306" s="30" t="s">
        <v>312</v>
      </c>
      <c r="Q306" s="30"/>
      <c r="R306" s="20"/>
    </row>
    <row r="307" spans="1:18" ht="21">
      <c r="A307" s="21">
        <v>302</v>
      </c>
      <c r="B307" s="41" t="str">
        <f>VLOOKUP($P307,[1]Name!$A:$B,2,0)</f>
        <v>สำนักงานพัฒนาวิทยาศาสตร์และเทคโนโลยีแห่งชาติ</v>
      </c>
      <c r="C307" s="42">
        <f>IF(ISERROR(VLOOKUP($P307,[1]BN2_1!$A:$AC,3,0)),0,VLOOKUP($P307,[1]BN2_1!$A:$AC,3,0))</f>
        <v>2655.2944000000002</v>
      </c>
      <c r="D307" s="43">
        <f>IF(ISERROR(VLOOKUP($P307,[1]BN2_1!$A:$AC,7,0)),0,VLOOKUP($P307,[1]BN2_1!$A:$AC,7,0))</f>
        <v>0</v>
      </c>
      <c r="E307" s="43">
        <f>IF(ISERROR(VLOOKUP($P307,[1]BN2_1!$A:$AC,8,0)),0,VLOOKUP($P307,[1]BN2_1!$A:$AC,8,0))</f>
        <v>2655.2944000000002</v>
      </c>
      <c r="F307" s="47">
        <f t="shared" si="20"/>
        <v>100</v>
      </c>
      <c r="G307" s="42">
        <f>IF(ISERROR(VLOOKUP($P307,[1]BN2_1!$A:$AC,12,0)),0,VLOOKUP($P307,[1]BN2_1!$A:$AC,12,0))</f>
        <v>2526.3254000000002</v>
      </c>
      <c r="H307" s="43">
        <f>IF(ISERROR(VLOOKUP($P307,[1]BN2_1!$A:$AC,16,0)),0,VLOOKUP($P307,[1]BN2_1!$A:$AC,16,0))</f>
        <v>0</v>
      </c>
      <c r="I307" s="44">
        <f>IF(ISERROR(VLOOKUP($P307,[1]BN2_1!$A:$AC,17,0)),0,VLOOKUP($P307,[1]BN2_1!$A:$AC,17,0))</f>
        <v>2526.3254000000002</v>
      </c>
      <c r="J307" s="45">
        <f t="shared" si="21"/>
        <v>100</v>
      </c>
      <c r="K307" s="42">
        <f t="shared" si="22"/>
        <v>5181.6198000000004</v>
      </c>
      <c r="L307" s="43">
        <f>IF(ISERROR(VLOOKUP($P307,[1]BN2_1!$A:$U,21,0)),0,VLOOKUP($P307,[1]BN2_1!$A:$U,21,0))</f>
        <v>5181.6198000000004</v>
      </c>
      <c r="M307" s="43">
        <f t="shared" si="23"/>
        <v>0</v>
      </c>
      <c r="N307" s="44">
        <f t="shared" si="23"/>
        <v>5181.6198000000004</v>
      </c>
      <c r="O307" s="46">
        <f t="shared" si="24"/>
        <v>100</v>
      </c>
      <c r="P307" s="48" t="s">
        <v>313</v>
      </c>
      <c r="Q307" s="30"/>
      <c r="R307" s="20"/>
    </row>
    <row r="308" spans="1:18" ht="21">
      <c r="A308" s="21">
        <v>303</v>
      </c>
      <c r="B308" s="41" t="str">
        <f>VLOOKUP($P308,[1]Name!$A:$B,2,0)</f>
        <v>ราชวิทยาลัยจุฬาภรณ์</v>
      </c>
      <c r="C308" s="42">
        <f>IF(ISERROR(VLOOKUP($P308,[1]BN2_1!$A:$AC,3,0)),0,VLOOKUP($P308,[1]BN2_1!$A:$AC,3,0))</f>
        <v>2274.7644</v>
      </c>
      <c r="D308" s="43">
        <f>IF(ISERROR(VLOOKUP($P308,[1]BN2_1!$A:$AC,7,0)),0,VLOOKUP($P308,[1]BN2_1!$A:$AC,7,0))</f>
        <v>0</v>
      </c>
      <c r="E308" s="43">
        <f>IF(ISERROR(VLOOKUP($P308,[1]BN2_1!$A:$AC,8,0)),0,VLOOKUP($P308,[1]BN2_1!$A:$AC,8,0))</f>
        <v>2274.7644</v>
      </c>
      <c r="F308" s="47">
        <f t="shared" si="20"/>
        <v>100</v>
      </c>
      <c r="G308" s="42">
        <f>IF(ISERROR(VLOOKUP($P308,[1]BN2_1!$A:$AC,12,0)),0,VLOOKUP($P308,[1]BN2_1!$A:$AC,12,0))</f>
        <v>5424.9830000000002</v>
      </c>
      <c r="H308" s="43">
        <f>IF(ISERROR(VLOOKUP($P308,[1]BN2_1!$A:$AC,16,0)),0,VLOOKUP($P308,[1]BN2_1!$A:$AC,16,0))</f>
        <v>0</v>
      </c>
      <c r="I308" s="44">
        <f>IF(ISERROR(VLOOKUP($P308,[1]BN2_1!$A:$AC,17,0)),0,VLOOKUP($P308,[1]BN2_1!$A:$AC,17,0))</f>
        <v>5424.9830000000002</v>
      </c>
      <c r="J308" s="45">
        <f t="shared" si="21"/>
        <v>100</v>
      </c>
      <c r="K308" s="42">
        <f t="shared" si="22"/>
        <v>7699.7474000000002</v>
      </c>
      <c r="L308" s="43">
        <f>IF(ISERROR(VLOOKUP($P308,[1]BN2_1!$A:$U,21,0)),0,VLOOKUP($P308,[1]BN2_1!$A:$U,21,0))</f>
        <v>7699.7474000000002</v>
      </c>
      <c r="M308" s="43">
        <f t="shared" si="23"/>
        <v>0</v>
      </c>
      <c r="N308" s="44">
        <f t="shared" si="23"/>
        <v>7699.7474000000002</v>
      </c>
      <c r="O308" s="46">
        <f t="shared" si="24"/>
        <v>100</v>
      </c>
      <c r="P308" s="48" t="s">
        <v>314</v>
      </c>
      <c r="Q308" s="30"/>
      <c r="R308" s="20"/>
    </row>
    <row r="309" spans="1:18" ht="21.75" thickBot="1">
      <c r="A309" s="49" t="s">
        <v>6</v>
      </c>
      <c r="B309" s="50"/>
      <c r="C309" s="51">
        <f>SUM(C6:C308)</f>
        <v>1659616.3954171995</v>
      </c>
      <c r="D309" s="51">
        <f>SUM(D6:D308)</f>
        <v>20587.804610940013</v>
      </c>
      <c r="E309" s="52">
        <f>SUM(E6:E308)</f>
        <v>1525503.6529136901</v>
      </c>
      <c r="F309" s="53">
        <f t="shared" si="20"/>
        <v>91.919051723407705</v>
      </c>
      <c r="G309" s="51">
        <f>SUM(G6:G308)</f>
        <v>535327.97058279999</v>
      </c>
      <c r="H309" s="51">
        <f>SUM(H6:H308)</f>
        <v>109743.21025294003</v>
      </c>
      <c r="I309" s="52">
        <f>SUM(I6:I308)</f>
        <v>333326.14591854985</v>
      </c>
      <c r="J309" s="53">
        <f t="shared" si="21"/>
        <v>62.265781770316408</v>
      </c>
      <c r="K309" s="54">
        <f>SUM(K6:K308)</f>
        <v>2194944.3659999999</v>
      </c>
      <c r="L309" s="51">
        <f>SUM(L6:L308)</f>
        <v>2194944.3659999999</v>
      </c>
      <c r="M309" s="52">
        <f>SUM(M6:M308)</f>
        <v>130331.01486388003</v>
      </c>
      <c r="N309" s="53">
        <f>SUM(N6:N308)</f>
        <v>1858829.7988322394</v>
      </c>
      <c r="O309" s="55">
        <f t="shared" si="24"/>
        <v>84.686875331592773</v>
      </c>
      <c r="P309" s="56"/>
      <c r="Q309" s="56"/>
      <c r="R309" s="20"/>
    </row>
    <row r="310" spans="1:18" ht="21">
      <c r="A310" s="57"/>
      <c r="B310" s="58" t="str">
        <f>'[1]2. กระทรวง'!B31</f>
        <v>หมายเหตุ : 1. ข้อมูลเบื้องต้น</v>
      </c>
      <c r="C310" s="59"/>
      <c r="D310" s="59"/>
      <c r="E310" s="59"/>
      <c r="F310" s="59"/>
      <c r="G310" s="59"/>
      <c r="H310" s="59"/>
      <c r="I310" s="60"/>
      <c r="J310" s="59"/>
      <c r="K310" s="59"/>
      <c r="L310" s="59"/>
      <c r="M310" s="59"/>
      <c r="N310" s="59"/>
      <c r="O310" s="61"/>
      <c r="P310" s="56"/>
      <c r="R310" s="20"/>
    </row>
    <row r="311" spans="1:18" ht="21">
      <c r="A311" s="62"/>
      <c r="B311" s="58" t="str">
        <f>'[1]2. กระทรวง'!B33</f>
        <v>ที่มา : ระบบการบริหารการเงินการคลังภาครัฐแบบอิเล็กทรอนิกส์ (GFMIS)</v>
      </c>
      <c r="C311" s="63"/>
      <c r="D311" s="63"/>
      <c r="E311" s="64"/>
      <c r="F311" s="63"/>
      <c r="G311" s="64"/>
      <c r="H311" s="64"/>
      <c r="I311" s="64"/>
      <c r="J311" s="64"/>
      <c r="K311" s="64"/>
      <c r="L311" s="64"/>
      <c r="M311" s="64"/>
      <c r="N311" s="65"/>
      <c r="O311" s="66"/>
      <c r="P311" s="56"/>
      <c r="R311" s="20"/>
    </row>
    <row r="312" spans="1:18" ht="21">
      <c r="A312" s="62"/>
      <c r="B312" s="58" t="str">
        <f>'[1]2. กระทรวง'!B34</f>
        <v>รวบรวม : กรมบัญชีกลาง</v>
      </c>
      <c r="C312" s="63"/>
      <c r="D312" s="63"/>
      <c r="E312" s="64"/>
      <c r="F312" s="63"/>
      <c r="G312" s="64"/>
      <c r="H312" s="64"/>
      <c r="I312" s="64"/>
      <c r="J312" s="64"/>
      <c r="K312" s="64"/>
      <c r="L312" s="64"/>
      <c r="M312" s="64"/>
      <c r="N312" s="65"/>
      <c r="O312" s="66"/>
      <c r="P312" s="56"/>
      <c r="R312" s="20"/>
    </row>
    <row r="313" spans="1:18" ht="21">
      <c r="A313" s="62"/>
      <c r="B313" s="58" t="str">
        <f>'[1]2. กระทรวง'!B35</f>
        <v>ข้อมูล ณ วันที่ 3 กันยายน 2564</v>
      </c>
      <c r="C313" s="63"/>
      <c r="D313" s="63"/>
      <c r="E313" s="64"/>
      <c r="F313" s="63"/>
      <c r="G313" s="64"/>
      <c r="H313" s="64"/>
      <c r="I313" s="64"/>
      <c r="J313" s="64"/>
      <c r="K313" s="64"/>
      <c r="L313" s="64"/>
      <c r="M313" s="64"/>
      <c r="N313" s="65"/>
      <c r="O313" s="66"/>
      <c r="P313" s="56"/>
      <c r="R313" s="20"/>
    </row>
    <row r="314" spans="1:18" ht="21">
      <c r="A314" s="62"/>
      <c r="B314" s="58"/>
      <c r="C314" s="65"/>
      <c r="D314" s="65"/>
      <c r="E314" s="67"/>
      <c r="F314" s="65"/>
      <c r="G314" s="65"/>
      <c r="H314" s="65"/>
      <c r="I314" s="65"/>
      <c r="J314" s="65"/>
      <c r="K314" s="65"/>
      <c r="L314" s="65"/>
      <c r="M314" s="65"/>
      <c r="N314" s="65"/>
      <c r="O314" s="66"/>
      <c r="P314" s="56"/>
      <c r="R314" s="20"/>
    </row>
    <row r="315" spans="1:18" ht="21.75" thickBot="1">
      <c r="B315" s="58"/>
      <c r="C315" s="3"/>
      <c r="D315" s="3"/>
      <c r="E315" s="69"/>
      <c r="F315" s="3"/>
      <c r="G315" s="3"/>
      <c r="H315" s="3"/>
      <c r="I315" s="3"/>
      <c r="J315" s="70" t="s">
        <v>315</v>
      </c>
      <c r="K315" s="54">
        <f>K309-[1]BN2_1!U32</f>
        <v>0</v>
      </c>
      <c r="L315" s="51"/>
      <c r="M315" s="51">
        <f>M309-[1]BN2_1!Y32</f>
        <v>0</v>
      </c>
      <c r="N315" s="51">
        <f>N309-[1]BN2_1!Z32</f>
        <v>0</v>
      </c>
      <c r="P315" s="56"/>
      <c r="R315" s="20"/>
    </row>
    <row r="316" spans="1:18" ht="21">
      <c r="B316" s="3"/>
      <c r="C316" s="3"/>
      <c r="D316" s="3"/>
      <c r="E316" s="69"/>
      <c r="F316" s="3"/>
      <c r="G316" s="3"/>
      <c r="H316" s="3"/>
      <c r="I316" s="3"/>
      <c r="J316" s="3"/>
      <c r="K316" s="71"/>
      <c r="L316" s="71"/>
      <c r="M316" s="71"/>
      <c r="N316" s="71"/>
      <c r="P316" s="56"/>
      <c r="R316" s="20"/>
    </row>
    <row r="317" spans="1:18">
      <c r="C317" t="s">
        <v>316</v>
      </c>
      <c r="D317" s="5"/>
      <c r="E317" s="5"/>
      <c r="H317" s="5"/>
      <c r="I317" s="5"/>
      <c r="M317" s="5"/>
      <c r="N317" s="5"/>
      <c r="P317" s="56"/>
    </row>
    <row r="321" spans="2:18">
      <c r="B321" s="7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20"/>
    </row>
  </sheetData>
  <mergeCells count="9">
    <mergeCell ref="A309:B309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5" priority="2">
      <formula>$O6=100</formula>
    </cfRule>
  </conditionalFormatting>
  <conditionalFormatting sqref="B6:B308">
    <cfRule type="expression" dxfId="4" priority="1">
      <formula>OR($A6=1,$A6=2,$A6=3,$A6=4,$A6=5,$A6=6,$A6=7,$A6=8,$A6=9,$A6=10)</formula>
    </cfRule>
  </conditionalFormatting>
  <conditionalFormatting sqref="A6:A267 A271:A308">
    <cfRule type="top10" dxfId="3" priority="3" rank="3"/>
    <cfRule type="top10" dxfId="2" priority="4" bottom="1" rank="10"/>
  </conditionalFormatting>
  <conditionalFormatting sqref="O6:O308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2021-09-06T13:57:30Z</dcterms:created>
  <dcterms:modified xsi:type="dcterms:W3CDTF">2021-09-06T13:57:52Z</dcterms:modified>
</cp:coreProperties>
</file>