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dsara_l\Desktop\"/>
    </mc:Choice>
  </mc:AlternateContent>
  <bookViews>
    <workbookView xWindow="0" yWindow="0" windowWidth="19200" windowHeight="1189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2" i="1" l="1"/>
  <c r="B311" i="1"/>
  <c r="B310" i="1"/>
  <c r="B309" i="1"/>
  <c r="L307" i="1"/>
  <c r="I307" i="1"/>
  <c r="J307" i="1" s="1"/>
  <c r="H307" i="1"/>
  <c r="G307" i="1"/>
  <c r="E307" i="1"/>
  <c r="N307" i="1" s="1"/>
  <c r="D307" i="1"/>
  <c r="M307" i="1" s="1"/>
  <c r="C307" i="1"/>
  <c r="K307" i="1" s="1"/>
  <c r="B307" i="1"/>
  <c r="N306" i="1"/>
  <c r="O306" i="1" s="1"/>
  <c r="L306" i="1"/>
  <c r="J306" i="1"/>
  <c r="I306" i="1"/>
  <c r="H306" i="1"/>
  <c r="M306" i="1" s="1"/>
  <c r="G306" i="1"/>
  <c r="F306" i="1"/>
  <c r="E306" i="1"/>
  <c r="D306" i="1"/>
  <c r="C306" i="1"/>
  <c r="K306" i="1" s="1"/>
  <c r="B306" i="1"/>
  <c r="L305" i="1"/>
  <c r="I305" i="1"/>
  <c r="J305" i="1" s="1"/>
  <c r="H305" i="1"/>
  <c r="G305" i="1"/>
  <c r="E305" i="1"/>
  <c r="N305" i="1" s="1"/>
  <c r="D305" i="1"/>
  <c r="M305" i="1" s="1"/>
  <c r="C305" i="1"/>
  <c r="K305" i="1" s="1"/>
  <c r="B305" i="1"/>
  <c r="N304" i="1"/>
  <c r="L304" i="1"/>
  <c r="J304" i="1"/>
  <c r="I304" i="1"/>
  <c r="H304" i="1"/>
  <c r="G304" i="1"/>
  <c r="F304" i="1"/>
  <c r="E304" i="1"/>
  <c r="D304" i="1"/>
  <c r="M304" i="1" s="1"/>
  <c r="C304" i="1"/>
  <c r="K304" i="1" s="1"/>
  <c r="B304" i="1"/>
  <c r="L303" i="1"/>
  <c r="I303" i="1"/>
  <c r="J303" i="1" s="1"/>
  <c r="H303" i="1"/>
  <c r="G303" i="1"/>
  <c r="E303" i="1"/>
  <c r="N303" i="1" s="1"/>
  <c r="O303" i="1" s="1"/>
  <c r="D303" i="1"/>
  <c r="M303" i="1" s="1"/>
  <c r="C303" i="1"/>
  <c r="K303" i="1" s="1"/>
  <c r="B303" i="1"/>
  <c r="N302" i="1"/>
  <c r="O302" i="1" s="1"/>
  <c r="L302" i="1"/>
  <c r="J302" i="1"/>
  <c r="I302" i="1"/>
  <c r="H302" i="1"/>
  <c r="G302" i="1"/>
  <c r="F302" i="1"/>
  <c r="E302" i="1"/>
  <c r="D302" i="1"/>
  <c r="M302" i="1" s="1"/>
  <c r="C302" i="1"/>
  <c r="K302" i="1" s="1"/>
  <c r="B302" i="1"/>
  <c r="L301" i="1"/>
  <c r="I301" i="1"/>
  <c r="J301" i="1" s="1"/>
  <c r="H301" i="1"/>
  <c r="G301" i="1"/>
  <c r="E301" i="1"/>
  <c r="N301" i="1" s="1"/>
  <c r="O301" i="1" s="1"/>
  <c r="D301" i="1"/>
  <c r="C301" i="1"/>
  <c r="K301" i="1" s="1"/>
  <c r="B301" i="1"/>
  <c r="N300" i="1"/>
  <c r="O300" i="1" s="1"/>
  <c r="L300" i="1"/>
  <c r="J300" i="1"/>
  <c r="I300" i="1"/>
  <c r="H300" i="1"/>
  <c r="G300" i="1"/>
  <c r="F300" i="1"/>
  <c r="E300" i="1"/>
  <c r="D300" i="1"/>
  <c r="M300" i="1" s="1"/>
  <c r="C300" i="1"/>
  <c r="K300" i="1" s="1"/>
  <c r="B300" i="1"/>
  <c r="L299" i="1"/>
  <c r="I299" i="1"/>
  <c r="J299" i="1" s="1"/>
  <c r="H299" i="1"/>
  <c r="G299" i="1"/>
  <c r="E299" i="1"/>
  <c r="N299" i="1" s="1"/>
  <c r="O299" i="1" s="1"/>
  <c r="D299" i="1"/>
  <c r="M299" i="1" s="1"/>
  <c r="C299" i="1"/>
  <c r="K299" i="1" s="1"/>
  <c r="B299" i="1"/>
  <c r="N298" i="1"/>
  <c r="L298" i="1"/>
  <c r="J298" i="1"/>
  <c r="I298" i="1"/>
  <c r="H298" i="1"/>
  <c r="M298" i="1" s="1"/>
  <c r="G298" i="1"/>
  <c r="F298" i="1"/>
  <c r="E298" i="1"/>
  <c r="D298" i="1"/>
  <c r="C298" i="1"/>
  <c r="K298" i="1" s="1"/>
  <c r="B298" i="1"/>
  <c r="L297" i="1"/>
  <c r="I297" i="1"/>
  <c r="J297" i="1" s="1"/>
  <c r="H297" i="1"/>
  <c r="G297" i="1"/>
  <c r="E297" i="1"/>
  <c r="N297" i="1" s="1"/>
  <c r="D297" i="1"/>
  <c r="C297" i="1"/>
  <c r="K297" i="1" s="1"/>
  <c r="B297" i="1"/>
  <c r="N296" i="1"/>
  <c r="L296" i="1"/>
  <c r="J296" i="1"/>
  <c r="I296" i="1"/>
  <c r="H296" i="1"/>
  <c r="G296" i="1"/>
  <c r="E296" i="1"/>
  <c r="D296" i="1"/>
  <c r="M296" i="1" s="1"/>
  <c r="C296" i="1"/>
  <c r="F296" i="1" s="1"/>
  <c r="B296" i="1"/>
  <c r="L295" i="1"/>
  <c r="I295" i="1"/>
  <c r="J295" i="1" s="1"/>
  <c r="H295" i="1"/>
  <c r="G295" i="1"/>
  <c r="E295" i="1"/>
  <c r="D295" i="1"/>
  <c r="M295" i="1" s="1"/>
  <c r="C295" i="1"/>
  <c r="K295" i="1" s="1"/>
  <c r="B295" i="1"/>
  <c r="N294" i="1"/>
  <c r="L294" i="1"/>
  <c r="I294" i="1"/>
  <c r="H294" i="1"/>
  <c r="M294" i="1" s="1"/>
  <c r="G294" i="1"/>
  <c r="J294" i="1" s="1"/>
  <c r="F294" i="1"/>
  <c r="E294" i="1"/>
  <c r="D294" i="1"/>
  <c r="C294" i="1"/>
  <c r="B294" i="1"/>
  <c r="L293" i="1"/>
  <c r="I293" i="1"/>
  <c r="J293" i="1" s="1"/>
  <c r="H293" i="1"/>
  <c r="G293" i="1"/>
  <c r="E293" i="1"/>
  <c r="D293" i="1"/>
  <c r="M293" i="1" s="1"/>
  <c r="C293" i="1"/>
  <c r="K293" i="1" s="1"/>
  <c r="B293" i="1"/>
  <c r="N292" i="1"/>
  <c r="L292" i="1"/>
  <c r="J292" i="1"/>
  <c r="I292" i="1"/>
  <c r="H292" i="1"/>
  <c r="G292" i="1"/>
  <c r="E292" i="1"/>
  <c r="D292" i="1"/>
  <c r="M292" i="1" s="1"/>
  <c r="C292" i="1"/>
  <c r="K292" i="1" s="1"/>
  <c r="B292" i="1"/>
  <c r="L291" i="1"/>
  <c r="I291" i="1"/>
  <c r="J291" i="1" s="1"/>
  <c r="H291" i="1"/>
  <c r="G291" i="1"/>
  <c r="E291" i="1"/>
  <c r="N291" i="1" s="1"/>
  <c r="O291" i="1" s="1"/>
  <c r="D291" i="1"/>
  <c r="M291" i="1" s="1"/>
  <c r="C291" i="1"/>
  <c r="K291" i="1" s="1"/>
  <c r="B291" i="1"/>
  <c r="N290" i="1"/>
  <c r="L290" i="1"/>
  <c r="I290" i="1"/>
  <c r="H290" i="1"/>
  <c r="M290" i="1" s="1"/>
  <c r="G290" i="1"/>
  <c r="J290" i="1" s="1"/>
  <c r="F290" i="1"/>
  <c r="E290" i="1"/>
  <c r="D290" i="1"/>
  <c r="C290" i="1"/>
  <c r="B290" i="1"/>
  <c r="M289" i="1"/>
  <c r="L289" i="1"/>
  <c r="I289" i="1"/>
  <c r="J289" i="1" s="1"/>
  <c r="H289" i="1"/>
  <c r="G289" i="1"/>
  <c r="E289" i="1"/>
  <c r="D289" i="1"/>
  <c r="C289" i="1"/>
  <c r="K289" i="1" s="1"/>
  <c r="B289" i="1"/>
  <c r="N288" i="1"/>
  <c r="L288" i="1"/>
  <c r="J288" i="1"/>
  <c r="I288" i="1"/>
  <c r="H288" i="1"/>
  <c r="G288" i="1"/>
  <c r="F288" i="1"/>
  <c r="E288" i="1"/>
  <c r="D288" i="1"/>
  <c r="M288" i="1" s="1"/>
  <c r="C288" i="1"/>
  <c r="K288" i="1" s="1"/>
  <c r="B288" i="1"/>
  <c r="L287" i="1"/>
  <c r="I287" i="1"/>
  <c r="J287" i="1" s="1"/>
  <c r="H287" i="1"/>
  <c r="G287" i="1"/>
  <c r="E287" i="1"/>
  <c r="N287" i="1" s="1"/>
  <c r="D287" i="1"/>
  <c r="M287" i="1" s="1"/>
  <c r="C287" i="1"/>
  <c r="K287" i="1" s="1"/>
  <c r="B287" i="1"/>
  <c r="N286" i="1"/>
  <c r="L286" i="1"/>
  <c r="I286" i="1"/>
  <c r="H286" i="1"/>
  <c r="M286" i="1" s="1"/>
  <c r="G286" i="1"/>
  <c r="J286" i="1" s="1"/>
  <c r="F286" i="1"/>
  <c r="E286" i="1"/>
  <c r="D286" i="1"/>
  <c r="C286" i="1"/>
  <c r="B286" i="1"/>
  <c r="M285" i="1"/>
  <c r="L285" i="1"/>
  <c r="I285" i="1"/>
  <c r="J285" i="1" s="1"/>
  <c r="H285" i="1"/>
  <c r="G285" i="1"/>
  <c r="E285" i="1"/>
  <c r="D285" i="1"/>
  <c r="C285" i="1"/>
  <c r="K285" i="1" s="1"/>
  <c r="B285" i="1"/>
  <c r="N284" i="1"/>
  <c r="L284" i="1"/>
  <c r="J284" i="1"/>
  <c r="I284" i="1"/>
  <c r="H284" i="1"/>
  <c r="G284" i="1"/>
  <c r="F284" i="1"/>
  <c r="E284" i="1"/>
  <c r="D284" i="1"/>
  <c r="M284" i="1" s="1"/>
  <c r="C284" i="1"/>
  <c r="K284" i="1" s="1"/>
  <c r="B284" i="1"/>
  <c r="L283" i="1"/>
  <c r="I283" i="1"/>
  <c r="J283" i="1" s="1"/>
  <c r="H283" i="1"/>
  <c r="G283" i="1"/>
  <c r="E283" i="1"/>
  <c r="N283" i="1" s="1"/>
  <c r="D283" i="1"/>
  <c r="M283" i="1" s="1"/>
  <c r="C283" i="1"/>
  <c r="K283" i="1" s="1"/>
  <c r="B283" i="1"/>
  <c r="N282" i="1"/>
  <c r="L282" i="1"/>
  <c r="J282" i="1"/>
  <c r="I282" i="1"/>
  <c r="H282" i="1"/>
  <c r="M282" i="1" s="1"/>
  <c r="G282" i="1"/>
  <c r="F282" i="1"/>
  <c r="E282" i="1"/>
  <c r="D282" i="1"/>
  <c r="C282" i="1"/>
  <c r="K282" i="1" s="1"/>
  <c r="O282" i="1" s="1"/>
  <c r="B282" i="1"/>
  <c r="L281" i="1"/>
  <c r="I281" i="1"/>
  <c r="J281" i="1" s="1"/>
  <c r="H281" i="1"/>
  <c r="G281" i="1"/>
  <c r="E281" i="1"/>
  <c r="D281" i="1"/>
  <c r="M281" i="1" s="1"/>
  <c r="C281" i="1"/>
  <c r="K281" i="1" s="1"/>
  <c r="B281" i="1"/>
  <c r="N280" i="1"/>
  <c r="O280" i="1" s="1"/>
  <c r="M280" i="1"/>
  <c r="L280" i="1"/>
  <c r="J280" i="1"/>
  <c r="I280" i="1"/>
  <c r="H280" i="1"/>
  <c r="G280" i="1"/>
  <c r="F280" i="1"/>
  <c r="E280" i="1"/>
  <c r="D280" i="1"/>
  <c r="C280" i="1"/>
  <c r="K280" i="1" s="1"/>
  <c r="B280" i="1"/>
  <c r="L279" i="1"/>
  <c r="K279" i="1"/>
  <c r="I279" i="1"/>
  <c r="J279" i="1" s="1"/>
  <c r="H279" i="1"/>
  <c r="G279" i="1"/>
  <c r="E279" i="1"/>
  <c r="N279" i="1" s="1"/>
  <c r="O279" i="1" s="1"/>
  <c r="D279" i="1"/>
  <c r="C279" i="1"/>
  <c r="B279" i="1"/>
  <c r="L278" i="1"/>
  <c r="I278" i="1"/>
  <c r="N278" i="1" s="1"/>
  <c r="O278" i="1" s="1"/>
  <c r="H278" i="1"/>
  <c r="M278" i="1" s="1"/>
  <c r="G278" i="1"/>
  <c r="F278" i="1"/>
  <c r="E278" i="1"/>
  <c r="D278" i="1"/>
  <c r="C278" i="1"/>
  <c r="K278" i="1" s="1"/>
  <c r="B278" i="1"/>
  <c r="L277" i="1"/>
  <c r="I277" i="1"/>
  <c r="J277" i="1" s="1"/>
  <c r="H277" i="1"/>
  <c r="G277" i="1"/>
  <c r="E277" i="1"/>
  <c r="D277" i="1"/>
  <c r="M277" i="1" s="1"/>
  <c r="C277" i="1"/>
  <c r="K277" i="1" s="1"/>
  <c r="B277" i="1"/>
  <c r="M276" i="1"/>
  <c r="L276" i="1"/>
  <c r="J276" i="1"/>
  <c r="I276" i="1"/>
  <c r="H276" i="1"/>
  <c r="G276" i="1"/>
  <c r="E276" i="1"/>
  <c r="D276" i="1"/>
  <c r="C276" i="1"/>
  <c r="K276" i="1" s="1"/>
  <c r="B276" i="1"/>
  <c r="L275" i="1"/>
  <c r="I275" i="1"/>
  <c r="J275" i="1" s="1"/>
  <c r="H275" i="1"/>
  <c r="G275" i="1"/>
  <c r="E275" i="1"/>
  <c r="N275" i="1" s="1"/>
  <c r="D275" i="1"/>
  <c r="M275" i="1" s="1"/>
  <c r="C275" i="1"/>
  <c r="K275" i="1" s="1"/>
  <c r="B275" i="1"/>
  <c r="L274" i="1"/>
  <c r="J274" i="1"/>
  <c r="I274" i="1"/>
  <c r="N274" i="1" s="1"/>
  <c r="H274" i="1"/>
  <c r="M274" i="1" s="1"/>
  <c r="G274" i="1"/>
  <c r="F274" i="1"/>
  <c r="E274" i="1"/>
  <c r="D274" i="1"/>
  <c r="C274" i="1"/>
  <c r="B274" i="1"/>
  <c r="L273" i="1"/>
  <c r="I273" i="1"/>
  <c r="J273" i="1" s="1"/>
  <c r="H273" i="1"/>
  <c r="G273" i="1"/>
  <c r="E273" i="1"/>
  <c r="D273" i="1"/>
  <c r="M273" i="1" s="1"/>
  <c r="C273" i="1"/>
  <c r="K273" i="1" s="1"/>
  <c r="B273" i="1"/>
  <c r="N272" i="1"/>
  <c r="O272" i="1" s="1"/>
  <c r="M272" i="1"/>
  <c r="L272" i="1"/>
  <c r="J272" i="1"/>
  <c r="I272" i="1"/>
  <c r="H272" i="1"/>
  <c r="G272" i="1"/>
  <c r="F272" i="1"/>
  <c r="E272" i="1"/>
  <c r="D272" i="1"/>
  <c r="C272" i="1"/>
  <c r="K272" i="1" s="1"/>
  <c r="B272" i="1"/>
  <c r="L271" i="1"/>
  <c r="K271" i="1"/>
  <c r="I271" i="1"/>
  <c r="J271" i="1" s="1"/>
  <c r="H271" i="1"/>
  <c r="G271" i="1"/>
  <c r="E271" i="1"/>
  <c r="N271" i="1" s="1"/>
  <c r="O271" i="1" s="1"/>
  <c r="D271" i="1"/>
  <c r="C271" i="1"/>
  <c r="B271" i="1"/>
  <c r="L270" i="1"/>
  <c r="I270" i="1"/>
  <c r="N270" i="1" s="1"/>
  <c r="H270" i="1"/>
  <c r="G270" i="1"/>
  <c r="F270" i="1"/>
  <c r="E270" i="1"/>
  <c r="D270" i="1"/>
  <c r="M270" i="1" s="1"/>
  <c r="C270" i="1"/>
  <c r="K270" i="1" s="1"/>
  <c r="B270" i="1"/>
  <c r="L269" i="1"/>
  <c r="I269" i="1"/>
  <c r="J269" i="1" s="1"/>
  <c r="H269" i="1"/>
  <c r="G269" i="1"/>
  <c r="E269" i="1"/>
  <c r="D269" i="1"/>
  <c r="M269" i="1" s="1"/>
  <c r="C269" i="1"/>
  <c r="K269" i="1" s="1"/>
  <c r="B269" i="1"/>
  <c r="M268" i="1"/>
  <c r="L268" i="1"/>
  <c r="J268" i="1"/>
  <c r="I268" i="1"/>
  <c r="H268" i="1"/>
  <c r="G268" i="1"/>
  <c r="E268" i="1"/>
  <c r="D268" i="1"/>
  <c r="C268" i="1"/>
  <c r="K268" i="1" s="1"/>
  <c r="B268" i="1"/>
  <c r="L267" i="1"/>
  <c r="I267" i="1"/>
  <c r="J267" i="1" s="1"/>
  <c r="H267" i="1"/>
  <c r="G267" i="1"/>
  <c r="E267" i="1"/>
  <c r="N267" i="1" s="1"/>
  <c r="D267" i="1"/>
  <c r="M267" i="1" s="1"/>
  <c r="C267" i="1"/>
  <c r="K267" i="1" s="1"/>
  <c r="B267" i="1"/>
  <c r="L266" i="1"/>
  <c r="I266" i="1"/>
  <c r="N266" i="1" s="1"/>
  <c r="H266" i="1"/>
  <c r="M266" i="1" s="1"/>
  <c r="G266" i="1"/>
  <c r="J266" i="1" s="1"/>
  <c r="F266" i="1"/>
  <c r="E266" i="1"/>
  <c r="D266" i="1"/>
  <c r="C266" i="1"/>
  <c r="B266" i="1"/>
  <c r="L265" i="1"/>
  <c r="I265" i="1"/>
  <c r="J265" i="1" s="1"/>
  <c r="H265" i="1"/>
  <c r="G265" i="1"/>
  <c r="E265" i="1"/>
  <c r="D265" i="1"/>
  <c r="M265" i="1" s="1"/>
  <c r="C265" i="1"/>
  <c r="K265" i="1" s="1"/>
  <c r="B265" i="1"/>
  <c r="N264" i="1"/>
  <c r="M264" i="1"/>
  <c r="L264" i="1"/>
  <c r="J264" i="1"/>
  <c r="I264" i="1"/>
  <c r="H264" i="1"/>
  <c r="G264" i="1"/>
  <c r="F264" i="1"/>
  <c r="E264" i="1"/>
  <c r="D264" i="1"/>
  <c r="C264" i="1"/>
  <c r="K264" i="1" s="1"/>
  <c r="B264" i="1"/>
  <c r="L263" i="1"/>
  <c r="K263" i="1"/>
  <c r="I263" i="1"/>
  <c r="J263" i="1" s="1"/>
  <c r="H263" i="1"/>
  <c r="G263" i="1"/>
  <c r="E263" i="1"/>
  <c r="N263" i="1" s="1"/>
  <c r="O263" i="1" s="1"/>
  <c r="D263" i="1"/>
  <c r="C263" i="1"/>
  <c r="B263" i="1"/>
  <c r="L262" i="1"/>
  <c r="I262" i="1"/>
  <c r="N262" i="1" s="1"/>
  <c r="H262" i="1"/>
  <c r="M262" i="1" s="1"/>
  <c r="G262" i="1"/>
  <c r="F262" i="1"/>
  <c r="E262" i="1"/>
  <c r="D262" i="1"/>
  <c r="C262" i="1"/>
  <c r="K262" i="1" s="1"/>
  <c r="B262" i="1"/>
  <c r="L261" i="1"/>
  <c r="I261" i="1"/>
  <c r="J261" i="1" s="1"/>
  <c r="H261" i="1"/>
  <c r="G261" i="1"/>
  <c r="E261" i="1"/>
  <c r="D261" i="1"/>
  <c r="M261" i="1" s="1"/>
  <c r="C261" i="1"/>
  <c r="K261" i="1" s="1"/>
  <c r="B261" i="1"/>
  <c r="M260" i="1"/>
  <c r="L260" i="1"/>
  <c r="J260" i="1"/>
  <c r="I260" i="1"/>
  <c r="H260" i="1"/>
  <c r="G260" i="1"/>
  <c r="E260" i="1"/>
  <c r="D260" i="1"/>
  <c r="C260" i="1"/>
  <c r="K260" i="1" s="1"/>
  <c r="B260" i="1"/>
  <c r="L259" i="1"/>
  <c r="I259" i="1"/>
  <c r="J259" i="1" s="1"/>
  <c r="H259" i="1"/>
  <c r="G259" i="1"/>
  <c r="E259" i="1"/>
  <c r="N259" i="1" s="1"/>
  <c r="D259" i="1"/>
  <c r="M259" i="1" s="1"/>
  <c r="C259" i="1"/>
  <c r="K259" i="1" s="1"/>
  <c r="B259" i="1"/>
  <c r="L258" i="1"/>
  <c r="J258" i="1"/>
  <c r="I258" i="1"/>
  <c r="N258" i="1" s="1"/>
  <c r="H258" i="1"/>
  <c r="M258" i="1" s="1"/>
  <c r="G258" i="1"/>
  <c r="F258" i="1"/>
  <c r="E258" i="1"/>
  <c r="D258" i="1"/>
  <c r="C258" i="1"/>
  <c r="B258" i="1"/>
  <c r="L257" i="1"/>
  <c r="I257" i="1"/>
  <c r="J257" i="1" s="1"/>
  <c r="H257" i="1"/>
  <c r="G257" i="1"/>
  <c r="E257" i="1"/>
  <c r="D257" i="1"/>
  <c r="M257" i="1" s="1"/>
  <c r="C257" i="1"/>
  <c r="K257" i="1" s="1"/>
  <c r="B257" i="1"/>
  <c r="N256" i="1"/>
  <c r="O256" i="1" s="1"/>
  <c r="M256" i="1"/>
  <c r="L256" i="1"/>
  <c r="J256" i="1"/>
  <c r="I256" i="1"/>
  <c r="H256" i="1"/>
  <c r="G256" i="1"/>
  <c r="F256" i="1"/>
  <c r="E256" i="1"/>
  <c r="D256" i="1"/>
  <c r="C256" i="1"/>
  <c r="K256" i="1" s="1"/>
  <c r="B256" i="1"/>
  <c r="L255" i="1"/>
  <c r="K255" i="1"/>
  <c r="I255" i="1"/>
  <c r="J255" i="1" s="1"/>
  <c r="H255" i="1"/>
  <c r="G255" i="1"/>
  <c r="E255" i="1"/>
  <c r="N255" i="1" s="1"/>
  <c r="O255" i="1" s="1"/>
  <c r="D255" i="1"/>
  <c r="C255" i="1"/>
  <c r="B255" i="1"/>
  <c r="L254" i="1"/>
  <c r="J254" i="1"/>
  <c r="I254" i="1"/>
  <c r="N254" i="1" s="1"/>
  <c r="O254" i="1" s="1"/>
  <c r="H254" i="1"/>
  <c r="M254" i="1" s="1"/>
  <c r="G254" i="1"/>
  <c r="F254" i="1"/>
  <c r="E254" i="1"/>
  <c r="D254" i="1"/>
  <c r="C254" i="1"/>
  <c r="K254" i="1" s="1"/>
  <c r="B254" i="1"/>
  <c r="L253" i="1"/>
  <c r="I253" i="1"/>
  <c r="J253" i="1" s="1"/>
  <c r="H253" i="1"/>
  <c r="G253" i="1"/>
  <c r="E253" i="1"/>
  <c r="D253" i="1"/>
  <c r="M253" i="1" s="1"/>
  <c r="C253" i="1"/>
  <c r="K253" i="1" s="1"/>
  <c r="B253" i="1"/>
  <c r="M252" i="1"/>
  <c r="L252" i="1"/>
  <c r="J252" i="1"/>
  <c r="I252" i="1"/>
  <c r="H252" i="1"/>
  <c r="G252" i="1"/>
  <c r="E252" i="1"/>
  <c r="D252" i="1"/>
  <c r="C252" i="1"/>
  <c r="K252" i="1" s="1"/>
  <c r="B252" i="1"/>
  <c r="L251" i="1"/>
  <c r="I251" i="1"/>
  <c r="J251" i="1" s="1"/>
  <c r="H251" i="1"/>
  <c r="G251" i="1"/>
  <c r="E251" i="1"/>
  <c r="N251" i="1" s="1"/>
  <c r="D251" i="1"/>
  <c r="M251" i="1" s="1"/>
  <c r="C251" i="1"/>
  <c r="K251" i="1" s="1"/>
  <c r="B251" i="1"/>
  <c r="L250" i="1"/>
  <c r="J250" i="1"/>
  <c r="I250" i="1"/>
  <c r="N250" i="1" s="1"/>
  <c r="H250" i="1"/>
  <c r="M250" i="1" s="1"/>
  <c r="G250" i="1"/>
  <c r="F250" i="1"/>
  <c r="E250" i="1"/>
  <c r="D250" i="1"/>
  <c r="C250" i="1"/>
  <c r="B250" i="1"/>
  <c r="L249" i="1"/>
  <c r="I249" i="1"/>
  <c r="J249" i="1" s="1"/>
  <c r="H249" i="1"/>
  <c r="G249" i="1"/>
  <c r="E249" i="1"/>
  <c r="D249" i="1"/>
  <c r="M249" i="1" s="1"/>
  <c r="C249" i="1"/>
  <c r="K249" i="1" s="1"/>
  <c r="B249" i="1"/>
  <c r="N248" i="1"/>
  <c r="O248" i="1" s="1"/>
  <c r="M248" i="1"/>
  <c r="L248" i="1"/>
  <c r="J248" i="1"/>
  <c r="I248" i="1"/>
  <c r="H248" i="1"/>
  <c r="G248" i="1"/>
  <c r="F248" i="1"/>
  <c r="E248" i="1"/>
  <c r="D248" i="1"/>
  <c r="C248" i="1"/>
  <c r="K248" i="1" s="1"/>
  <c r="B248" i="1"/>
  <c r="L247" i="1"/>
  <c r="K247" i="1"/>
  <c r="I247" i="1"/>
  <c r="J247" i="1" s="1"/>
  <c r="H247" i="1"/>
  <c r="G247" i="1"/>
  <c r="E247" i="1"/>
  <c r="D247" i="1"/>
  <c r="C247" i="1"/>
  <c r="B247" i="1"/>
  <c r="N246" i="1"/>
  <c r="O246" i="1" s="1"/>
  <c r="L246" i="1"/>
  <c r="J246" i="1"/>
  <c r="I246" i="1"/>
  <c r="H246" i="1"/>
  <c r="M246" i="1" s="1"/>
  <c r="G246" i="1"/>
  <c r="F246" i="1"/>
  <c r="E246" i="1"/>
  <c r="D246" i="1"/>
  <c r="C246" i="1"/>
  <c r="K246" i="1" s="1"/>
  <c r="B246" i="1"/>
  <c r="L245" i="1"/>
  <c r="I245" i="1"/>
  <c r="H245" i="1"/>
  <c r="G245" i="1"/>
  <c r="F245" i="1"/>
  <c r="E245" i="1"/>
  <c r="N245" i="1" s="1"/>
  <c r="D245" i="1"/>
  <c r="M245" i="1" s="1"/>
  <c r="C245" i="1"/>
  <c r="B245" i="1"/>
  <c r="L244" i="1"/>
  <c r="J244" i="1"/>
  <c r="I244" i="1"/>
  <c r="H244" i="1"/>
  <c r="G244" i="1"/>
  <c r="E244" i="1"/>
  <c r="N244" i="1" s="1"/>
  <c r="D244" i="1"/>
  <c r="M244" i="1" s="1"/>
  <c r="C244" i="1"/>
  <c r="K244" i="1" s="1"/>
  <c r="B244" i="1"/>
  <c r="L243" i="1"/>
  <c r="J243" i="1"/>
  <c r="I243" i="1"/>
  <c r="N243" i="1" s="1"/>
  <c r="H243" i="1"/>
  <c r="G243" i="1"/>
  <c r="E243" i="1"/>
  <c r="D243" i="1"/>
  <c r="C243" i="1"/>
  <c r="F243" i="1" s="1"/>
  <c r="B243" i="1"/>
  <c r="O242" i="1"/>
  <c r="L242" i="1"/>
  <c r="J242" i="1"/>
  <c r="I242" i="1"/>
  <c r="N242" i="1" s="1"/>
  <c r="H242" i="1"/>
  <c r="G242" i="1"/>
  <c r="F242" i="1"/>
  <c r="E242" i="1"/>
  <c r="D242" i="1"/>
  <c r="C242" i="1"/>
  <c r="K242" i="1" s="1"/>
  <c r="B242" i="1"/>
  <c r="L241" i="1"/>
  <c r="I241" i="1"/>
  <c r="H241" i="1"/>
  <c r="G241" i="1"/>
  <c r="J241" i="1" s="1"/>
  <c r="F241" i="1"/>
  <c r="E241" i="1"/>
  <c r="N241" i="1" s="1"/>
  <c r="D241" i="1"/>
  <c r="M241" i="1" s="1"/>
  <c r="C241" i="1"/>
  <c r="B241" i="1"/>
  <c r="N240" i="1"/>
  <c r="L240" i="1"/>
  <c r="J240" i="1"/>
  <c r="I240" i="1"/>
  <c r="H240" i="1"/>
  <c r="G240" i="1"/>
  <c r="E240" i="1"/>
  <c r="D240" i="1"/>
  <c r="M240" i="1" s="1"/>
  <c r="C240" i="1"/>
  <c r="F240" i="1" s="1"/>
  <c r="B240" i="1"/>
  <c r="L239" i="1"/>
  <c r="I239" i="1"/>
  <c r="H239" i="1"/>
  <c r="G239" i="1"/>
  <c r="E239" i="1"/>
  <c r="D239" i="1"/>
  <c r="M239" i="1" s="1"/>
  <c r="C239" i="1"/>
  <c r="F239" i="1" s="1"/>
  <c r="B239" i="1"/>
  <c r="L238" i="1"/>
  <c r="I238" i="1"/>
  <c r="J238" i="1" s="1"/>
  <c r="H238" i="1"/>
  <c r="G238" i="1"/>
  <c r="F238" i="1"/>
  <c r="E238" i="1"/>
  <c r="D238" i="1"/>
  <c r="M238" i="1" s="1"/>
  <c r="C238" i="1"/>
  <c r="B238" i="1"/>
  <c r="L237" i="1"/>
  <c r="I237" i="1"/>
  <c r="H237" i="1"/>
  <c r="G237" i="1"/>
  <c r="J237" i="1" s="1"/>
  <c r="E237" i="1"/>
  <c r="D237" i="1"/>
  <c r="C237" i="1"/>
  <c r="K237" i="1" s="1"/>
  <c r="B237" i="1"/>
  <c r="M236" i="1"/>
  <c r="L236" i="1"/>
  <c r="J236" i="1"/>
  <c r="I236" i="1"/>
  <c r="H236" i="1"/>
  <c r="G236" i="1"/>
  <c r="E236" i="1"/>
  <c r="D236" i="1"/>
  <c r="C236" i="1"/>
  <c r="K236" i="1" s="1"/>
  <c r="B236" i="1"/>
  <c r="L235" i="1"/>
  <c r="J235" i="1"/>
  <c r="I235" i="1"/>
  <c r="N235" i="1" s="1"/>
  <c r="H235" i="1"/>
  <c r="G235" i="1"/>
  <c r="E235" i="1"/>
  <c r="D235" i="1"/>
  <c r="M235" i="1" s="1"/>
  <c r="C235" i="1"/>
  <c r="F235" i="1" s="1"/>
  <c r="B235" i="1"/>
  <c r="L234" i="1"/>
  <c r="I234" i="1"/>
  <c r="N234" i="1" s="1"/>
  <c r="H234" i="1"/>
  <c r="G234" i="1"/>
  <c r="F234" i="1"/>
  <c r="E234" i="1"/>
  <c r="D234" i="1"/>
  <c r="C234" i="1"/>
  <c r="K234" i="1" s="1"/>
  <c r="B234" i="1"/>
  <c r="N233" i="1"/>
  <c r="L233" i="1"/>
  <c r="I233" i="1"/>
  <c r="H233" i="1"/>
  <c r="G233" i="1"/>
  <c r="J233" i="1" s="1"/>
  <c r="E233" i="1"/>
  <c r="F233" i="1" s="1"/>
  <c r="D233" i="1"/>
  <c r="M233" i="1" s="1"/>
  <c r="C233" i="1"/>
  <c r="B233" i="1"/>
  <c r="L232" i="1"/>
  <c r="J232" i="1"/>
  <c r="I232" i="1"/>
  <c r="H232" i="1"/>
  <c r="G232" i="1"/>
  <c r="E232" i="1"/>
  <c r="N232" i="1" s="1"/>
  <c r="O232" i="1" s="1"/>
  <c r="D232" i="1"/>
  <c r="M232" i="1" s="1"/>
  <c r="C232" i="1"/>
  <c r="K232" i="1" s="1"/>
  <c r="B232" i="1"/>
  <c r="L231" i="1"/>
  <c r="J231" i="1"/>
  <c r="I231" i="1"/>
  <c r="N231" i="1" s="1"/>
  <c r="H231" i="1"/>
  <c r="G231" i="1"/>
  <c r="E231" i="1"/>
  <c r="D231" i="1"/>
  <c r="M231" i="1" s="1"/>
  <c r="C231" i="1"/>
  <c r="B231" i="1"/>
  <c r="L230" i="1"/>
  <c r="I230" i="1"/>
  <c r="N230" i="1" s="1"/>
  <c r="H230" i="1"/>
  <c r="G230" i="1"/>
  <c r="J230" i="1" s="1"/>
  <c r="F230" i="1"/>
  <c r="E230" i="1"/>
  <c r="D230" i="1"/>
  <c r="C230" i="1"/>
  <c r="B230" i="1"/>
  <c r="N229" i="1"/>
  <c r="M229" i="1"/>
  <c r="L229" i="1"/>
  <c r="I229" i="1"/>
  <c r="H229" i="1"/>
  <c r="G229" i="1"/>
  <c r="J229" i="1" s="1"/>
  <c r="F229" i="1"/>
  <c r="E229" i="1"/>
  <c r="D229" i="1"/>
  <c r="C229" i="1"/>
  <c r="K229" i="1" s="1"/>
  <c r="B229" i="1"/>
  <c r="N228" i="1"/>
  <c r="L228" i="1"/>
  <c r="K228" i="1"/>
  <c r="J228" i="1"/>
  <c r="I228" i="1"/>
  <c r="H228" i="1"/>
  <c r="G228" i="1"/>
  <c r="E228" i="1"/>
  <c r="D228" i="1"/>
  <c r="M228" i="1" s="1"/>
  <c r="C228" i="1"/>
  <c r="F228" i="1" s="1"/>
  <c r="B228" i="1"/>
  <c r="L227" i="1"/>
  <c r="K227" i="1"/>
  <c r="J227" i="1"/>
  <c r="I227" i="1"/>
  <c r="N227" i="1" s="1"/>
  <c r="H227" i="1"/>
  <c r="G227" i="1"/>
  <c r="E227" i="1"/>
  <c r="D227" i="1"/>
  <c r="M227" i="1" s="1"/>
  <c r="C227" i="1"/>
  <c r="F227" i="1" s="1"/>
  <c r="B227" i="1"/>
  <c r="L226" i="1"/>
  <c r="I226" i="1"/>
  <c r="H226" i="1"/>
  <c r="G226" i="1"/>
  <c r="F226" i="1"/>
  <c r="E226" i="1"/>
  <c r="D226" i="1"/>
  <c r="C226" i="1"/>
  <c r="B226" i="1"/>
  <c r="M225" i="1"/>
  <c r="L225" i="1"/>
  <c r="I225" i="1"/>
  <c r="H225" i="1"/>
  <c r="G225" i="1"/>
  <c r="J225" i="1" s="1"/>
  <c r="E225" i="1"/>
  <c r="D225" i="1"/>
  <c r="C225" i="1"/>
  <c r="K225" i="1" s="1"/>
  <c r="B225" i="1"/>
  <c r="N224" i="1"/>
  <c r="M224" i="1"/>
  <c r="L224" i="1"/>
  <c r="J224" i="1"/>
  <c r="I224" i="1"/>
  <c r="H224" i="1"/>
  <c r="G224" i="1"/>
  <c r="F224" i="1"/>
  <c r="E224" i="1"/>
  <c r="D224" i="1"/>
  <c r="C224" i="1"/>
  <c r="K224" i="1" s="1"/>
  <c r="B224" i="1"/>
  <c r="L223" i="1"/>
  <c r="J223" i="1"/>
  <c r="I223" i="1"/>
  <c r="H223" i="1"/>
  <c r="G223" i="1"/>
  <c r="E223" i="1"/>
  <c r="D223" i="1"/>
  <c r="M223" i="1" s="1"/>
  <c r="C223" i="1"/>
  <c r="K223" i="1" s="1"/>
  <c r="B223" i="1"/>
  <c r="N222" i="1"/>
  <c r="L222" i="1"/>
  <c r="I222" i="1"/>
  <c r="H222" i="1"/>
  <c r="G222" i="1"/>
  <c r="J222" i="1" s="1"/>
  <c r="F222" i="1"/>
  <c r="E222" i="1"/>
  <c r="D222" i="1"/>
  <c r="C222" i="1"/>
  <c r="B222" i="1"/>
  <c r="N221" i="1"/>
  <c r="O221" i="1" s="1"/>
  <c r="L221" i="1"/>
  <c r="I221" i="1"/>
  <c r="J221" i="1" s="1"/>
  <c r="H221" i="1"/>
  <c r="G221" i="1"/>
  <c r="F221" i="1"/>
  <c r="E221" i="1"/>
  <c r="D221" i="1"/>
  <c r="M221" i="1" s="1"/>
  <c r="C221" i="1"/>
  <c r="K221" i="1" s="1"/>
  <c r="B221" i="1"/>
  <c r="N220" i="1"/>
  <c r="O220" i="1" s="1"/>
  <c r="M220" i="1"/>
  <c r="L220" i="1"/>
  <c r="J220" i="1"/>
  <c r="I220" i="1"/>
  <c r="H220" i="1"/>
  <c r="G220" i="1"/>
  <c r="F220" i="1"/>
  <c r="E220" i="1"/>
  <c r="D220" i="1"/>
  <c r="C220" i="1"/>
  <c r="K220" i="1" s="1"/>
  <c r="B220" i="1"/>
  <c r="L219" i="1"/>
  <c r="I219" i="1"/>
  <c r="J219" i="1" s="1"/>
  <c r="H219" i="1"/>
  <c r="G219" i="1"/>
  <c r="E219" i="1"/>
  <c r="D219" i="1"/>
  <c r="C219" i="1"/>
  <c r="K219" i="1" s="1"/>
  <c r="B219" i="1"/>
  <c r="N218" i="1"/>
  <c r="L218" i="1"/>
  <c r="I218" i="1"/>
  <c r="H218" i="1"/>
  <c r="G218" i="1"/>
  <c r="J218" i="1" s="1"/>
  <c r="F218" i="1"/>
  <c r="E218" i="1"/>
  <c r="D218" i="1"/>
  <c r="M218" i="1" s="1"/>
  <c r="C218" i="1"/>
  <c r="B218" i="1"/>
  <c r="L217" i="1"/>
  <c r="I217" i="1"/>
  <c r="H217" i="1"/>
  <c r="M217" i="1" s="1"/>
  <c r="G217" i="1"/>
  <c r="F217" i="1"/>
  <c r="E217" i="1"/>
  <c r="N217" i="1" s="1"/>
  <c r="O217" i="1" s="1"/>
  <c r="D217" i="1"/>
  <c r="C217" i="1"/>
  <c r="K217" i="1" s="1"/>
  <c r="B217" i="1"/>
  <c r="M216" i="1"/>
  <c r="L216" i="1"/>
  <c r="J216" i="1"/>
  <c r="I216" i="1"/>
  <c r="H216" i="1"/>
  <c r="G216" i="1"/>
  <c r="E216" i="1"/>
  <c r="D216" i="1"/>
  <c r="C216" i="1"/>
  <c r="K216" i="1" s="1"/>
  <c r="B216" i="1"/>
  <c r="L215" i="1"/>
  <c r="K215" i="1"/>
  <c r="I215" i="1"/>
  <c r="J215" i="1" s="1"/>
  <c r="H215" i="1"/>
  <c r="G215" i="1"/>
  <c r="E215" i="1"/>
  <c r="D215" i="1"/>
  <c r="C215" i="1"/>
  <c r="B215" i="1"/>
  <c r="N214" i="1"/>
  <c r="L214" i="1"/>
  <c r="J214" i="1"/>
  <c r="I214" i="1"/>
  <c r="H214" i="1"/>
  <c r="G214" i="1"/>
  <c r="F214" i="1"/>
  <c r="E214" i="1"/>
  <c r="D214" i="1"/>
  <c r="M214" i="1" s="1"/>
  <c r="C214" i="1"/>
  <c r="K214" i="1" s="1"/>
  <c r="B214" i="1"/>
  <c r="L213" i="1"/>
  <c r="I213" i="1"/>
  <c r="H213" i="1"/>
  <c r="G213" i="1"/>
  <c r="F213" i="1"/>
  <c r="E213" i="1"/>
  <c r="N213" i="1" s="1"/>
  <c r="D213" i="1"/>
  <c r="M213" i="1" s="1"/>
  <c r="C213" i="1"/>
  <c r="B213" i="1"/>
  <c r="L212" i="1"/>
  <c r="J212" i="1"/>
  <c r="I212" i="1"/>
  <c r="H212" i="1"/>
  <c r="G212" i="1"/>
  <c r="E212" i="1"/>
  <c r="N212" i="1" s="1"/>
  <c r="O212" i="1" s="1"/>
  <c r="D212" i="1"/>
  <c r="M212" i="1" s="1"/>
  <c r="C212" i="1"/>
  <c r="K212" i="1" s="1"/>
  <c r="B212" i="1"/>
  <c r="L211" i="1"/>
  <c r="J211" i="1"/>
  <c r="I211" i="1"/>
  <c r="H211" i="1"/>
  <c r="G211" i="1"/>
  <c r="E211" i="1"/>
  <c r="N211" i="1" s="1"/>
  <c r="D211" i="1"/>
  <c r="C211" i="1"/>
  <c r="K211" i="1" s="1"/>
  <c r="B211" i="1"/>
  <c r="O210" i="1"/>
  <c r="L210" i="1"/>
  <c r="J210" i="1"/>
  <c r="I210" i="1"/>
  <c r="N210" i="1" s="1"/>
  <c r="H210" i="1"/>
  <c r="G210" i="1"/>
  <c r="F210" i="1"/>
  <c r="E210" i="1"/>
  <c r="D210" i="1"/>
  <c r="C210" i="1"/>
  <c r="K210" i="1" s="1"/>
  <c r="B210" i="1"/>
  <c r="L209" i="1"/>
  <c r="I209" i="1"/>
  <c r="J209" i="1" s="1"/>
  <c r="H209" i="1"/>
  <c r="G209" i="1"/>
  <c r="F209" i="1"/>
  <c r="E209" i="1"/>
  <c r="N209" i="1" s="1"/>
  <c r="D209" i="1"/>
  <c r="M209" i="1" s="1"/>
  <c r="C209" i="1"/>
  <c r="B209" i="1"/>
  <c r="N208" i="1"/>
  <c r="L208" i="1"/>
  <c r="J208" i="1"/>
  <c r="I208" i="1"/>
  <c r="H208" i="1"/>
  <c r="G208" i="1"/>
  <c r="F208" i="1"/>
  <c r="E208" i="1"/>
  <c r="D208" i="1"/>
  <c r="M208" i="1" s="1"/>
  <c r="C208" i="1"/>
  <c r="K208" i="1" s="1"/>
  <c r="B208" i="1"/>
  <c r="L207" i="1"/>
  <c r="J207" i="1"/>
  <c r="I207" i="1"/>
  <c r="H207" i="1"/>
  <c r="G207" i="1"/>
  <c r="E207" i="1"/>
  <c r="D207" i="1"/>
  <c r="M207" i="1" s="1"/>
  <c r="C207" i="1"/>
  <c r="K207" i="1" s="1"/>
  <c r="B207" i="1"/>
  <c r="L206" i="1"/>
  <c r="J206" i="1"/>
  <c r="I206" i="1"/>
  <c r="N206" i="1" s="1"/>
  <c r="H206" i="1"/>
  <c r="G206" i="1"/>
  <c r="F206" i="1"/>
  <c r="E206" i="1"/>
  <c r="D206" i="1"/>
  <c r="M206" i="1" s="1"/>
  <c r="C206" i="1"/>
  <c r="K206" i="1" s="1"/>
  <c r="O206" i="1" s="1"/>
  <c r="B206" i="1"/>
  <c r="L205" i="1"/>
  <c r="I205" i="1"/>
  <c r="H205" i="1"/>
  <c r="G205" i="1"/>
  <c r="F205" i="1"/>
  <c r="E205" i="1"/>
  <c r="N205" i="1" s="1"/>
  <c r="D205" i="1"/>
  <c r="M205" i="1" s="1"/>
  <c r="C205" i="1"/>
  <c r="B205" i="1"/>
  <c r="M204" i="1"/>
  <c r="L204" i="1"/>
  <c r="I204" i="1"/>
  <c r="H204" i="1"/>
  <c r="G204" i="1"/>
  <c r="J204" i="1" s="1"/>
  <c r="E204" i="1"/>
  <c r="D204" i="1"/>
  <c r="C204" i="1"/>
  <c r="K204" i="1" s="1"/>
  <c r="B204" i="1"/>
  <c r="L203" i="1"/>
  <c r="I203" i="1"/>
  <c r="J203" i="1" s="1"/>
  <c r="H203" i="1"/>
  <c r="G203" i="1"/>
  <c r="E203" i="1"/>
  <c r="D203" i="1"/>
  <c r="M203" i="1" s="1"/>
  <c r="C203" i="1"/>
  <c r="K203" i="1" s="1"/>
  <c r="B203" i="1"/>
  <c r="N202" i="1"/>
  <c r="L202" i="1"/>
  <c r="I202" i="1"/>
  <c r="H202" i="1"/>
  <c r="G202" i="1"/>
  <c r="J202" i="1" s="1"/>
  <c r="E202" i="1"/>
  <c r="D202" i="1"/>
  <c r="C202" i="1"/>
  <c r="F202" i="1" s="1"/>
  <c r="B202" i="1"/>
  <c r="N201" i="1"/>
  <c r="L201" i="1"/>
  <c r="I201" i="1"/>
  <c r="J201" i="1" s="1"/>
  <c r="H201" i="1"/>
  <c r="G201" i="1"/>
  <c r="F201" i="1"/>
  <c r="E201" i="1"/>
  <c r="D201" i="1"/>
  <c r="M201" i="1" s="1"/>
  <c r="C201" i="1"/>
  <c r="B201" i="1"/>
  <c r="N200" i="1"/>
  <c r="M200" i="1"/>
  <c r="L200" i="1"/>
  <c r="I200" i="1"/>
  <c r="H200" i="1"/>
  <c r="G200" i="1"/>
  <c r="J200" i="1" s="1"/>
  <c r="F200" i="1"/>
  <c r="E200" i="1"/>
  <c r="D200" i="1"/>
  <c r="C200" i="1"/>
  <c r="B200" i="1"/>
  <c r="L199" i="1"/>
  <c r="K199" i="1"/>
  <c r="J199" i="1"/>
  <c r="I199" i="1"/>
  <c r="H199" i="1"/>
  <c r="G199" i="1"/>
  <c r="E199" i="1"/>
  <c r="D199" i="1"/>
  <c r="M199" i="1" s="1"/>
  <c r="C199" i="1"/>
  <c r="B199" i="1"/>
  <c r="N198" i="1"/>
  <c r="L198" i="1"/>
  <c r="J198" i="1"/>
  <c r="I198" i="1"/>
  <c r="H198" i="1"/>
  <c r="G198" i="1"/>
  <c r="F198" i="1"/>
  <c r="E198" i="1"/>
  <c r="D198" i="1"/>
  <c r="C198" i="1"/>
  <c r="K198" i="1" s="1"/>
  <c r="O198" i="1" s="1"/>
  <c r="B198" i="1"/>
  <c r="L197" i="1"/>
  <c r="I197" i="1"/>
  <c r="H197" i="1"/>
  <c r="G197" i="1"/>
  <c r="E197" i="1"/>
  <c r="N197" i="1" s="1"/>
  <c r="D197" i="1"/>
  <c r="M197" i="1" s="1"/>
  <c r="C197" i="1"/>
  <c r="B197" i="1"/>
  <c r="M196" i="1"/>
  <c r="L196" i="1"/>
  <c r="J196" i="1"/>
  <c r="I196" i="1"/>
  <c r="H196" i="1"/>
  <c r="G196" i="1"/>
  <c r="E196" i="1"/>
  <c r="D196" i="1"/>
  <c r="C196" i="1"/>
  <c r="K196" i="1" s="1"/>
  <c r="B196" i="1"/>
  <c r="L195" i="1"/>
  <c r="K195" i="1"/>
  <c r="I195" i="1"/>
  <c r="N195" i="1" s="1"/>
  <c r="H195" i="1"/>
  <c r="M195" i="1" s="1"/>
  <c r="G195" i="1"/>
  <c r="E195" i="1"/>
  <c r="D195" i="1"/>
  <c r="C195" i="1"/>
  <c r="F195" i="1" s="1"/>
  <c r="B195" i="1"/>
  <c r="N194" i="1"/>
  <c r="O194" i="1" s="1"/>
  <c r="M194" i="1"/>
  <c r="L194" i="1"/>
  <c r="I194" i="1"/>
  <c r="J194" i="1" s="1"/>
  <c r="H194" i="1"/>
  <c r="G194" i="1"/>
  <c r="E194" i="1"/>
  <c r="F194" i="1" s="1"/>
  <c r="D194" i="1"/>
  <c r="C194" i="1"/>
  <c r="K194" i="1" s="1"/>
  <c r="B194" i="1"/>
  <c r="L193" i="1"/>
  <c r="I193" i="1"/>
  <c r="H193" i="1"/>
  <c r="G193" i="1"/>
  <c r="J193" i="1" s="1"/>
  <c r="E193" i="1"/>
  <c r="N193" i="1" s="1"/>
  <c r="D193" i="1"/>
  <c r="M193" i="1" s="1"/>
  <c r="C193" i="1"/>
  <c r="K193" i="1" s="1"/>
  <c r="O193" i="1" s="1"/>
  <c r="B193" i="1"/>
  <c r="L192" i="1"/>
  <c r="K192" i="1"/>
  <c r="I192" i="1"/>
  <c r="J192" i="1" s="1"/>
  <c r="H192" i="1"/>
  <c r="M192" i="1" s="1"/>
  <c r="G192" i="1"/>
  <c r="E192" i="1"/>
  <c r="D192" i="1"/>
  <c r="C192" i="1"/>
  <c r="B192" i="1"/>
  <c r="N191" i="1"/>
  <c r="L191" i="1"/>
  <c r="I191" i="1"/>
  <c r="H191" i="1"/>
  <c r="M191" i="1" s="1"/>
  <c r="G191" i="1"/>
  <c r="F191" i="1"/>
  <c r="E191" i="1"/>
  <c r="D191" i="1"/>
  <c r="C191" i="1"/>
  <c r="K191" i="1" s="1"/>
  <c r="B191" i="1"/>
  <c r="M190" i="1"/>
  <c r="L190" i="1"/>
  <c r="I190" i="1"/>
  <c r="N190" i="1" s="1"/>
  <c r="O190" i="1" s="1"/>
  <c r="H190" i="1"/>
  <c r="G190" i="1"/>
  <c r="F190" i="1"/>
  <c r="E190" i="1"/>
  <c r="D190" i="1"/>
  <c r="C190" i="1"/>
  <c r="K190" i="1" s="1"/>
  <c r="B190" i="1"/>
  <c r="L189" i="1"/>
  <c r="I189" i="1"/>
  <c r="H189" i="1"/>
  <c r="G189" i="1"/>
  <c r="J189" i="1" s="1"/>
  <c r="E189" i="1"/>
  <c r="D189" i="1"/>
  <c r="M189" i="1" s="1"/>
  <c r="C189" i="1"/>
  <c r="K189" i="1" s="1"/>
  <c r="B189" i="1"/>
  <c r="L188" i="1"/>
  <c r="K188" i="1"/>
  <c r="J188" i="1"/>
  <c r="I188" i="1"/>
  <c r="H188" i="1"/>
  <c r="G188" i="1"/>
  <c r="E188" i="1"/>
  <c r="D188" i="1"/>
  <c r="M188" i="1" s="1"/>
  <c r="C188" i="1"/>
  <c r="B188" i="1"/>
  <c r="N187" i="1"/>
  <c r="L187" i="1"/>
  <c r="I187" i="1"/>
  <c r="H187" i="1"/>
  <c r="M187" i="1" s="1"/>
  <c r="G187" i="1"/>
  <c r="J187" i="1" s="1"/>
  <c r="F187" i="1"/>
  <c r="E187" i="1"/>
  <c r="D187" i="1"/>
  <c r="C187" i="1"/>
  <c r="K187" i="1" s="1"/>
  <c r="O187" i="1" s="1"/>
  <c r="B187" i="1"/>
  <c r="M186" i="1"/>
  <c r="L186" i="1"/>
  <c r="I186" i="1"/>
  <c r="N186" i="1" s="1"/>
  <c r="O186" i="1" s="1"/>
  <c r="H186" i="1"/>
  <c r="G186" i="1"/>
  <c r="F186" i="1"/>
  <c r="E186" i="1"/>
  <c r="D186" i="1"/>
  <c r="C186" i="1"/>
  <c r="K186" i="1" s="1"/>
  <c r="B186" i="1"/>
  <c r="M185" i="1"/>
  <c r="L185" i="1"/>
  <c r="I185" i="1"/>
  <c r="H185" i="1"/>
  <c r="G185" i="1"/>
  <c r="J185" i="1" s="1"/>
  <c r="E185" i="1"/>
  <c r="N185" i="1" s="1"/>
  <c r="O185" i="1" s="1"/>
  <c r="D185" i="1"/>
  <c r="C185" i="1"/>
  <c r="K185" i="1" s="1"/>
  <c r="B185" i="1"/>
  <c r="L184" i="1"/>
  <c r="I184" i="1"/>
  <c r="J184" i="1" s="1"/>
  <c r="H184" i="1"/>
  <c r="G184" i="1"/>
  <c r="E184" i="1"/>
  <c r="D184" i="1"/>
  <c r="M184" i="1" s="1"/>
  <c r="C184" i="1"/>
  <c r="K184" i="1" s="1"/>
  <c r="B184" i="1"/>
  <c r="L183" i="1"/>
  <c r="I183" i="1"/>
  <c r="N183" i="1" s="1"/>
  <c r="O183" i="1" s="1"/>
  <c r="H183" i="1"/>
  <c r="M183" i="1" s="1"/>
  <c r="G183" i="1"/>
  <c r="F183" i="1"/>
  <c r="E183" i="1"/>
  <c r="D183" i="1"/>
  <c r="C183" i="1"/>
  <c r="K183" i="1" s="1"/>
  <c r="B183" i="1"/>
  <c r="N182" i="1"/>
  <c r="O182" i="1" s="1"/>
  <c r="L182" i="1"/>
  <c r="I182" i="1"/>
  <c r="J182" i="1" s="1"/>
  <c r="H182" i="1"/>
  <c r="G182" i="1"/>
  <c r="E182" i="1"/>
  <c r="F182" i="1" s="1"/>
  <c r="D182" i="1"/>
  <c r="M182" i="1" s="1"/>
  <c r="C182" i="1"/>
  <c r="K182" i="1" s="1"/>
  <c r="B182" i="1"/>
  <c r="N181" i="1"/>
  <c r="L181" i="1"/>
  <c r="J181" i="1"/>
  <c r="I181" i="1"/>
  <c r="H181" i="1"/>
  <c r="G181" i="1"/>
  <c r="E181" i="1"/>
  <c r="D181" i="1"/>
  <c r="M181" i="1" s="1"/>
  <c r="C181" i="1"/>
  <c r="F181" i="1" s="1"/>
  <c r="B181" i="1"/>
  <c r="L180" i="1"/>
  <c r="K180" i="1"/>
  <c r="J180" i="1"/>
  <c r="I180" i="1"/>
  <c r="H180" i="1"/>
  <c r="G180" i="1"/>
  <c r="E180" i="1"/>
  <c r="D180" i="1"/>
  <c r="M180" i="1" s="1"/>
  <c r="C180" i="1"/>
  <c r="B180" i="1"/>
  <c r="L179" i="1"/>
  <c r="J179" i="1"/>
  <c r="I179" i="1"/>
  <c r="N179" i="1" s="1"/>
  <c r="H179" i="1"/>
  <c r="M179" i="1" s="1"/>
  <c r="G179" i="1"/>
  <c r="E179" i="1"/>
  <c r="D179" i="1"/>
  <c r="C179" i="1"/>
  <c r="F179" i="1" s="1"/>
  <c r="B179" i="1"/>
  <c r="N178" i="1"/>
  <c r="M178" i="1"/>
  <c r="L178" i="1"/>
  <c r="I178" i="1"/>
  <c r="H178" i="1"/>
  <c r="G178" i="1"/>
  <c r="F178" i="1"/>
  <c r="E178" i="1"/>
  <c r="D178" i="1"/>
  <c r="C178" i="1"/>
  <c r="B178" i="1"/>
  <c r="L177" i="1"/>
  <c r="J177" i="1"/>
  <c r="I177" i="1"/>
  <c r="H177" i="1"/>
  <c r="G177" i="1"/>
  <c r="E177" i="1"/>
  <c r="N177" i="1" s="1"/>
  <c r="D177" i="1"/>
  <c r="M177" i="1" s="1"/>
  <c r="C177" i="1"/>
  <c r="K177" i="1" s="1"/>
  <c r="B177" i="1"/>
  <c r="L176" i="1"/>
  <c r="I176" i="1"/>
  <c r="J176" i="1" s="1"/>
  <c r="H176" i="1"/>
  <c r="G176" i="1"/>
  <c r="E176" i="1"/>
  <c r="D176" i="1"/>
  <c r="M176" i="1" s="1"/>
  <c r="C176" i="1"/>
  <c r="K176" i="1" s="1"/>
  <c r="B176" i="1"/>
  <c r="N175" i="1"/>
  <c r="O175" i="1" s="1"/>
  <c r="L175" i="1"/>
  <c r="I175" i="1"/>
  <c r="J175" i="1" s="1"/>
  <c r="H175" i="1"/>
  <c r="M175" i="1" s="1"/>
  <c r="G175" i="1"/>
  <c r="E175" i="1"/>
  <c r="D175" i="1"/>
  <c r="C175" i="1"/>
  <c r="K175" i="1" s="1"/>
  <c r="B175" i="1"/>
  <c r="L174" i="1"/>
  <c r="I174" i="1"/>
  <c r="J174" i="1" s="1"/>
  <c r="H174" i="1"/>
  <c r="G174" i="1"/>
  <c r="E174" i="1"/>
  <c r="F174" i="1" s="1"/>
  <c r="D174" i="1"/>
  <c r="M174" i="1" s="1"/>
  <c r="C174" i="1"/>
  <c r="B174" i="1"/>
  <c r="N173" i="1"/>
  <c r="L173" i="1"/>
  <c r="I173" i="1"/>
  <c r="H173" i="1"/>
  <c r="G173" i="1"/>
  <c r="J173" i="1" s="1"/>
  <c r="F173" i="1"/>
  <c r="E173" i="1"/>
  <c r="D173" i="1"/>
  <c r="M173" i="1" s="1"/>
  <c r="C173" i="1"/>
  <c r="K173" i="1" s="1"/>
  <c r="B173" i="1"/>
  <c r="L172" i="1"/>
  <c r="K172" i="1"/>
  <c r="J172" i="1"/>
  <c r="I172" i="1"/>
  <c r="H172" i="1"/>
  <c r="G172" i="1"/>
  <c r="E172" i="1"/>
  <c r="D172" i="1"/>
  <c r="M172" i="1" s="1"/>
  <c r="C172" i="1"/>
  <c r="B172" i="1"/>
  <c r="N171" i="1"/>
  <c r="L171" i="1"/>
  <c r="I171" i="1"/>
  <c r="H171" i="1"/>
  <c r="M171" i="1" s="1"/>
  <c r="G171" i="1"/>
  <c r="J171" i="1" s="1"/>
  <c r="F171" i="1"/>
  <c r="E171" i="1"/>
  <c r="D171" i="1"/>
  <c r="C171" i="1"/>
  <c r="K171" i="1" s="1"/>
  <c r="O171" i="1" s="1"/>
  <c r="B171" i="1"/>
  <c r="M170" i="1"/>
  <c r="L170" i="1"/>
  <c r="I170" i="1"/>
  <c r="N170" i="1" s="1"/>
  <c r="O170" i="1" s="1"/>
  <c r="H170" i="1"/>
  <c r="G170" i="1"/>
  <c r="F170" i="1"/>
  <c r="E170" i="1"/>
  <c r="D170" i="1"/>
  <c r="C170" i="1"/>
  <c r="K170" i="1" s="1"/>
  <c r="B170" i="1"/>
  <c r="M169" i="1"/>
  <c r="L169" i="1"/>
  <c r="I169" i="1"/>
  <c r="H169" i="1"/>
  <c r="G169" i="1"/>
  <c r="J169" i="1" s="1"/>
  <c r="E169" i="1"/>
  <c r="N169" i="1" s="1"/>
  <c r="O169" i="1" s="1"/>
  <c r="D169" i="1"/>
  <c r="C169" i="1"/>
  <c r="K169" i="1" s="1"/>
  <c r="B169" i="1"/>
  <c r="L168" i="1"/>
  <c r="I168" i="1"/>
  <c r="J168" i="1" s="1"/>
  <c r="H168" i="1"/>
  <c r="G168" i="1"/>
  <c r="E168" i="1"/>
  <c r="D168" i="1"/>
  <c r="M168" i="1" s="1"/>
  <c r="C168" i="1"/>
  <c r="K168" i="1" s="1"/>
  <c r="B168" i="1"/>
  <c r="L167" i="1"/>
  <c r="I167" i="1"/>
  <c r="N167" i="1" s="1"/>
  <c r="H167" i="1"/>
  <c r="M167" i="1" s="1"/>
  <c r="G167" i="1"/>
  <c r="F167" i="1"/>
  <c r="E167" i="1"/>
  <c r="D167" i="1"/>
  <c r="C167" i="1"/>
  <c r="K167" i="1" s="1"/>
  <c r="B167" i="1"/>
  <c r="N166" i="1"/>
  <c r="O166" i="1" s="1"/>
  <c r="L166" i="1"/>
  <c r="I166" i="1"/>
  <c r="J166" i="1" s="1"/>
  <c r="H166" i="1"/>
  <c r="G166" i="1"/>
  <c r="E166" i="1"/>
  <c r="F166" i="1" s="1"/>
  <c r="D166" i="1"/>
  <c r="M166" i="1" s="1"/>
  <c r="C166" i="1"/>
  <c r="K166" i="1" s="1"/>
  <c r="B166" i="1"/>
  <c r="N165" i="1"/>
  <c r="L165" i="1"/>
  <c r="J165" i="1"/>
  <c r="I165" i="1"/>
  <c r="H165" i="1"/>
  <c r="G165" i="1"/>
  <c r="E165" i="1"/>
  <c r="D165" i="1"/>
  <c r="M165" i="1" s="1"/>
  <c r="C165" i="1"/>
  <c r="F165" i="1" s="1"/>
  <c r="B165" i="1"/>
  <c r="L164" i="1"/>
  <c r="K164" i="1"/>
  <c r="J164" i="1"/>
  <c r="I164" i="1"/>
  <c r="H164" i="1"/>
  <c r="G164" i="1"/>
  <c r="E164" i="1"/>
  <c r="D164" i="1"/>
  <c r="M164" i="1" s="1"/>
  <c r="C164" i="1"/>
  <c r="B164" i="1"/>
  <c r="L163" i="1"/>
  <c r="J163" i="1"/>
  <c r="I163" i="1"/>
  <c r="N163" i="1" s="1"/>
  <c r="H163" i="1"/>
  <c r="M163" i="1" s="1"/>
  <c r="G163" i="1"/>
  <c r="E163" i="1"/>
  <c r="D163" i="1"/>
  <c r="C163" i="1"/>
  <c r="F163" i="1" s="1"/>
  <c r="B163" i="1"/>
  <c r="N162" i="1"/>
  <c r="M162" i="1"/>
  <c r="L162" i="1"/>
  <c r="I162" i="1"/>
  <c r="H162" i="1"/>
  <c r="G162" i="1"/>
  <c r="F162" i="1"/>
  <c r="E162" i="1"/>
  <c r="D162" i="1"/>
  <c r="C162" i="1"/>
  <c r="B162" i="1"/>
  <c r="L161" i="1"/>
  <c r="J161" i="1"/>
  <c r="I161" i="1"/>
  <c r="H161" i="1"/>
  <c r="G161" i="1"/>
  <c r="E161" i="1"/>
  <c r="N161" i="1" s="1"/>
  <c r="O161" i="1" s="1"/>
  <c r="D161" i="1"/>
  <c r="M161" i="1" s="1"/>
  <c r="C161" i="1"/>
  <c r="K161" i="1" s="1"/>
  <c r="B161" i="1"/>
  <c r="L160" i="1"/>
  <c r="I160" i="1"/>
  <c r="J160" i="1" s="1"/>
  <c r="H160" i="1"/>
  <c r="G160" i="1"/>
  <c r="E160" i="1"/>
  <c r="D160" i="1"/>
  <c r="M160" i="1" s="1"/>
  <c r="C160" i="1"/>
  <c r="K160" i="1" s="1"/>
  <c r="B160" i="1"/>
  <c r="N159" i="1"/>
  <c r="O159" i="1" s="1"/>
  <c r="L159" i="1"/>
  <c r="I159" i="1"/>
  <c r="J159" i="1" s="1"/>
  <c r="H159" i="1"/>
  <c r="M159" i="1" s="1"/>
  <c r="G159" i="1"/>
  <c r="E159" i="1"/>
  <c r="D159" i="1"/>
  <c r="C159" i="1"/>
  <c r="K159" i="1" s="1"/>
  <c r="B159" i="1"/>
  <c r="L158" i="1"/>
  <c r="I158" i="1"/>
  <c r="J158" i="1" s="1"/>
  <c r="H158" i="1"/>
  <c r="G158" i="1"/>
  <c r="E158" i="1"/>
  <c r="F158" i="1" s="1"/>
  <c r="D158" i="1"/>
  <c r="M158" i="1" s="1"/>
  <c r="C158" i="1"/>
  <c r="B158" i="1"/>
  <c r="N157" i="1"/>
  <c r="L157" i="1"/>
  <c r="I157" i="1"/>
  <c r="H157" i="1"/>
  <c r="G157" i="1"/>
  <c r="J157" i="1" s="1"/>
  <c r="F157" i="1"/>
  <c r="E157" i="1"/>
  <c r="D157" i="1"/>
  <c r="M157" i="1" s="1"/>
  <c r="C157" i="1"/>
  <c r="K157" i="1" s="1"/>
  <c r="B157" i="1"/>
  <c r="L156" i="1"/>
  <c r="K156" i="1"/>
  <c r="J156" i="1"/>
  <c r="I156" i="1"/>
  <c r="H156" i="1"/>
  <c r="G156" i="1"/>
  <c r="E156" i="1"/>
  <c r="D156" i="1"/>
  <c r="M156" i="1" s="1"/>
  <c r="C156" i="1"/>
  <c r="B156" i="1"/>
  <c r="N155" i="1"/>
  <c r="L155" i="1"/>
  <c r="I155" i="1"/>
  <c r="H155" i="1"/>
  <c r="M155" i="1" s="1"/>
  <c r="G155" i="1"/>
  <c r="J155" i="1" s="1"/>
  <c r="F155" i="1"/>
  <c r="E155" i="1"/>
  <c r="D155" i="1"/>
  <c r="C155" i="1"/>
  <c r="K155" i="1" s="1"/>
  <c r="O155" i="1" s="1"/>
  <c r="B155" i="1"/>
  <c r="M154" i="1"/>
  <c r="L154" i="1"/>
  <c r="I154" i="1"/>
  <c r="N154" i="1" s="1"/>
  <c r="O154" i="1" s="1"/>
  <c r="H154" i="1"/>
  <c r="G154" i="1"/>
  <c r="F154" i="1"/>
  <c r="E154" i="1"/>
  <c r="D154" i="1"/>
  <c r="C154" i="1"/>
  <c r="K154" i="1" s="1"/>
  <c r="B154" i="1"/>
  <c r="M153" i="1"/>
  <c r="L153" i="1"/>
  <c r="I153" i="1"/>
  <c r="H153" i="1"/>
  <c r="G153" i="1"/>
  <c r="J153" i="1" s="1"/>
  <c r="E153" i="1"/>
  <c r="N153" i="1" s="1"/>
  <c r="D153" i="1"/>
  <c r="C153" i="1"/>
  <c r="K153" i="1" s="1"/>
  <c r="B153" i="1"/>
  <c r="L152" i="1"/>
  <c r="I152" i="1"/>
  <c r="J152" i="1" s="1"/>
  <c r="H152" i="1"/>
  <c r="G152" i="1"/>
  <c r="E152" i="1"/>
  <c r="D152" i="1"/>
  <c r="M152" i="1" s="1"/>
  <c r="C152" i="1"/>
  <c r="K152" i="1" s="1"/>
  <c r="B152" i="1"/>
  <c r="L151" i="1"/>
  <c r="I151" i="1"/>
  <c r="J151" i="1" s="1"/>
  <c r="H151" i="1"/>
  <c r="M151" i="1" s="1"/>
  <c r="G151" i="1"/>
  <c r="E151" i="1"/>
  <c r="F151" i="1" s="1"/>
  <c r="D151" i="1"/>
  <c r="C151" i="1"/>
  <c r="K151" i="1" s="1"/>
  <c r="B151" i="1"/>
  <c r="L150" i="1"/>
  <c r="K150" i="1"/>
  <c r="I150" i="1"/>
  <c r="J150" i="1" s="1"/>
  <c r="H150" i="1"/>
  <c r="G150" i="1"/>
  <c r="E150" i="1"/>
  <c r="F150" i="1" s="1"/>
  <c r="D150" i="1"/>
  <c r="M150" i="1" s="1"/>
  <c r="C150" i="1"/>
  <c r="B150" i="1"/>
  <c r="L149" i="1"/>
  <c r="I149" i="1"/>
  <c r="J149" i="1" s="1"/>
  <c r="H149" i="1"/>
  <c r="G149" i="1"/>
  <c r="E149" i="1"/>
  <c r="N149" i="1" s="1"/>
  <c r="D149" i="1"/>
  <c r="M149" i="1" s="1"/>
  <c r="C149" i="1"/>
  <c r="K149" i="1" s="1"/>
  <c r="B149" i="1"/>
  <c r="L148" i="1"/>
  <c r="I148" i="1"/>
  <c r="J148" i="1" s="1"/>
  <c r="H148" i="1"/>
  <c r="G148" i="1"/>
  <c r="E148" i="1"/>
  <c r="D148" i="1"/>
  <c r="M148" i="1" s="1"/>
  <c r="C148" i="1"/>
  <c r="K148" i="1" s="1"/>
  <c r="B148" i="1"/>
  <c r="M147" i="1"/>
  <c r="L147" i="1"/>
  <c r="J147" i="1"/>
  <c r="I147" i="1"/>
  <c r="H147" i="1"/>
  <c r="G147" i="1"/>
  <c r="E147" i="1"/>
  <c r="N147" i="1" s="1"/>
  <c r="O147" i="1" s="1"/>
  <c r="D147" i="1"/>
  <c r="C147" i="1"/>
  <c r="K147" i="1" s="1"/>
  <c r="B147" i="1"/>
  <c r="L146" i="1"/>
  <c r="K146" i="1"/>
  <c r="I146" i="1"/>
  <c r="H146" i="1"/>
  <c r="G146" i="1"/>
  <c r="E146" i="1"/>
  <c r="N146" i="1" s="1"/>
  <c r="O146" i="1" s="1"/>
  <c r="D146" i="1"/>
  <c r="M146" i="1" s="1"/>
  <c r="C146" i="1"/>
  <c r="F146" i="1" s="1"/>
  <c r="B146" i="1"/>
  <c r="M145" i="1"/>
  <c r="L145" i="1"/>
  <c r="I145" i="1"/>
  <c r="J145" i="1" s="1"/>
  <c r="H145" i="1"/>
  <c r="G145" i="1"/>
  <c r="E145" i="1"/>
  <c r="N145" i="1" s="1"/>
  <c r="D145" i="1"/>
  <c r="C145" i="1"/>
  <c r="K145" i="1" s="1"/>
  <c r="B145" i="1"/>
  <c r="L144" i="1"/>
  <c r="K144" i="1"/>
  <c r="J144" i="1"/>
  <c r="I144" i="1"/>
  <c r="H144" i="1"/>
  <c r="G144" i="1"/>
  <c r="E144" i="1"/>
  <c r="D144" i="1"/>
  <c r="M144" i="1" s="1"/>
  <c r="C144" i="1"/>
  <c r="B144" i="1"/>
  <c r="N143" i="1"/>
  <c r="L143" i="1"/>
  <c r="J143" i="1"/>
  <c r="I143" i="1"/>
  <c r="H143" i="1"/>
  <c r="M143" i="1" s="1"/>
  <c r="G143" i="1"/>
  <c r="E143" i="1"/>
  <c r="D143" i="1"/>
  <c r="C143" i="1"/>
  <c r="F143" i="1" s="1"/>
  <c r="B143" i="1"/>
  <c r="L142" i="1"/>
  <c r="I142" i="1"/>
  <c r="H142" i="1"/>
  <c r="G142" i="1"/>
  <c r="E142" i="1"/>
  <c r="F142" i="1" s="1"/>
  <c r="D142" i="1"/>
  <c r="M142" i="1" s="1"/>
  <c r="C142" i="1"/>
  <c r="K142" i="1" s="1"/>
  <c r="B142" i="1"/>
  <c r="M141" i="1"/>
  <c r="L141" i="1"/>
  <c r="J141" i="1"/>
  <c r="I141" i="1"/>
  <c r="H141" i="1"/>
  <c r="G141" i="1"/>
  <c r="E141" i="1"/>
  <c r="N141" i="1" s="1"/>
  <c r="O141" i="1" s="1"/>
  <c r="D141" i="1"/>
  <c r="C141" i="1"/>
  <c r="K141" i="1" s="1"/>
  <c r="B141" i="1"/>
  <c r="L140" i="1"/>
  <c r="K140" i="1"/>
  <c r="J140" i="1"/>
  <c r="I140" i="1"/>
  <c r="H140" i="1"/>
  <c r="G140" i="1"/>
  <c r="E140" i="1"/>
  <c r="D140" i="1"/>
  <c r="M140" i="1" s="1"/>
  <c r="C140" i="1"/>
  <c r="B140" i="1"/>
  <c r="L139" i="1"/>
  <c r="I139" i="1"/>
  <c r="J139" i="1" s="1"/>
  <c r="H139" i="1"/>
  <c r="M139" i="1" s="1"/>
  <c r="G139" i="1"/>
  <c r="E139" i="1"/>
  <c r="N139" i="1" s="1"/>
  <c r="D139" i="1"/>
  <c r="C139" i="1"/>
  <c r="K139" i="1" s="1"/>
  <c r="B139" i="1"/>
  <c r="L138" i="1"/>
  <c r="I138" i="1"/>
  <c r="J138" i="1" s="1"/>
  <c r="H138" i="1"/>
  <c r="G138" i="1"/>
  <c r="E138" i="1"/>
  <c r="F138" i="1" s="1"/>
  <c r="D138" i="1"/>
  <c r="M138" i="1" s="1"/>
  <c r="C138" i="1"/>
  <c r="K138" i="1" s="1"/>
  <c r="B138" i="1"/>
  <c r="L137" i="1"/>
  <c r="J137" i="1"/>
  <c r="I137" i="1"/>
  <c r="N137" i="1" s="1"/>
  <c r="H137" i="1"/>
  <c r="G137" i="1"/>
  <c r="E137" i="1"/>
  <c r="D137" i="1"/>
  <c r="M137" i="1" s="1"/>
  <c r="C137" i="1"/>
  <c r="F137" i="1" s="1"/>
  <c r="B137" i="1"/>
  <c r="L136" i="1"/>
  <c r="I136" i="1"/>
  <c r="J136" i="1" s="1"/>
  <c r="H136" i="1"/>
  <c r="G136" i="1"/>
  <c r="E136" i="1"/>
  <c r="D136" i="1"/>
  <c r="M136" i="1" s="1"/>
  <c r="C136" i="1"/>
  <c r="K136" i="1" s="1"/>
  <c r="B136" i="1"/>
  <c r="M135" i="1"/>
  <c r="L135" i="1"/>
  <c r="I135" i="1"/>
  <c r="J135" i="1" s="1"/>
  <c r="H135" i="1"/>
  <c r="G135" i="1"/>
  <c r="E135" i="1"/>
  <c r="N135" i="1" s="1"/>
  <c r="O135" i="1" s="1"/>
  <c r="D135" i="1"/>
  <c r="C135" i="1"/>
  <c r="K135" i="1" s="1"/>
  <c r="B135" i="1"/>
  <c r="L134" i="1"/>
  <c r="K134" i="1"/>
  <c r="I134" i="1"/>
  <c r="J134" i="1" s="1"/>
  <c r="H134" i="1"/>
  <c r="G134" i="1"/>
  <c r="F134" i="1"/>
  <c r="E134" i="1"/>
  <c r="N134" i="1" s="1"/>
  <c r="O134" i="1" s="1"/>
  <c r="D134" i="1"/>
  <c r="M134" i="1" s="1"/>
  <c r="C134" i="1"/>
  <c r="B134" i="1"/>
  <c r="N133" i="1"/>
  <c r="L133" i="1"/>
  <c r="I133" i="1"/>
  <c r="J133" i="1" s="1"/>
  <c r="H133" i="1"/>
  <c r="G133" i="1"/>
  <c r="F133" i="1"/>
  <c r="E133" i="1"/>
  <c r="D133" i="1"/>
  <c r="M133" i="1" s="1"/>
  <c r="C133" i="1"/>
  <c r="K133" i="1" s="1"/>
  <c r="O133" i="1" s="1"/>
  <c r="B133" i="1"/>
  <c r="L132" i="1"/>
  <c r="I132" i="1"/>
  <c r="J132" i="1" s="1"/>
  <c r="H132" i="1"/>
  <c r="G132" i="1"/>
  <c r="E132" i="1"/>
  <c r="D132" i="1"/>
  <c r="M132" i="1" s="1"/>
  <c r="C132" i="1"/>
  <c r="K132" i="1" s="1"/>
  <c r="B132" i="1"/>
  <c r="L131" i="1"/>
  <c r="I131" i="1"/>
  <c r="N131" i="1" s="1"/>
  <c r="H131" i="1"/>
  <c r="M131" i="1" s="1"/>
  <c r="G131" i="1"/>
  <c r="F131" i="1"/>
  <c r="E131" i="1"/>
  <c r="D131" i="1"/>
  <c r="C131" i="1"/>
  <c r="K131" i="1" s="1"/>
  <c r="B131" i="1"/>
  <c r="N130" i="1"/>
  <c r="L130" i="1"/>
  <c r="I130" i="1"/>
  <c r="J130" i="1" s="1"/>
  <c r="H130" i="1"/>
  <c r="G130" i="1"/>
  <c r="F130" i="1"/>
  <c r="E130" i="1"/>
  <c r="D130" i="1"/>
  <c r="M130" i="1" s="1"/>
  <c r="C130" i="1"/>
  <c r="K130" i="1" s="1"/>
  <c r="O130" i="1" s="1"/>
  <c r="B130" i="1"/>
  <c r="M129" i="1"/>
  <c r="L129" i="1"/>
  <c r="J129" i="1"/>
  <c r="I129" i="1"/>
  <c r="H129" i="1"/>
  <c r="G129" i="1"/>
  <c r="E129" i="1"/>
  <c r="N129" i="1" s="1"/>
  <c r="D129" i="1"/>
  <c r="C129" i="1"/>
  <c r="K129" i="1" s="1"/>
  <c r="B129" i="1"/>
  <c r="L128" i="1"/>
  <c r="J128" i="1"/>
  <c r="I128" i="1"/>
  <c r="H128" i="1"/>
  <c r="G128" i="1"/>
  <c r="E128" i="1"/>
  <c r="N128" i="1" s="1"/>
  <c r="D128" i="1"/>
  <c r="M128" i="1" s="1"/>
  <c r="C128" i="1"/>
  <c r="K128" i="1" s="1"/>
  <c r="B128" i="1"/>
  <c r="L127" i="1"/>
  <c r="I127" i="1"/>
  <c r="N127" i="1" s="1"/>
  <c r="O127" i="1" s="1"/>
  <c r="H127" i="1"/>
  <c r="M127" i="1" s="1"/>
  <c r="G127" i="1"/>
  <c r="F127" i="1"/>
  <c r="E127" i="1"/>
  <c r="D127" i="1"/>
  <c r="C127" i="1"/>
  <c r="K127" i="1" s="1"/>
  <c r="B127" i="1"/>
  <c r="N126" i="1"/>
  <c r="L126" i="1"/>
  <c r="I126" i="1"/>
  <c r="J126" i="1" s="1"/>
  <c r="H126" i="1"/>
  <c r="G126" i="1"/>
  <c r="E126" i="1"/>
  <c r="D126" i="1"/>
  <c r="M126" i="1" s="1"/>
  <c r="C126" i="1"/>
  <c r="F126" i="1" s="1"/>
  <c r="B126" i="1"/>
  <c r="M125" i="1"/>
  <c r="L125" i="1"/>
  <c r="J125" i="1"/>
  <c r="I125" i="1"/>
  <c r="H125" i="1"/>
  <c r="G125" i="1"/>
  <c r="E125" i="1"/>
  <c r="N125" i="1" s="1"/>
  <c r="D125" i="1"/>
  <c r="C125" i="1"/>
  <c r="K125" i="1" s="1"/>
  <c r="B125" i="1"/>
  <c r="L124" i="1"/>
  <c r="J124" i="1"/>
  <c r="I124" i="1"/>
  <c r="H124" i="1"/>
  <c r="G124" i="1"/>
  <c r="E124" i="1"/>
  <c r="N124" i="1" s="1"/>
  <c r="D124" i="1"/>
  <c r="M124" i="1" s="1"/>
  <c r="C124" i="1"/>
  <c r="K124" i="1" s="1"/>
  <c r="B124" i="1"/>
  <c r="L123" i="1"/>
  <c r="I123" i="1"/>
  <c r="H123" i="1"/>
  <c r="M123" i="1" s="1"/>
  <c r="G123" i="1"/>
  <c r="F123" i="1"/>
  <c r="E123" i="1"/>
  <c r="D123" i="1"/>
  <c r="C123" i="1"/>
  <c r="K123" i="1" s="1"/>
  <c r="B123" i="1"/>
  <c r="N122" i="1"/>
  <c r="L122" i="1"/>
  <c r="I122" i="1"/>
  <c r="H122" i="1"/>
  <c r="G122" i="1"/>
  <c r="F122" i="1"/>
  <c r="E122" i="1"/>
  <c r="D122" i="1"/>
  <c r="M122" i="1" s="1"/>
  <c r="C122" i="1"/>
  <c r="B122" i="1"/>
  <c r="M121" i="1"/>
  <c r="L121" i="1"/>
  <c r="J121" i="1"/>
  <c r="I121" i="1"/>
  <c r="H121" i="1"/>
  <c r="G121" i="1"/>
  <c r="E121" i="1"/>
  <c r="D121" i="1"/>
  <c r="C121" i="1"/>
  <c r="K121" i="1" s="1"/>
  <c r="B121" i="1"/>
  <c r="L120" i="1"/>
  <c r="J120" i="1"/>
  <c r="I120" i="1"/>
  <c r="H120" i="1"/>
  <c r="G120" i="1"/>
  <c r="E120" i="1"/>
  <c r="N120" i="1" s="1"/>
  <c r="D120" i="1"/>
  <c r="M120" i="1" s="1"/>
  <c r="C120" i="1"/>
  <c r="K120" i="1" s="1"/>
  <c r="B120" i="1"/>
  <c r="L119" i="1"/>
  <c r="I119" i="1"/>
  <c r="H119" i="1"/>
  <c r="M119" i="1" s="1"/>
  <c r="G119" i="1"/>
  <c r="F119" i="1"/>
  <c r="E119" i="1"/>
  <c r="D119" i="1"/>
  <c r="C119" i="1"/>
  <c r="K119" i="1" s="1"/>
  <c r="B119" i="1"/>
  <c r="N118" i="1"/>
  <c r="L118" i="1"/>
  <c r="I118" i="1"/>
  <c r="H118" i="1"/>
  <c r="G118" i="1"/>
  <c r="E118" i="1"/>
  <c r="D118" i="1"/>
  <c r="M118" i="1" s="1"/>
  <c r="C118" i="1"/>
  <c r="F118" i="1" s="1"/>
  <c r="B118" i="1"/>
  <c r="M117" i="1"/>
  <c r="L117" i="1"/>
  <c r="J117" i="1"/>
  <c r="I117" i="1"/>
  <c r="H117" i="1"/>
  <c r="G117" i="1"/>
  <c r="E117" i="1"/>
  <c r="D117" i="1"/>
  <c r="C117" i="1"/>
  <c r="K117" i="1" s="1"/>
  <c r="B117" i="1"/>
  <c r="L116" i="1"/>
  <c r="K116" i="1"/>
  <c r="I116" i="1"/>
  <c r="H116" i="1"/>
  <c r="G116" i="1"/>
  <c r="J116" i="1" s="1"/>
  <c r="E116" i="1"/>
  <c r="N116" i="1" s="1"/>
  <c r="D116" i="1"/>
  <c r="M116" i="1" s="1"/>
  <c r="C116" i="1"/>
  <c r="B116" i="1"/>
  <c r="L115" i="1"/>
  <c r="I115" i="1"/>
  <c r="H115" i="1"/>
  <c r="M115" i="1" s="1"/>
  <c r="G115" i="1"/>
  <c r="F115" i="1"/>
  <c r="E115" i="1"/>
  <c r="D115" i="1"/>
  <c r="C115" i="1"/>
  <c r="K115" i="1" s="1"/>
  <c r="B115" i="1"/>
  <c r="L114" i="1"/>
  <c r="I114" i="1"/>
  <c r="J114" i="1" s="1"/>
  <c r="H114" i="1"/>
  <c r="G114" i="1"/>
  <c r="E114" i="1"/>
  <c r="N114" i="1" s="1"/>
  <c r="D114" i="1"/>
  <c r="M114" i="1" s="1"/>
  <c r="C114" i="1"/>
  <c r="K114" i="1" s="1"/>
  <c r="O114" i="1" s="1"/>
  <c r="B114" i="1"/>
  <c r="M113" i="1"/>
  <c r="L113" i="1"/>
  <c r="J113" i="1"/>
  <c r="I113" i="1"/>
  <c r="H113" i="1"/>
  <c r="G113" i="1"/>
  <c r="E113" i="1"/>
  <c r="D113" i="1"/>
  <c r="C113" i="1"/>
  <c r="K113" i="1" s="1"/>
  <c r="B113" i="1"/>
  <c r="L112" i="1"/>
  <c r="I112" i="1"/>
  <c r="J112" i="1" s="1"/>
  <c r="H112" i="1"/>
  <c r="G112" i="1"/>
  <c r="E112" i="1"/>
  <c r="N112" i="1" s="1"/>
  <c r="D112" i="1"/>
  <c r="M112" i="1" s="1"/>
  <c r="C112" i="1"/>
  <c r="K112" i="1" s="1"/>
  <c r="B112" i="1"/>
  <c r="L111" i="1"/>
  <c r="I111" i="1"/>
  <c r="H111" i="1"/>
  <c r="M111" i="1" s="1"/>
  <c r="G111" i="1"/>
  <c r="F111" i="1"/>
  <c r="E111" i="1"/>
  <c r="D111" i="1"/>
  <c r="C111" i="1"/>
  <c r="K111" i="1" s="1"/>
  <c r="B111" i="1"/>
  <c r="L110" i="1"/>
  <c r="I110" i="1"/>
  <c r="J110" i="1" s="1"/>
  <c r="H110" i="1"/>
  <c r="G110" i="1"/>
  <c r="E110" i="1"/>
  <c r="N110" i="1" s="1"/>
  <c r="D110" i="1"/>
  <c r="M110" i="1" s="1"/>
  <c r="C110" i="1"/>
  <c r="B110" i="1"/>
  <c r="M109" i="1"/>
  <c r="L109" i="1"/>
  <c r="J109" i="1"/>
  <c r="I109" i="1"/>
  <c r="H109" i="1"/>
  <c r="G109" i="1"/>
  <c r="E109" i="1"/>
  <c r="D109" i="1"/>
  <c r="C109" i="1"/>
  <c r="K109" i="1" s="1"/>
  <c r="B109" i="1"/>
  <c r="L108" i="1"/>
  <c r="I108" i="1"/>
  <c r="J108" i="1" s="1"/>
  <c r="H108" i="1"/>
  <c r="G108" i="1"/>
  <c r="E108" i="1"/>
  <c r="N108" i="1" s="1"/>
  <c r="D108" i="1"/>
  <c r="M108" i="1" s="1"/>
  <c r="C108" i="1"/>
  <c r="K108" i="1" s="1"/>
  <c r="B108" i="1"/>
  <c r="L107" i="1"/>
  <c r="J107" i="1"/>
  <c r="I107" i="1"/>
  <c r="N107" i="1" s="1"/>
  <c r="O107" i="1" s="1"/>
  <c r="H107" i="1"/>
  <c r="M107" i="1" s="1"/>
  <c r="G107" i="1"/>
  <c r="F107" i="1"/>
  <c r="E107" i="1"/>
  <c r="D107" i="1"/>
  <c r="C107" i="1"/>
  <c r="K107" i="1" s="1"/>
  <c r="B107" i="1"/>
  <c r="L106" i="1"/>
  <c r="I106" i="1"/>
  <c r="H106" i="1"/>
  <c r="G106" i="1"/>
  <c r="E106" i="1"/>
  <c r="N106" i="1" s="1"/>
  <c r="O106" i="1" s="1"/>
  <c r="D106" i="1"/>
  <c r="C106" i="1"/>
  <c r="K106" i="1" s="1"/>
  <c r="B106" i="1"/>
  <c r="M105" i="1"/>
  <c r="L105" i="1"/>
  <c r="J105" i="1"/>
  <c r="I105" i="1"/>
  <c r="H105" i="1"/>
  <c r="G105" i="1"/>
  <c r="E105" i="1"/>
  <c r="N105" i="1" s="1"/>
  <c r="O105" i="1" s="1"/>
  <c r="D105" i="1"/>
  <c r="C105" i="1"/>
  <c r="K105" i="1" s="1"/>
  <c r="B105" i="1"/>
  <c r="L104" i="1"/>
  <c r="I104" i="1"/>
  <c r="J104" i="1" s="1"/>
  <c r="H104" i="1"/>
  <c r="G104" i="1"/>
  <c r="E104" i="1"/>
  <c r="N104" i="1" s="1"/>
  <c r="D104" i="1"/>
  <c r="M104" i="1" s="1"/>
  <c r="C104" i="1"/>
  <c r="K104" i="1" s="1"/>
  <c r="B104" i="1"/>
  <c r="L103" i="1"/>
  <c r="J103" i="1"/>
  <c r="I103" i="1"/>
  <c r="N103" i="1" s="1"/>
  <c r="O103" i="1" s="1"/>
  <c r="H103" i="1"/>
  <c r="M103" i="1" s="1"/>
  <c r="G103" i="1"/>
  <c r="F103" i="1"/>
  <c r="E103" i="1"/>
  <c r="D103" i="1"/>
  <c r="C103" i="1"/>
  <c r="K103" i="1" s="1"/>
  <c r="B103" i="1"/>
  <c r="L102" i="1"/>
  <c r="I102" i="1"/>
  <c r="H102" i="1"/>
  <c r="G102" i="1"/>
  <c r="E102" i="1"/>
  <c r="N102" i="1" s="1"/>
  <c r="D102" i="1"/>
  <c r="C102" i="1"/>
  <c r="K102" i="1" s="1"/>
  <c r="O102" i="1" s="1"/>
  <c r="B102" i="1"/>
  <c r="M101" i="1"/>
  <c r="L101" i="1"/>
  <c r="J101" i="1"/>
  <c r="I101" i="1"/>
  <c r="H101" i="1"/>
  <c r="G101" i="1"/>
  <c r="E101" i="1"/>
  <c r="N101" i="1" s="1"/>
  <c r="O101" i="1" s="1"/>
  <c r="D101" i="1"/>
  <c r="C101" i="1"/>
  <c r="K101" i="1" s="1"/>
  <c r="B101" i="1"/>
  <c r="L100" i="1"/>
  <c r="I100" i="1"/>
  <c r="J100" i="1" s="1"/>
  <c r="H100" i="1"/>
  <c r="G100" i="1"/>
  <c r="E100" i="1"/>
  <c r="N100" i="1" s="1"/>
  <c r="D100" i="1"/>
  <c r="M100" i="1" s="1"/>
  <c r="C100" i="1"/>
  <c r="K100" i="1" s="1"/>
  <c r="B100" i="1"/>
  <c r="M99" i="1"/>
  <c r="L99" i="1"/>
  <c r="I99" i="1"/>
  <c r="N99" i="1" s="1"/>
  <c r="H99" i="1"/>
  <c r="G99" i="1"/>
  <c r="F99" i="1"/>
  <c r="E99" i="1"/>
  <c r="D99" i="1"/>
  <c r="C99" i="1"/>
  <c r="K99" i="1" s="1"/>
  <c r="B99" i="1"/>
  <c r="L98" i="1"/>
  <c r="I98" i="1"/>
  <c r="J98" i="1" s="1"/>
  <c r="H98" i="1"/>
  <c r="G98" i="1"/>
  <c r="E98" i="1"/>
  <c r="N98" i="1" s="1"/>
  <c r="D98" i="1"/>
  <c r="M98" i="1" s="1"/>
  <c r="C98" i="1"/>
  <c r="B98" i="1"/>
  <c r="M97" i="1"/>
  <c r="L97" i="1"/>
  <c r="J97" i="1"/>
  <c r="I97" i="1"/>
  <c r="H97" i="1"/>
  <c r="G97" i="1"/>
  <c r="F97" i="1"/>
  <c r="E97" i="1"/>
  <c r="N97" i="1" s="1"/>
  <c r="O97" i="1" s="1"/>
  <c r="D97" i="1"/>
  <c r="C97" i="1"/>
  <c r="K97" i="1" s="1"/>
  <c r="B97" i="1"/>
  <c r="L96" i="1"/>
  <c r="K96" i="1"/>
  <c r="I96" i="1"/>
  <c r="J96" i="1" s="1"/>
  <c r="H96" i="1"/>
  <c r="G96" i="1"/>
  <c r="E96" i="1"/>
  <c r="N96" i="1" s="1"/>
  <c r="D96" i="1"/>
  <c r="M96" i="1" s="1"/>
  <c r="C96" i="1"/>
  <c r="B96" i="1"/>
  <c r="M95" i="1"/>
  <c r="L95" i="1"/>
  <c r="J95" i="1"/>
  <c r="I95" i="1"/>
  <c r="N95" i="1" s="1"/>
  <c r="O95" i="1" s="1"/>
  <c r="H95" i="1"/>
  <c r="G95" i="1"/>
  <c r="F95" i="1"/>
  <c r="E95" i="1"/>
  <c r="D95" i="1"/>
  <c r="C95" i="1"/>
  <c r="K95" i="1" s="1"/>
  <c r="B95" i="1"/>
  <c r="L94" i="1"/>
  <c r="I94" i="1"/>
  <c r="J94" i="1" s="1"/>
  <c r="H94" i="1"/>
  <c r="G94" i="1"/>
  <c r="E94" i="1"/>
  <c r="N94" i="1" s="1"/>
  <c r="O94" i="1" s="1"/>
  <c r="D94" i="1"/>
  <c r="C94" i="1"/>
  <c r="K94" i="1" s="1"/>
  <c r="B94" i="1"/>
  <c r="M93" i="1"/>
  <c r="L93" i="1"/>
  <c r="J93" i="1"/>
  <c r="I93" i="1"/>
  <c r="H93" i="1"/>
  <c r="G93" i="1"/>
  <c r="E93" i="1"/>
  <c r="F93" i="1" s="1"/>
  <c r="D93" i="1"/>
  <c r="C93" i="1"/>
  <c r="K93" i="1" s="1"/>
  <c r="B93" i="1"/>
  <c r="L92" i="1"/>
  <c r="I92" i="1"/>
  <c r="J92" i="1" s="1"/>
  <c r="H92" i="1"/>
  <c r="G92" i="1"/>
  <c r="E92" i="1"/>
  <c r="N92" i="1" s="1"/>
  <c r="D92" i="1"/>
  <c r="M92" i="1" s="1"/>
  <c r="C92" i="1"/>
  <c r="K92" i="1" s="1"/>
  <c r="B92" i="1"/>
  <c r="M91" i="1"/>
  <c r="L91" i="1"/>
  <c r="I91" i="1"/>
  <c r="N91" i="1" s="1"/>
  <c r="H91" i="1"/>
  <c r="G91" i="1"/>
  <c r="F91" i="1"/>
  <c r="E91" i="1"/>
  <c r="D91" i="1"/>
  <c r="C91" i="1"/>
  <c r="K91" i="1" s="1"/>
  <c r="B91" i="1"/>
  <c r="L90" i="1"/>
  <c r="I90" i="1"/>
  <c r="H90" i="1"/>
  <c r="G90" i="1"/>
  <c r="E90" i="1"/>
  <c r="N90" i="1" s="1"/>
  <c r="D90" i="1"/>
  <c r="M90" i="1" s="1"/>
  <c r="C90" i="1"/>
  <c r="B90" i="1"/>
  <c r="M89" i="1"/>
  <c r="L89" i="1"/>
  <c r="J89" i="1"/>
  <c r="I89" i="1"/>
  <c r="H89" i="1"/>
  <c r="G89" i="1"/>
  <c r="E89" i="1"/>
  <c r="F89" i="1" s="1"/>
  <c r="D89" i="1"/>
  <c r="C89" i="1"/>
  <c r="K89" i="1" s="1"/>
  <c r="B89" i="1"/>
  <c r="L88" i="1"/>
  <c r="I88" i="1"/>
  <c r="J88" i="1" s="1"/>
  <c r="H88" i="1"/>
  <c r="G88" i="1"/>
  <c r="E88" i="1"/>
  <c r="N88" i="1" s="1"/>
  <c r="D88" i="1"/>
  <c r="C88" i="1"/>
  <c r="K88" i="1" s="1"/>
  <c r="B88" i="1"/>
  <c r="M87" i="1"/>
  <c r="L87" i="1"/>
  <c r="J87" i="1"/>
  <c r="I87" i="1"/>
  <c r="N87" i="1" s="1"/>
  <c r="O87" i="1" s="1"/>
  <c r="H87" i="1"/>
  <c r="G87" i="1"/>
  <c r="F87" i="1"/>
  <c r="E87" i="1"/>
  <c r="D87" i="1"/>
  <c r="C87" i="1"/>
  <c r="K87" i="1" s="1"/>
  <c r="B87" i="1"/>
  <c r="L86" i="1"/>
  <c r="I86" i="1"/>
  <c r="J86" i="1" s="1"/>
  <c r="H86" i="1"/>
  <c r="G86" i="1"/>
  <c r="E86" i="1"/>
  <c r="N86" i="1" s="1"/>
  <c r="D86" i="1"/>
  <c r="M86" i="1" s="1"/>
  <c r="C86" i="1"/>
  <c r="K86" i="1" s="1"/>
  <c r="O86" i="1" s="1"/>
  <c r="B86" i="1"/>
  <c r="M85" i="1"/>
  <c r="L85" i="1"/>
  <c r="J85" i="1"/>
  <c r="I85" i="1"/>
  <c r="H85" i="1"/>
  <c r="G85" i="1"/>
  <c r="F85" i="1"/>
  <c r="E85" i="1"/>
  <c r="N85" i="1" s="1"/>
  <c r="O85" i="1" s="1"/>
  <c r="D85" i="1"/>
  <c r="C85" i="1"/>
  <c r="K85" i="1" s="1"/>
  <c r="B85" i="1"/>
  <c r="L84" i="1"/>
  <c r="I84" i="1"/>
  <c r="J84" i="1" s="1"/>
  <c r="H84" i="1"/>
  <c r="G84" i="1"/>
  <c r="E84" i="1"/>
  <c r="N84" i="1" s="1"/>
  <c r="D84" i="1"/>
  <c r="C84" i="1"/>
  <c r="K84" i="1" s="1"/>
  <c r="B84" i="1"/>
  <c r="M83" i="1"/>
  <c r="L83" i="1"/>
  <c r="I83" i="1"/>
  <c r="N83" i="1" s="1"/>
  <c r="O83" i="1" s="1"/>
  <c r="H83" i="1"/>
  <c r="G83" i="1"/>
  <c r="F83" i="1"/>
  <c r="E83" i="1"/>
  <c r="D83" i="1"/>
  <c r="C83" i="1"/>
  <c r="K83" i="1" s="1"/>
  <c r="B83" i="1"/>
  <c r="L82" i="1"/>
  <c r="I82" i="1"/>
  <c r="H82" i="1"/>
  <c r="G82" i="1"/>
  <c r="E82" i="1"/>
  <c r="N82" i="1" s="1"/>
  <c r="D82" i="1"/>
  <c r="M82" i="1" s="1"/>
  <c r="C82" i="1"/>
  <c r="B82" i="1"/>
  <c r="M81" i="1"/>
  <c r="L81" i="1"/>
  <c r="J81" i="1"/>
  <c r="I81" i="1"/>
  <c r="H81" i="1"/>
  <c r="G81" i="1"/>
  <c r="F81" i="1"/>
  <c r="E81" i="1"/>
  <c r="N81" i="1" s="1"/>
  <c r="O81" i="1" s="1"/>
  <c r="D81" i="1"/>
  <c r="C81" i="1"/>
  <c r="K81" i="1" s="1"/>
  <c r="B81" i="1"/>
  <c r="L80" i="1"/>
  <c r="I80" i="1"/>
  <c r="J80" i="1" s="1"/>
  <c r="H80" i="1"/>
  <c r="G80" i="1"/>
  <c r="E80" i="1"/>
  <c r="N80" i="1" s="1"/>
  <c r="D80" i="1"/>
  <c r="C80" i="1"/>
  <c r="K80" i="1" s="1"/>
  <c r="B80" i="1"/>
  <c r="N79" i="1"/>
  <c r="M79" i="1"/>
  <c r="L79" i="1"/>
  <c r="I79" i="1"/>
  <c r="J79" i="1" s="1"/>
  <c r="H79" i="1"/>
  <c r="G79" i="1"/>
  <c r="F79" i="1"/>
  <c r="E79" i="1"/>
  <c r="D79" i="1"/>
  <c r="C79" i="1"/>
  <c r="K79" i="1" s="1"/>
  <c r="B79" i="1"/>
  <c r="L78" i="1"/>
  <c r="I78" i="1"/>
  <c r="H78" i="1"/>
  <c r="G78" i="1"/>
  <c r="E78" i="1"/>
  <c r="N78" i="1" s="1"/>
  <c r="D78" i="1"/>
  <c r="M78" i="1" s="1"/>
  <c r="C78" i="1"/>
  <c r="B78" i="1"/>
  <c r="M77" i="1"/>
  <c r="L77" i="1"/>
  <c r="J77" i="1"/>
  <c r="I77" i="1"/>
  <c r="H77" i="1"/>
  <c r="G77" i="1"/>
  <c r="F77" i="1"/>
  <c r="E77" i="1"/>
  <c r="N77" i="1" s="1"/>
  <c r="O77" i="1" s="1"/>
  <c r="D77" i="1"/>
  <c r="C77" i="1"/>
  <c r="K77" i="1" s="1"/>
  <c r="B77" i="1"/>
  <c r="L76" i="1"/>
  <c r="K76" i="1"/>
  <c r="I76" i="1"/>
  <c r="J76" i="1" s="1"/>
  <c r="H76" i="1"/>
  <c r="G76" i="1"/>
  <c r="E76" i="1"/>
  <c r="N76" i="1" s="1"/>
  <c r="D76" i="1"/>
  <c r="M76" i="1" s="1"/>
  <c r="C76" i="1"/>
  <c r="B76" i="1"/>
  <c r="M75" i="1"/>
  <c r="L75" i="1"/>
  <c r="I75" i="1"/>
  <c r="J75" i="1" s="1"/>
  <c r="H75" i="1"/>
  <c r="G75" i="1"/>
  <c r="E75" i="1"/>
  <c r="F75" i="1" s="1"/>
  <c r="D75" i="1"/>
  <c r="C75" i="1"/>
  <c r="B75" i="1"/>
  <c r="L74" i="1"/>
  <c r="I74" i="1"/>
  <c r="J74" i="1" s="1"/>
  <c r="H74" i="1"/>
  <c r="G74" i="1"/>
  <c r="E74" i="1"/>
  <c r="D74" i="1"/>
  <c r="M74" i="1" s="1"/>
  <c r="C74" i="1"/>
  <c r="K74" i="1" s="1"/>
  <c r="B74" i="1"/>
  <c r="M73" i="1"/>
  <c r="L73" i="1"/>
  <c r="I73" i="1"/>
  <c r="J73" i="1" s="1"/>
  <c r="H73" i="1"/>
  <c r="G73" i="1"/>
  <c r="E73" i="1"/>
  <c r="N73" i="1" s="1"/>
  <c r="D73" i="1"/>
  <c r="C73" i="1"/>
  <c r="K73" i="1" s="1"/>
  <c r="B73" i="1"/>
  <c r="L72" i="1"/>
  <c r="I72" i="1"/>
  <c r="H72" i="1"/>
  <c r="G72" i="1"/>
  <c r="E72" i="1"/>
  <c r="N72" i="1" s="1"/>
  <c r="D72" i="1"/>
  <c r="C72" i="1"/>
  <c r="K72" i="1" s="1"/>
  <c r="O72" i="1" s="1"/>
  <c r="B72" i="1"/>
  <c r="M71" i="1"/>
  <c r="L71" i="1"/>
  <c r="I71" i="1"/>
  <c r="J71" i="1" s="1"/>
  <c r="H71" i="1"/>
  <c r="G71" i="1"/>
  <c r="F71" i="1"/>
  <c r="E71" i="1"/>
  <c r="N71" i="1" s="1"/>
  <c r="D71" i="1"/>
  <c r="C71" i="1"/>
  <c r="B71" i="1"/>
  <c r="L70" i="1"/>
  <c r="I70" i="1"/>
  <c r="H70" i="1"/>
  <c r="M70" i="1" s="1"/>
  <c r="G70" i="1"/>
  <c r="E70" i="1"/>
  <c r="D70" i="1"/>
  <c r="C70" i="1"/>
  <c r="K70" i="1" s="1"/>
  <c r="B70" i="1"/>
  <c r="N69" i="1"/>
  <c r="M69" i="1"/>
  <c r="L69" i="1"/>
  <c r="I69" i="1"/>
  <c r="J69" i="1" s="1"/>
  <c r="H69" i="1"/>
  <c r="G69" i="1"/>
  <c r="F69" i="1"/>
  <c r="E69" i="1"/>
  <c r="D69" i="1"/>
  <c r="C69" i="1"/>
  <c r="K69" i="1" s="1"/>
  <c r="B69" i="1"/>
  <c r="L68" i="1"/>
  <c r="I68" i="1"/>
  <c r="H68" i="1"/>
  <c r="G68" i="1"/>
  <c r="E68" i="1"/>
  <c r="D68" i="1"/>
  <c r="M68" i="1" s="1"/>
  <c r="C68" i="1"/>
  <c r="K68" i="1" s="1"/>
  <c r="B68" i="1"/>
  <c r="M67" i="1"/>
  <c r="L67" i="1"/>
  <c r="I67" i="1"/>
  <c r="J67" i="1" s="1"/>
  <c r="H67" i="1"/>
  <c r="G67" i="1"/>
  <c r="E67" i="1"/>
  <c r="F67" i="1" s="1"/>
  <c r="D67" i="1"/>
  <c r="C67" i="1"/>
  <c r="K67" i="1" s="1"/>
  <c r="B67" i="1"/>
  <c r="L66" i="1"/>
  <c r="I66" i="1"/>
  <c r="H66" i="1"/>
  <c r="G66" i="1"/>
  <c r="E66" i="1"/>
  <c r="F66" i="1" s="1"/>
  <c r="D66" i="1"/>
  <c r="M66" i="1" s="1"/>
  <c r="C66" i="1"/>
  <c r="K66" i="1" s="1"/>
  <c r="B66" i="1"/>
  <c r="M65" i="1"/>
  <c r="L65" i="1"/>
  <c r="I65" i="1"/>
  <c r="J65" i="1" s="1"/>
  <c r="H65" i="1"/>
  <c r="G65" i="1"/>
  <c r="E65" i="1"/>
  <c r="N65" i="1" s="1"/>
  <c r="O65" i="1" s="1"/>
  <c r="D65" i="1"/>
  <c r="C65" i="1"/>
  <c r="K65" i="1" s="1"/>
  <c r="B65" i="1"/>
  <c r="L64" i="1"/>
  <c r="I64" i="1"/>
  <c r="J64" i="1" s="1"/>
  <c r="H64" i="1"/>
  <c r="G64" i="1"/>
  <c r="E64" i="1"/>
  <c r="D64" i="1"/>
  <c r="M64" i="1" s="1"/>
  <c r="C64" i="1"/>
  <c r="K64" i="1" s="1"/>
  <c r="B64" i="1"/>
  <c r="L63" i="1"/>
  <c r="I63" i="1"/>
  <c r="J63" i="1" s="1"/>
  <c r="H63" i="1"/>
  <c r="M63" i="1" s="1"/>
  <c r="G63" i="1"/>
  <c r="E63" i="1"/>
  <c r="F63" i="1" s="1"/>
  <c r="D63" i="1"/>
  <c r="C63" i="1"/>
  <c r="B63" i="1"/>
  <c r="L62" i="1"/>
  <c r="K62" i="1"/>
  <c r="I62" i="1"/>
  <c r="H62" i="1"/>
  <c r="G62" i="1"/>
  <c r="F62" i="1"/>
  <c r="E62" i="1"/>
  <c r="N62" i="1" s="1"/>
  <c r="O62" i="1" s="1"/>
  <c r="D62" i="1"/>
  <c r="M62" i="1" s="1"/>
  <c r="C62" i="1"/>
  <c r="B62" i="1"/>
  <c r="L61" i="1"/>
  <c r="I61" i="1"/>
  <c r="J61" i="1" s="1"/>
  <c r="H61" i="1"/>
  <c r="G61" i="1"/>
  <c r="E61" i="1"/>
  <c r="N61" i="1" s="1"/>
  <c r="O61" i="1" s="1"/>
  <c r="D61" i="1"/>
  <c r="M61" i="1" s="1"/>
  <c r="C61" i="1"/>
  <c r="K61" i="1" s="1"/>
  <c r="B61" i="1"/>
  <c r="L60" i="1"/>
  <c r="K60" i="1"/>
  <c r="I60" i="1"/>
  <c r="J60" i="1" s="1"/>
  <c r="H60" i="1"/>
  <c r="G60" i="1"/>
  <c r="E60" i="1"/>
  <c r="D60" i="1"/>
  <c r="C60" i="1"/>
  <c r="B60" i="1"/>
  <c r="M59" i="1"/>
  <c r="L59" i="1"/>
  <c r="I59" i="1"/>
  <c r="J59" i="1" s="1"/>
  <c r="H59" i="1"/>
  <c r="G59" i="1"/>
  <c r="E59" i="1"/>
  <c r="N59" i="1" s="1"/>
  <c r="D59" i="1"/>
  <c r="C59" i="1"/>
  <c r="B59" i="1"/>
  <c r="L58" i="1"/>
  <c r="I58" i="1"/>
  <c r="J58" i="1" s="1"/>
  <c r="H58" i="1"/>
  <c r="G58" i="1"/>
  <c r="K58" i="1" s="1"/>
  <c r="F58" i="1"/>
  <c r="E58" i="1"/>
  <c r="N58" i="1" s="1"/>
  <c r="D58" i="1"/>
  <c r="M58" i="1" s="1"/>
  <c r="C58" i="1"/>
  <c r="B58" i="1"/>
  <c r="L57" i="1"/>
  <c r="I57" i="1"/>
  <c r="J57" i="1" s="1"/>
  <c r="H57" i="1"/>
  <c r="G57" i="1"/>
  <c r="E57" i="1"/>
  <c r="N57" i="1" s="1"/>
  <c r="D57" i="1"/>
  <c r="M57" i="1" s="1"/>
  <c r="C57" i="1"/>
  <c r="K57" i="1" s="1"/>
  <c r="B57" i="1"/>
  <c r="L56" i="1"/>
  <c r="I56" i="1"/>
  <c r="J56" i="1" s="1"/>
  <c r="H56" i="1"/>
  <c r="G56" i="1"/>
  <c r="K56" i="1" s="1"/>
  <c r="E56" i="1"/>
  <c r="D56" i="1"/>
  <c r="M56" i="1" s="1"/>
  <c r="C56" i="1"/>
  <c r="B56" i="1"/>
  <c r="M55" i="1"/>
  <c r="L55" i="1"/>
  <c r="I55" i="1"/>
  <c r="J55" i="1" s="1"/>
  <c r="H55" i="1"/>
  <c r="G55" i="1"/>
  <c r="E55" i="1"/>
  <c r="F55" i="1" s="1"/>
  <c r="D55" i="1"/>
  <c r="C55" i="1"/>
  <c r="K55" i="1" s="1"/>
  <c r="B55" i="1"/>
  <c r="L54" i="1"/>
  <c r="K54" i="1"/>
  <c r="I54" i="1"/>
  <c r="J54" i="1" s="1"/>
  <c r="H54" i="1"/>
  <c r="G54" i="1"/>
  <c r="F54" i="1"/>
  <c r="E54" i="1"/>
  <c r="N54" i="1" s="1"/>
  <c r="O54" i="1" s="1"/>
  <c r="D54" i="1"/>
  <c r="M54" i="1" s="1"/>
  <c r="C54" i="1"/>
  <c r="B54" i="1"/>
  <c r="M53" i="1"/>
  <c r="L53" i="1"/>
  <c r="I53" i="1"/>
  <c r="J53" i="1" s="1"/>
  <c r="H53" i="1"/>
  <c r="G53" i="1"/>
  <c r="E53" i="1"/>
  <c r="N53" i="1" s="1"/>
  <c r="D53" i="1"/>
  <c r="C53" i="1"/>
  <c r="K53" i="1" s="1"/>
  <c r="B53" i="1"/>
  <c r="L52" i="1"/>
  <c r="I52" i="1"/>
  <c r="J52" i="1" s="1"/>
  <c r="H52" i="1"/>
  <c r="G52" i="1"/>
  <c r="E52" i="1"/>
  <c r="D52" i="1"/>
  <c r="M52" i="1" s="1"/>
  <c r="C52" i="1"/>
  <c r="K52" i="1" s="1"/>
  <c r="B52" i="1"/>
  <c r="L51" i="1"/>
  <c r="I51" i="1"/>
  <c r="J51" i="1" s="1"/>
  <c r="H51" i="1"/>
  <c r="M51" i="1" s="1"/>
  <c r="G51" i="1"/>
  <c r="E51" i="1"/>
  <c r="F51" i="1" s="1"/>
  <c r="D51" i="1"/>
  <c r="C51" i="1"/>
  <c r="K51" i="1" s="1"/>
  <c r="B51" i="1"/>
  <c r="L50" i="1"/>
  <c r="K50" i="1"/>
  <c r="I50" i="1"/>
  <c r="J50" i="1" s="1"/>
  <c r="H50" i="1"/>
  <c r="G50" i="1"/>
  <c r="E50" i="1"/>
  <c r="F50" i="1" s="1"/>
  <c r="D50" i="1"/>
  <c r="M50" i="1" s="1"/>
  <c r="C50" i="1"/>
  <c r="B50" i="1"/>
  <c r="M49" i="1"/>
  <c r="L49" i="1"/>
  <c r="I49" i="1"/>
  <c r="J49" i="1" s="1"/>
  <c r="H49" i="1"/>
  <c r="G49" i="1"/>
  <c r="E49" i="1"/>
  <c r="N49" i="1" s="1"/>
  <c r="O49" i="1" s="1"/>
  <c r="D49" i="1"/>
  <c r="C49" i="1"/>
  <c r="K49" i="1" s="1"/>
  <c r="B49" i="1"/>
  <c r="L48" i="1"/>
  <c r="I48" i="1"/>
  <c r="J48" i="1" s="1"/>
  <c r="H48" i="1"/>
  <c r="G48" i="1"/>
  <c r="E48" i="1"/>
  <c r="D48" i="1"/>
  <c r="M48" i="1" s="1"/>
  <c r="C48" i="1"/>
  <c r="K48" i="1" s="1"/>
  <c r="B48" i="1"/>
  <c r="L47" i="1"/>
  <c r="I47" i="1"/>
  <c r="J47" i="1" s="1"/>
  <c r="H47" i="1"/>
  <c r="M47" i="1" s="1"/>
  <c r="G47" i="1"/>
  <c r="E47" i="1"/>
  <c r="F47" i="1" s="1"/>
  <c r="D47" i="1"/>
  <c r="C47" i="1"/>
  <c r="K47" i="1" s="1"/>
  <c r="B47" i="1"/>
  <c r="L46" i="1"/>
  <c r="K46" i="1"/>
  <c r="I46" i="1"/>
  <c r="H46" i="1"/>
  <c r="G46" i="1"/>
  <c r="F46" i="1"/>
  <c r="E46" i="1"/>
  <c r="N46" i="1" s="1"/>
  <c r="O46" i="1" s="1"/>
  <c r="D46" i="1"/>
  <c r="M46" i="1" s="1"/>
  <c r="C46" i="1"/>
  <c r="B46" i="1"/>
  <c r="N45" i="1"/>
  <c r="L45" i="1"/>
  <c r="J45" i="1"/>
  <c r="I45" i="1"/>
  <c r="H45" i="1"/>
  <c r="G45" i="1"/>
  <c r="E45" i="1"/>
  <c r="D45" i="1"/>
  <c r="M45" i="1" s="1"/>
  <c r="C45" i="1"/>
  <c r="F45" i="1" s="1"/>
  <c r="B45" i="1"/>
  <c r="L44" i="1"/>
  <c r="I44" i="1"/>
  <c r="J44" i="1" s="1"/>
  <c r="H44" i="1"/>
  <c r="G44" i="1"/>
  <c r="E44" i="1"/>
  <c r="D44" i="1"/>
  <c r="M44" i="1" s="1"/>
  <c r="C44" i="1"/>
  <c r="K44" i="1" s="1"/>
  <c r="B44" i="1"/>
  <c r="N43" i="1"/>
  <c r="O43" i="1" s="1"/>
  <c r="M43" i="1"/>
  <c r="L43" i="1"/>
  <c r="J43" i="1"/>
  <c r="I43" i="1"/>
  <c r="H43" i="1"/>
  <c r="G43" i="1"/>
  <c r="F43" i="1"/>
  <c r="E43" i="1"/>
  <c r="D43" i="1"/>
  <c r="C43" i="1"/>
  <c r="K43" i="1" s="1"/>
  <c r="B43" i="1"/>
  <c r="L42" i="1"/>
  <c r="I42" i="1"/>
  <c r="H42" i="1"/>
  <c r="G42" i="1"/>
  <c r="E42" i="1"/>
  <c r="N42" i="1" s="1"/>
  <c r="O42" i="1" s="1"/>
  <c r="D42" i="1"/>
  <c r="M42" i="1" s="1"/>
  <c r="C42" i="1"/>
  <c r="K42" i="1" s="1"/>
  <c r="B42" i="1"/>
  <c r="M41" i="1"/>
  <c r="L41" i="1"/>
  <c r="I41" i="1"/>
  <c r="J41" i="1" s="1"/>
  <c r="H41" i="1"/>
  <c r="G41" i="1"/>
  <c r="E41" i="1"/>
  <c r="N41" i="1" s="1"/>
  <c r="D41" i="1"/>
  <c r="C41" i="1"/>
  <c r="K41" i="1" s="1"/>
  <c r="B41" i="1"/>
  <c r="L40" i="1"/>
  <c r="J40" i="1"/>
  <c r="I40" i="1"/>
  <c r="H40" i="1"/>
  <c r="G40" i="1"/>
  <c r="E40" i="1"/>
  <c r="D40" i="1"/>
  <c r="M40" i="1" s="1"/>
  <c r="C40" i="1"/>
  <c r="K40" i="1" s="1"/>
  <c r="B40" i="1"/>
  <c r="M39" i="1"/>
  <c r="L39" i="1"/>
  <c r="I39" i="1"/>
  <c r="J39" i="1" s="1"/>
  <c r="H39" i="1"/>
  <c r="G39" i="1"/>
  <c r="E39" i="1"/>
  <c r="D39" i="1"/>
  <c r="C39" i="1"/>
  <c r="K39" i="1" s="1"/>
  <c r="B39" i="1"/>
  <c r="L38" i="1"/>
  <c r="I38" i="1"/>
  <c r="H38" i="1"/>
  <c r="G38" i="1"/>
  <c r="F38" i="1"/>
  <c r="E38" i="1"/>
  <c r="N38" i="1" s="1"/>
  <c r="O38" i="1" s="1"/>
  <c r="D38" i="1"/>
  <c r="M38" i="1" s="1"/>
  <c r="C38" i="1"/>
  <c r="K38" i="1" s="1"/>
  <c r="B38" i="1"/>
  <c r="N37" i="1"/>
  <c r="O37" i="1" s="1"/>
  <c r="L37" i="1"/>
  <c r="J37" i="1"/>
  <c r="I37" i="1"/>
  <c r="H37" i="1"/>
  <c r="G37" i="1"/>
  <c r="F37" i="1"/>
  <c r="E37" i="1"/>
  <c r="D37" i="1"/>
  <c r="M37" i="1" s="1"/>
  <c r="C37" i="1"/>
  <c r="K37" i="1" s="1"/>
  <c r="B37" i="1"/>
  <c r="L36" i="1"/>
  <c r="I36" i="1"/>
  <c r="J36" i="1" s="1"/>
  <c r="H36" i="1"/>
  <c r="G36" i="1"/>
  <c r="K36" i="1" s="1"/>
  <c r="E36" i="1"/>
  <c r="D36" i="1"/>
  <c r="M36" i="1" s="1"/>
  <c r="C36" i="1"/>
  <c r="B36" i="1"/>
  <c r="N35" i="1"/>
  <c r="L35" i="1"/>
  <c r="I35" i="1"/>
  <c r="J35" i="1" s="1"/>
  <c r="H35" i="1"/>
  <c r="M35" i="1" s="1"/>
  <c r="G35" i="1"/>
  <c r="F35" i="1"/>
  <c r="E35" i="1"/>
  <c r="D35" i="1"/>
  <c r="C35" i="1"/>
  <c r="K35" i="1" s="1"/>
  <c r="B35" i="1"/>
  <c r="L34" i="1"/>
  <c r="I34" i="1"/>
  <c r="J34" i="1" s="1"/>
  <c r="H34" i="1"/>
  <c r="G34" i="1"/>
  <c r="E34" i="1"/>
  <c r="F34" i="1" s="1"/>
  <c r="D34" i="1"/>
  <c r="M34" i="1" s="1"/>
  <c r="C34" i="1"/>
  <c r="K34" i="1" s="1"/>
  <c r="B34" i="1"/>
  <c r="L33" i="1"/>
  <c r="I33" i="1"/>
  <c r="J33" i="1" s="1"/>
  <c r="H33" i="1"/>
  <c r="G33" i="1"/>
  <c r="E33" i="1"/>
  <c r="D33" i="1"/>
  <c r="M33" i="1" s="1"/>
  <c r="C33" i="1"/>
  <c r="K33" i="1" s="1"/>
  <c r="B33" i="1"/>
  <c r="L32" i="1"/>
  <c r="I32" i="1"/>
  <c r="J32" i="1" s="1"/>
  <c r="H32" i="1"/>
  <c r="G32" i="1"/>
  <c r="E32" i="1"/>
  <c r="D32" i="1"/>
  <c r="M32" i="1" s="1"/>
  <c r="C32" i="1"/>
  <c r="K32" i="1" s="1"/>
  <c r="B32" i="1"/>
  <c r="M31" i="1"/>
  <c r="L31" i="1"/>
  <c r="I31" i="1"/>
  <c r="J31" i="1" s="1"/>
  <c r="H31" i="1"/>
  <c r="G31" i="1"/>
  <c r="E31" i="1"/>
  <c r="N31" i="1" s="1"/>
  <c r="D31" i="1"/>
  <c r="C31" i="1"/>
  <c r="K31" i="1" s="1"/>
  <c r="B31" i="1"/>
  <c r="L30" i="1"/>
  <c r="I30" i="1"/>
  <c r="J30" i="1" s="1"/>
  <c r="H30" i="1"/>
  <c r="G30" i="1"/>
  <c r="E30" i="1"/>
  <c r="D30" i="1"/>
  <c r="M30" i="1" s="1"/>
  <c r="C30" i="1"/>
  <c r="K30" i="1" s="1"/>
  <c r="B30" i="1"/>
  <c r="M29" i="1"/>
  <c r="L29" i="1"/>
  <c r="I29" i="1"/>
  <c r="J29" i="1" s="1"/>
  <c r="H29" i="1"/>
  <c r="G29" i="1"/>
  <c r="E29" i="1"/>
  <c r="N29" i="1" s="1"/>
  <c r="O29" i="1" s="1"/>
  <c r="D29" i="1"/>
  <c r="C29" i="1"/>
  <c r="K29" i="1" s="1"/>
  <c r="B29" i="1"/>
  <c r="M28" i="1"/>
  <c r="L28" i="1"/>
  <c r="I28" i="1"/>
  <c r="H28" i="1"/>
  <c r="G28" i="1"/>
  <c r="J28" i="1" s="1"/>
  <c r="E28" i="1"/>
  <c r="N28" i="1" s="1"/>
  <c r="O28" i="1" s="1"/>
  <c r="D28" i="1"/>
  <c r="C28" i="1"/>
  <c r="K28" i="1" s="1"/>
  <c r="B28" i="1"/>
  <c r="M27" i="1"/>
  <c r="L27" i="1"/>
  <c r="I27" i="1"/>
  <c r="J27" i="1" s="1"/>
  <c r="H27" i="1"/>
  <c r="G27" i="1"/>
  <c r="E27" i="1"/>
  <c r="N27" i="1" s="1"/>
  <c r="O27" i="1" s="1"/>
  <c r="D27" i="1"/>
  <c r="C27" i="1"/>
  <c r="K27" i="1" s="1"/>
  <c r="B27" i="1"/>
  <c r="L26" i="1"/>
  <c r="I26" i="1"/>
  <c r="J26" i="1" s="1"/>
  <c r="H26" i="1"/>
  <c r="G26" i="1"/>
  <c r="E26" i="1"/>
  <c r="D26" i="1"/>
  <c r="M26" i="1" s="1"/>
  <c r="C26" i="1"/>
  <c r="K26" i="1" s="1"/>
  <c r="B26" i="1"/>
  <c r="M25" i="1"/>
  <c r="L25" i="1"/>
  <c r="I25" i="1"/>
  <c r="J25" i="1" s="1"/>
  <c r="H25" i="1"/>
  <c r="G25" i="1"/>
  <c r="E25" i="1"/>
  <c r="N25" i="1" s="1"/>
  <c r="D25" i="1"/>
  <c r="C25" i="1"/>
  <c r="K25" i="1" s="1"/>
  <c r="B25" i="1"/>
  <c r="M24" i="1"/>
  <c r="L24" i="1"/>
  <c r="I24" i="1"/>
  <c r="H24" i="1"/>
  <c r="G24" i="1"/>
  <c r="J24" i="1" s="1"/>
  <c r="E24" i="1"/>
  <c r="N24" i="1" s="1"/>
  <c r="O24" i="1" s="1"/>
  <c r="D24" i="1"/>
  <c r="C24" i="1"/>
  <c r="K24" i="1" s="1"/>
  <c r="B24" i="1"/>
  <c r="M23" i="1"/>
  <c r="L23" i="1"/>
  <c r="I23" i="1"/>
  <c r="J23" i="1" s="1"/>
  <c r="H23" i="1"/>
  <c r="G23" i="1"/>
  <c r="E23" i="1"/>
  <c r="N23" i="1" s="1"/>
  <c r="O23" i="1" s="1"/>
  <c r="D23" i="1"/>
  <c r="C23" i="1"/>
  <c r="K23" i="1" s="1"/>
  <c r="B23" i="1"/>
  <c r="L22" i="1"/>
  <c r="I22" i="1"/>
  <c r="J22" i="1" s="1"/>
  <c r="H22" i="1"/>
  <c r="G22" i="1"/>
  <c r="E22" i="1"/>
  <c r="D22" i="1"/>
  <c r="M22" i="1" s="1"/>
  <c r="C22" i="1"/>
  <c r="K22" i="1" s="1"/>
  <c r="B22" i="1"/>
  <c r="M21" i="1"/>
  <c r="L21" i="1"/>
  <c r="I21" i="1"/>
  <c r="J21" i="1" s="1"/>
  <c r="H21" i="1"/>
  <c r="G21" i="1"/>
  <c r="E21" i="1"/>
  <c r="N21" i="1" s="1"/>
  <c r="D21" i="1"/>
  <c r="C21" i="1"/>
  <c r="K21" i="1" s="1"/>
  <c r="B21" i="1"/>
  <c r="M20" i="1"/>
  <c r="L20" i="1"/>
  <c r="I20" i="1"/>
  <c r="H20" i="1"/>
  <c r="G20" i="1"/>
  <c r="J20" i="1" s="1"/>
  <c r="E20" i="1"/>
  <c r="N20" i="1" s="1"/>
  <c r="D20" i="1"/>
  <c r="C20" i="1"/>
  <c r="K20" i="1" s="1"/>
  <c r="B20" i="1"/>
  <c r="M19" i="1"/>
  <c r="L19" i="1"/>
  <c r="I19" i="1"/>
  <c r="J19" i="1" s="1"/>
  <c r="H19" i="1"/>
  <c r="G19" i="1"/>
  <c r="E19" i="1"/>
  <c r="N19" i="1" s="1"/>
  <c r="O19" i="1" s="1"/>
  <c r="D19" i="1"/>
  <c r="C19" i="1"/>
  <c r="K19" i="1" s="1"/>
  <c r="B19" i="1"/>
  <c r="L18" i="1"/>
  <c r="I18" i="1"/>
  <c r="J18" i="1" s="1"/>
  <c r="H18" i="1"/>
  <c r="G18" i="1"/>
  <c r="E18" i="1"/>
  <c r="N18" i="1" s="1"/>
  <c r="O18" i="1" s="1"/>
  <c r="D18" i="1"/>
  <c r="M18" i="1" s="1"/>
  <c r="C18" i="1"/>
  <c r="K18" i="1" s="1"/>
  <c r="B18" i="1"/>
  <c r="M17" i="1"/>
  <c r="L17" i="1"/>
  <c r="I17" i="1"/>
  <c r="J17" i="1" s="1"/>
  <c r="H17" i="1"/>
  <c r="G17" i="1"/>
  <c r="E17" i="1"/>
  <c r="N17" i="1" s="1"/>
  <c r="O17" i="1" s="1"/>
  <c r="D17" i="1"/>
  <c r="C17" i="1"/>
  <c r="K17" i="1" s="1"/>
  <c r="B17" i="1"/>
  <c r="M16" i="1"/>
  <c r="L16" i="1"/>
  <c r="I16" i="1"/>
  <c r="J16" i="1" s="1"/>
  <c r="H16" i="1"/>
  <c r="G16" i="1"/>
  <c r="E16" i="1"/>
  <c r="N16" i="1" s="1"/>
  <c r="O16" i="1" s="1"/>
  <c r="D16" i="1"/>
  <c r="C16" i="1"/>
  <c r="K16" i="1" s="1"/>
  <c r="B16" i="1"/>
  <c r="M15" i="1"/>
  <c r="L15" i="1"/>
  <c r="I15" i="1"/>
  <c r="J15" i="1" s="1"/>
  <c r="H15" i="1"/>
  <c r="G15" i="1"/>
  <c r="E15" i="1"/>
  <c r="N15" i="1" s="1"/>
  <c r="D15" i="1"/>
  <c r="C15" i="1"/>
  <c r="K15" i="1" s="1"/>
  <c r="B15" i="1"/>
  <c r="L14" i="1"/>
  <c r="I14" i="1"/>
  <c r="J14" i="1" s="1"/>
  <c r="H14" i="1"/>
  <c r="G14" i="1"/>
  <c r="E14" i="1"/>
  <c r="N14" i="1" s="1"/>
  <c r="D14" i="1"/>
  <c r="M14" i="1" s="1"/>
  <c r="C14" i="1"/>
  <c r="K14" i="1" s="1"/>
  <c r="B14" i="1"/>
  <c r="M13" i="1"/>
  <c r="L13" i="1"/>
  <c r="I13" i="1"/>
  <c r="J13" i="1" s="1"/>
  <c r="H13" i="1"/>
  <c r="G13" i="1"/>
  <c r="E13" i="1"/>
  <c r="N13" i="1" s="1"/>
  <c r="O13" i="1" s="1"/>
  <c r="D13" i="1"/>
  <c r="C13" i="1"/>
  <c r="K13" i="1" s="1"/>
  <c r="B13" i="1"/>
  <c r="M12" i="1"/>
  <c r="L12" i="1"/>
  <c r="I12" i="1"/>
  <c r="J12" i="1" s="1"/>
  <c r="H12" i="1"/>
  <c r="G12" i="1"/>
  <c r="E12" i="1"/>
  <c r="N12" i="1" s="1"/>
  <c r="O12" i="1" s="1"/>
  <c r="D12" i="1"/>
  <c r="C12" i="1"/>
  <c r="K12" i="1" s="1"/>
  <c r="B12" i="1"/>
  <c r="M11" i="1"/>
  <c r="L11" i="1"/>
  <c r="I11" i="1"/>
  <c r="J11" i="1" s="1"/>
  <c r="H11" i="1"/>
  <c r="G11" i="1"/>
  <c r="E11" i="1"/>
  <c r="N11" i="1" s="1"/>
  <c r="D11" i="1"/>
  <c r="C11" i="1"/>
  <c r="K11" i="1" s="1"/>
  <c r="B11" i="1"/>
  <c r="L10" i="1"/>
  <c r="I10" i="1"/>
  <c r="J10" i="1" s="1"/>
  <c r="H10" i="1"/>
  <c r="G10" i="1"/>
  <c r="E10" i="1"/>
  <c r="N10" i="1" s="1"/>
  <c r="D10" i="1"/>
  <c r="M10" i="1" s="1"/>
  <c r="C10" i="1"/>
  <c r="K10" i="1" s="1"/>
  <c r="B10" i="1"/>
  <c r="M9" i="1"/>
  <c r="L9" i="1"/>
  <c r="I9" i="1"/>
  <c r="J9" i="1" s="1"/>
  <c r="H9" i="1"/>
  <c r="G9" i="1"/>
  <c r="E9" i="1"/>
  <c r="N9" i="1" s="1"/>
  <c r="D9" i="1"/>
  <c r="C9" i="1"/>
  <c r="K9" i="1" s="1"/>
  <c r="B9" i="1"/>
  <c r="M8" i="1"/>
  <c r="L8" i="1"/>
  <c r="I8" i="1"/>
  <c r="J8" i="1" s="1"/>
  <c r="H8" i="1"/>
  <c r="G8" i="1"/>
  <c r="E8" i="1"/>
  <c r="N8" i="1" s="1"/>
  <c r="O8" i="1" s="1"/>
  <c r="D8" i="1"/>
  <c r="C8" i="1"/>
  <c r="K8" i="1" s="1"/>
  <c r="B8" i="1"/>
  <c r="M7" i="1"/>
  <c r="L7" i="1"/>
  <c r="I7" i="1"/>
  <c r="J7" i="1" s="1"/>
  <c r="H7" i="1"/>
  <c r="G7" i="1"/>
  <c r="E7" i="1"/>
  <c r="N7" i="1" s="1"/>
  <c r="O7" i="1" s="1"/>
  <c r="D7" i="1"/>
  <c r="C7" i="1"/>
  <c r="K7" i="1" s="1"/>
  <c r="B7" i="1"/>
  <c r="L6" i="1"/>
  <c r="L308" i="1" s="1"/>
  <c r="I6" i="1"/>
  <c r="H6" i="1"/>
  <c r="G6" i="1"/>
  <c r="E6" i="1"/>
  <c r="N6" i="1" s="1"/>
  <c r="D6" i="1"/>
  <c r="D308" i="1" s="1"/>
  <c r="C6" i="1"/>
  <c r="B6" i="1"/>
  <c r="A1" i="1"/>
  <c r="O14" i="1" l="1"/>
  <c r="O15" i="1"/>
  <c r="O25" i="1"/>
  <c r="O53" i="1"/>
  <c r="O73" i="1"/>
  <c r="O35" i="1"/>
  <c r="O9" i="1"/>
  <c r="O31" i="1"/>
  <c r="O57" i="1"/>
  <c r="O58" i="1"/>
  <c r="O20" i="1"/>
  <c r="O10" i="1"/>
  <c r="O11" i="1"/>
  <c r="O21" i="1"/>
  <c r="O41" i="1"/>
  <c r="O59" i="1"/>
  <c r="O110" i="1"/>
  <c r="F7" i="1"/>
  <c r="F6" i="1"/>
  <c r="F10" i="1"/>
  <c r="F14" i="1"/>
  <c r="F18" i="1"/>
  <c r="F22" i="1"/>
  <c r="N22" i="1"/>
  <c r="O22" i="1" s="1"/>
  <c r="F26" i="1"/>
  <c r="N26" i="1"/>
  <c r="O26" i="1" s="1"/>
  <c r="F30" i="1"/>
  <c r="N30" i="1"/>
  <c r="O30" i="1" s="1"/>
  <c r="F33" i="1"/>
  <c r="N33" i="1"/>
  <c r="O33" i="1" s="1"/>
  <c r="N36" i="1"/>
  <c r="O36" i="1" s="1"/>
  <c r="F36" i="1"/>
  <c r="F39" i="1"/>
  <c r="N39" i="1"/>
  <c r="O39" i="1" s="1"/>
  <c r="F42" i="1"/>
  <c r="J46" i="1"/>
  <c r="N52" i="1"/>
  <c r="O52" i="1" s="1"/>
  <c r="F59" i="1"/>
  <c r="F61" i="1"/>
  <c r="J62" i="1"/>
  <c r="N68" i="1"/>
  <c r="O68" i="1" s="1"/>
  <c r="K71" i="1"/>
  <c r="O71" i="1" s="1"/>
  <c r="K78" i="1"/>
  <c r="O78" i="1" s="1"/>
  <c r="M84" i="1"/>
  <c r="M94" i="1"/>
  <c r="K98" i="1"/>
  <c r="O98" i="1" s="1"/>
  <c r="J99" i="1"/>
  <c r="F101" i="1"/>
  <c r="F105" i="1"/>
  <c r="O116" i="1"/>
  <c r="N121" i="1"/>
  <c r="O121" i="1" s="1"/>
  <c r="F121" i="1"/>
  <c r="K122" i="1"/>
  <c r="O122" i="1" s="1"/>
  <c r="G308" i="1"/>
  <c r="N47" i="1"/>
  <c r="O47" i="1" s="1"/>
  <c r="N63" i="1"/>
  <c r="O63" i="1" s="1"/>
  <c r="N75" i="1"/>
  <c r="O84" i="1"/>
  <c r="N117" i="1"/>
  <c r="O117" i="1" s="1"/>
  <c r="F117" i="1"/>
  <c r="N119" i="1"/>
  <c r="O119" i="1" s="1"/>
  <c r="J119" i="1"/>
  <c r="N123" i="1"/>
  <c r="O123" i="1" s="1"/>
  <c r="J123" i="1"/>
  <c r="O137" i="1"/>
  <c r="O157" i="1"/>
  <c r="H308" i="1"/>
  <c r="F9" i="1"/>
  <c r="F13" i="1"/>
  <c r="F17" i="1"/>
  <c r="F21" i="1"/>
  <c r="F25" i="1"/>
  <c r="F29" i="1"/>
  <c r="F41" i="1"/>
  <c r="N44" i="1"/>
  <c r="O44" i="1" s="1"/>
  <c r="F44" i="1"/>
  <c r="F49" i="1"/>
  <c r="N56" i="1"/>
  <c r="O56" i="1" s="1"/>
  <c r="F65" i="1"/>
  <c r="J66" i="1"/>
  <c r="J70" i="1"/>
  <c r="J72" i="1"/>
  <c r="F73" i="1"/>
  <c r="K82" i="1"/>
  <c r="O82" i="1" s="1"/>
  <c r="J83" i="1"/>
  <c r="M88" i="1"/>
  <c r="M102" i="1"/>
  <c r="M106" i="1"/>
  <c r="O179" i="1"/>
  <c r="N32" i="1"/>
  <c r="O32" i="1" s="1"/>
  <c r="F32" i="1"/>
  <c r="J42" i="1"/>
  <c r="N51" i="1"/>
  <c r="O51" i="1" s="1"/>
  <c r="M60" i="1"/>
  <c r="N67" i="1"/>
  <c r="O67" i="1" s="1"/>
  <c r="J68" i="1"/>
  <c r="O69" i="1"/>
  <c r="O79" i="1"/>
  <c r="O88" i="1"/>
  <c r="J90" i="1"/>
  <c r="O112" i="1"/>
  <c r="N115" i="1"/>
  <c r="O115" i="1" s="1"/>
  <c r="J115" i="1"/>
  <c r="O128" i="1"/>
  <c r="O149" i="1"/>
  <c r="O177" i="1"/>
  <c r="I308" i="1"/>
  <c r="J308" i="1" s="1"/>
  <c r="J6" i="1"/>
  <c r="F8" i="1"/>
  <c r="F12" i="1"/>
  <c r="F16" i="1"/>
  <c r="F20" i="1"/>
  <c r="F24" i="1"/>
  <c r="F28" i="1"/>
  <c r="K45" i="1"/>
  <c r="O45" i="1" s="1"/>
  <c r="F53" i="1"/>
  <c r="N60" i="1"/>
  <c r="O60" i="1" s="1"/>
  <c r="N89" i="1"/>
  <c r="O89" i="1" s="1"/>
  <c r="O92" i="1"/>
  <c r="N113" i="1"/>
  <c r="O113" i="1" s="1"/>
  <c r="F113" i="1"/>
  <c r="O129" i="1"/>
  <c r="O131" i="1"/>
  <c r="O153" i="1"/>
  <c r="O167" i="1"/>
  <c r="N34" i="1"/>
  <c r="O34" i="1" s="1"/>
  <c r="N40" i="1"/>
  <c r="O40" i="1" s="1"/>
  <c r="F40" i="1"/>
  <c r="N55" i="1"/>
  <c r="O55" i="1" s="1"/>
  <c r="K59" i="1"/>
  <c r="O76" i="1"/>
  <c r="J78" i="1"/>
  <c r="O91" i="1"/>
  <c r="N93" i="1"/>
  <c r="O93" i="1" s="1"/>
  <c r="O96" i="1"/>
  <c r="O163" i="1"/>
  <c r="O191" i="1"/>
  <c r="F11" i="1"/>
  <c r="F15" i="1"/>
  <c r="F19" i="1"/>
  <c r="F23" i="1"/>
  <c r="F27" i="1"/>
  <c r="F31" i="1"/>
  <c r="J38" i="1"/>
  <c r="N48" i="1"/>
  <c r="O48" i="1" s="1"/>
  <c r="N50" i="1"/>
  <c r="O50" i="1" s="1"/>
  <c r="F57" i="1"/>
  <c r="N64" i="1"/>
  <c r="O64" i="1" s="1"/>
  <c r="N66" i="1"/>
  <c r="O66" i="1" s="1"/>
  <c r="M72" i="1"/>
  <c r="N74" i="1"/>
  <c r="O74" i="1" s="1"/>
  <c r="F74" i="1"/>
  <c r="M80" i="1"/>
  <c r="K90" i="1"/>
  <c r="O90" i="1" s="1"/>
  <c r="J91" i="1"/>
  <c r="O100" i="1"/>
  <c r="J102" i="1"/>
  <c r="O104" i="1"/>
  <c r="J106" i="1"/>
  <c r="O108" i="1"/>
  <c r="N111" i="1"/>
  <c r="O111" i="1" s="1"/>
  <c r="J111" i="1"/>
  <c r="J118" i="1"/>
  <c r="O120" i="1"/>
  <c r="J122" i="1"/>
  <c r="O124" i="1"/>
  <c r="O162" i="1"/>
  <c r="O173" i="1"/>
  <c r="C308" i="1"/>
  <c r="K6" i="1"/>
  <c r="E308" i="1"/>
  <c r="M6" i="1"/>
  <c r="K63" i="1"/>
  <c r="N70" i="1"/>
  <c r="O70" i="1" s="1"/>
  <c r="F70" i="1"/>
  <c r="K75" i="1"/>
  <c r="O80" i="1"/>
  <c r="J82" i="1"/>
  <c r="O99" i="1"/>
  <c r="N109" i="1"/>
  <c r="O109" i="1" s="1"/>
  <c r="F109" i="1"/>
  <c r="K110" i="1"/>
  <c r="O125" i="1"/>
  <c r="O139" i="1"/>
  <c r="O145" i="1"/>
  <c r="N150" i="1"/>
  <c r="O150" i="1" s="1"/>
  <c r="N164" i="1"/>
  <c r="O164" i="1" s="1"/>
  <c r="F164" i="1"/>
  <c r="N180" i="1"/>
  <c r="O180" i="1" s="1"/>
  <c r="F180" i="1"/>
  <c r="O209" i="1"/>
  <c r="O245" i="1"/>
  <c r="N261" i="1"/>
  <c r="O261" i="1" s="1"/>
  <c r="F261" i="1"/>
  <c r="N268" i="1"/>
  <c r="O268" i="1" s="1"/>
  <c r="F268" i="1"/>
  <c r="O292" i="1"/>
  <c r="F125" i="1"/>
  <c r="J127" i="1"/>
  <c r="F129" i="1"/>
  <c r="J131" i="1"/>
  <c r="K137" i="1"/>
  <c r="N138" i="1"/>
  <c r="O138" i="1" s="1"/>
  <c r="F141" i="1"/>
  <c r="K143" i="1"/>
  <c r="O143" i="1" s="1"/>
  <c r="N144" i="1"/>
  <c r="O144" i="1" s="1"/>
  <c r="F144" i="1"/>
  <c r="F147" i="1"/>
  <c r="K163" i="1"/>
  <c r="K165" i="1"/>
  <c r="O165" i="1" s="1"/>
  <c r="K179" i="1"/>
  <c r="K181" i="1"/>
  <c r="O181" i="1" s="1"/>
  <c r="O202" i="1"/>
  <c r="N236" i="1"/>
  <c r="O236" i="1" s="1"/>
  <c r="F236" i="1"/>
  <c r="N239" i="1"/>
  <c r="J239" i="1"/>
  <c r="N132" i="1"/>
  <c r="O132" i="1" s="1"/>
  <c r="F132" i="1"/>
  <c r="F135" i="1"/>
  <c r="J142" i="1"/>
  <c r="N152" i="1"/>
  <c r="O152" i="1" s="1"/>
  <c r="F152" i="1"/>
  <c r="F159" i="1"/>
  <c r="F161" i="1"/>
  <c r="J167" i="1"/>
  <c r="N168" i="1"/>
  <c r="O168" i="1" s="1"/>
  <c r="F168" i="1"/>
  <c r="F175" i="1"/>
  <c r="F177" i="1"/>
  <c r="J183" i="1"/>
  <c r="N184" i="1"/>
  <c r="O184" i="1" s="1"/>
  <c r="F184" i="1"/>
  <c r="F231" i="1"/>
  <c r="K231" i="1"/>
  <c r="M237" i="1"/>
  <c r="N238" i="1"/>
  <c r="O238" i="1" s="1"/>
  <c r="O241" i="1"/>
  <c r="O264" i="1"/>
  <c r="N269" i="1"/>
  <c r="O269" i="1" s="1"/>
  <c r="F269" i="1"/>
  <c r="N276" i="1"/>
  <c r="O276" i="1" s="1"/>
  <c r="F276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49" i="1"/>
  <c r="K158" i="1"/>
  <c r="J162" i="1"/>
  <c r="K174" i="1"/>
  <c r="J178" i="1"/>
  <c r="J191" i="1"/>
  <c r="N192" i="1"/>
  <c r="O192" i="1" s="1"/>
  <c r="F192" i="1"/>
  <c r="N199" i="1"/>
  <c r="O199" i="1" s="1"/>
  <c r="F199" i="1"/>
  <c r="K200" i="1"/>
  <c r="O200" i="1" s="1"/>
  <c r="N216" i="1"/>
  <c r="O216" i="1" s="1"/>
  <c r="F216" i="1"/>
  <c r="O233" i="1"/>
  <c r="O234" i="1"/>
  <c r="F237" i="1"/>
  <c r="N237" i="1"/>
  <c r="O237" i="1" s="1"/>
  <c r="N252" i="1"/>
  <c r="O252" i="1" s="1"/>
  <c r="F252" i="1"/>
  <c r="K118" i="1"/>
  <c r="O118" i="1" s="1"/>
  <c r="K126" i="1"/>
  <c r="O126" i="1" s="1"/>
  <c r="N140" i="1"/>
  <c r="O140" i="1" s="1"/>
  <c r="F140" i="1"/>
  <c r="N156" i="1"/>
  <c r="O156" i="1" s="1"/>
  <c r="F156" i="1"/>
  <c r="N158" i="1"/>
  <c r="O158" i="1" s="1"/>
  <c r="N172" i="1"/>
  <c r="O172" i="1" s="1"/>
  <c r="F172" i="1"/>
  <c r="N174" i="1"/>
  <c r="O174" i="1" s="1"/>
  <c r="N188" i="1"/>
  <c r="O188" i="1" s="1"/>
  <c r="F188" i="1"/>
  <c r="O208" i="1"/>
  <c r="K240" i="1"/>
  <c r="O262" i="1"/>
  <c r="N277" i="1"/>
  <c r="O277" i="1" s="1"/>
  <c r="F277" i="1"/>
  <c r="N151" i="1"/>
  <c r="O151" i="1" s="1"/>
  <c r="K162" i="1"/>
  <c r="K178" i="1"/>
  <c r="O178" i="1" s="1"/>
  <c r="N196" i="1"/>
  <c r="O196" i="1" s="1"/>
  <c r="F196" i="1"/>
  <c r="K197" i="1"/>
  <c r="N204" i="1"/>
  <c r="O204" i="1" s="1"/>
  <c r="F204" i="1"/>
  <c r="O218" i="1"/>
  <c r="N226" i="1"/>
  <c r="J226" i="1"/>
  <c r="N253" i="1"/>
  <c r="O253" i="1" s="1"/>
  <c r="F253" i="1"/>
  <c r="N142" i="1"/>
  <c r="O142" i="1" s="1"/>
  <c r="F145" i="1"/>
  <c r="N148" i="1"/>
  <c r="O148" i="1" s="1"/>
  <c r="F148" i="1"/>
  <c r="F153" i="1"/>
  <c r="N160" i="1"/>
  <c r="O160" i="1" s="1"/>
  <c r="F160" i="1"/>
  <c r="F169" i="1"/>
  <c r="N176" i="1"/>
  <c r="O176" i="1" s="1"/>
  <c r="F176" i="1"/>
  <c r="F185" i="1"/>
  <c r="O214" i="1"/>
  <c r="O229" i="1"/>
  <c r="O240" i="1"/>
  <c r="N260" i="1"/>
  <c r="O260" i="1" s="1"/>
  <c r="F260" i="1"/>
  <c r="O270" i="1"/>
  <c r="O290" i="1"/>
  <c r="F78" i="1"/>
  <c r="F82" i="1"/>
  <c r="F86" i="1"/>
  <c r="F90" i="1"/>
  <c r="F94" i="1"/>
  <c r="F98" i="1"/>
  <c r="F102" i="1"/>
  <c r="F106" i="1"/>
  <c r="F110" i="1"/>
  <c r="F114" i="1"/>
  <c r="N136" i="1"/>
  <c r="O136" i="1" s="1"/>
  <c r="F136" i="1"/>
  <c r="F139" i="1"/>
  <c r="J146" i="1"/>
  <c r="J154" i="1"/>
  <c r="J170" i="1"/>
  <c r="J186" i="1"/>
  <c r="N189" i="1"/>
  <c r="O189" i="1" s="1"/>
  <c r="F189" i="1"/>
  <c r="J190" i="1"/>
  <c r="O195" i="1"/>
  <c r="O197" i="1"/>
  <c r="F225" i="1"/>
  <c r="N225" i="1"/>
  <c r="O225" i="1" s="1"/>
  <c r="O244" i="1"/>
  <c r="F193" i="1"/>
  <c r="J195" i="1"/>
  <c r="F197" i="1"/>
  <c r="K201" i="1"/>
  <c r="O201" i="1" s="1"/>
  <c r="J205" i="1"/>
  <c r="M210" i="1"/>
  <c r="F212" i="1"/>
  <c r="J213" i="1"/>
  <c r="J234" i="1"/>
  <c r="K238" i="1"/>
  <c r="M242" i="1"/>
  <c r="F244" i="1"/>
  <c r="J245" i="1"/>
  <c r="O251" i="1"/>
  <c r="O259" i="1"/>
  <c r="O267" i="1"/>
  <c r="O275" i="1"/>
  <c r="O287" i="1"/>
  <c r="O288" i="1"/>
  <c r="K296" i="1"/>
  <c r="O296" i="1" s="1"/>
  <c r="K205" i="1"/>
  <c r="O205" i="1" s="1"/>
  <c r="K213" i="1"/>
  <c r="O213" i="1" s="1"/>
  <c r="M219" i="1"/>
  <c r="N223" i="1"/>
  <c r="O223" i="1" s="1"/>
  <c r="K230" i="1"/>
  <c r="O230" i="1" s="1"/>
  <c r="M234" i="1"/>
  <c r="O235" i="1"/>
  <c r="K243" i="1"/>
  <c r="O243" i="1" s="1"/>
  <c r="K245" i="1"/>
  <c r="N249" i="1"/>
  <c r="O249" i="1" s="1"/>
  <c r="F249" i="1"/>
  <c r="K250" i="1"/>
  <c r="O250" i="1" s="1"/>
  <c r="N257" i="1"/>
  <c r="O257" i="1" s="1"/>
  <c r="F257" i="1"/>
  <c r="K258" i="1"/>
  <c r="O258" i="1" s="1"/>
  <c r="N265" i="1"/>
  <c r="O265" i="1" s="1"/>
  <c r="F265" i="1"/>
  <c r="K266" i="1"/>
  <c r="O266" i="1" s="1"/>
  <c r="N273" i="1"/>
  <c r="O273" i="1" s="1"/>
  <c r="F273" i="1"/>
  <c r="K274" i="1"/>
  <c r="O274" i="1" s="1"/>
  <c r="N281" i="1"/>
  <c r="O281" i="1" s="1"/>
  <c r="F281" i="1"/>
  <c r="K286" i="1"/>
  <c r="O286" i="1" s="1"/>
  <c r="F292" i="1"/>
  <c r="N295" i="1"/>
  <c r="O295" i="1" s="1"/>
  <c r="O305" i="1"/>
  <c r="J197" i="1"/>
  <c r="M198" i="1"/>
  <c r="N203" i="1"/>
  <c r="O203" i="1" s="1"/>
  <c r="F203" i="1"/>
  <c r="K209" i="1"/>
  <c r="M215" i="1"/>
  <c r="N219" i="1"/>
  <c r="O219" i="1" s="1"/>
  <c r="K226" i="1"/>
  <c r="M230" i="1"/>
  <c r="O231" i="1"/>
  <c r="F232" i="1"/>
  <c r="K239" i="1"/>
  <c r="K241" i="1"/>
  <c r="M247" i="1"/>
  <c r="M255" i="1"/>
  <c r="M263" i="1"/>
  <c r="M271" i="1"/>
  <c r="M279" i="1"/>
  <c r="N285" i="1"/>
  <c r="O285" i="1" s="1"/>
  <c r="F285" i="1"/>
  <c r="K290" i="1"/>
  <c r="M301" i="1"/>
  <c r="K202" i="1"/>
  <c r="M211" i="1"/>
  <c r="N215" i="1"/>
  <c r="O215" i="1" s="1"/>
  <c r="K222" i="1"/>
  <c r="O222" i="1" s="1"/>
  <c r="M226" i="1"/>
  <c r="O227" i="1"/>
  <c r="O228" i="1"/>
  <c r="K235" i="1"/>
  <c r="M243" i="1"/>
  <c r="N247" i="1"/>
  <c r="O247" i="1" s="1"/>
  <c r="N289" i="1"/>
  <c r="O289" i="1" s="1"/>
  <c r="F289" i="1"/>
  <c r="K294" i="1"/>
  <c r="O294" i="1" s="1"/>
  <c r="M202" i="1"/>
  <c r="N207" i="1"/>
  <c r="O207" i="1" s="1"/>
  <c r="F207" i="1"/>
  <c r="O211" i="1"/>
  <c r="K218" i="1"/>
  <c r="M222" i="1"/>
  <c r="O224" i="1"/>
  <c r="K233" i="1"/>
  <c r="J262" i="1"/>
  <c r="J270" i="1"/>
  <c r="J278" i="1"/>
  <c r="N293" i="1"/>
  <c r="O293" i="1" s="1"/>
  <c r="F293" i="1"/>
  <c r="M297" i="1"/>
  <c r="O298" i="1"/>
  <c r="O307" i="1"/>
  <c r="O297" i="1"/>
  <c r="O304" i="1"/>
  <c r="J217" i="1"/>
  <c r="O283" i="1"/>
  <c r="O284" i="1"/>
  <c r="F211" i="1"/>
  <c r="F215" i="1"/>
  <c r="F219" i="1"/>
  <c r="F22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297" i="1"/>
  <c r="F301" i="1"/>
  <c r="F305" i="1"/>
  <c r="F308" i="1" l="1"/>
  <c r="O226" i="1"/>
  <c r="O239" i="1"/>
  <c r="K308" i="1"/>
  <c r="K314" i="1" s="1"/>
  <c r="O6" i="1"/>
  <c r="N308" i="1"/>
  <c r="O75" i="1"/>
  <c r="M308" i="1"/>
  <c r="M314" i="1" s="1"/>
  <c r="N314" i="1" l="1"/>
  <c r="O308" i="1"/>
</calcChain>
</file>

<file path=xl/sharedStrings.xml><?xml version="1.0" encoding="utf-8"?>
<sst xmlns="http://schemas.openxmlformats.org/spreadsheetml/2006/main" count="324" uniqueCount="315">
  <si>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</si>
  <si>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</si>
  <si>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</si>
  <si>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</si>
  <si>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</si>
  <si>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</si>
  <si>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</si>
  <si>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</si>
  <si>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PO</t>
  </si>
  <si>
    <t>เบิกจ่าย</t>
  </si>
  <si>
    <t xml:space="preserve">%เบิกจ่ายต่องบประมาณหลังโอนเปลี่ยนแปลง </t>
  </si>
  <si>
    <t>แผนการใช้จ่ายเงินที่สรก.ปรับปรุงแล้ว</t>
  </si>
  <si>
    <t>11009</t>
  </si>
  <si>
    <t>01041</t>
  </si>
  <si>
    <t>05003</t>
  </si>
  <si>
    <t>01035</t>
  </si>
  <si>
    <t>75003</t>
  </si>
  <si>
    <t>08009</t>
  </si>
  <si>
    <t>01004</t>
  </si>
  <si>
    <t>01038</t>
  </si>
  <si>
    <t>09011</t>
  </si>
  <si>
    <t>08003</t>
  </si>
  <si>
    <t>01007</t>
  </si>
  <si>
    <t>23051</t>
  </si>
  <si>
    <t>13004</t>
  </si>
  <si>
    <t>15006</t>
  </si>
  <si>
    <t>01005</t>
  </si>
  <si>
    <t>15002</t>
  </si>
  <si>
    <t>09006</t>
  </si>
  <si>
    <t>23052</t>
  </si>
  <si>
    <t>08007</t>
  </si>
  <si>
    <t>01021</t>
  </si>
  <si>
    <t>22007</t>
  </si>
  <si>
    <t>23047</t>
  </si>
  <si>
    <t>15007</t>
  </si>
  <si>
    <t>11004</t>
  </si>
  <si>
    <t>09003</t>
  </si>
  <si>
    <t>23002</t>
  </si>
  <si>
    <t>08002</t>
  </si>
  <si>
    <t>25016</t>
  </si>
  <si>
    <t>18004</t>
  </si>
  <si>
    <t>23021</t>
  </si>
  <si>
    <t>23019</t>
  </si>
  <si>
    <t>05002</t>
  </si>
  <si>
    <t>23055</t>
  </si>
  <si>
    <t>20003</t>
  </si>
  <si>
    <t>21005</t>
  </si>
  <si>
    <t>03002</t>
  </si>
  <si>
    <t>06008</t>
  </si>
  <si>
    <t>23036</t>
  </si>
  <si>
    <t>02006</t>
  </si>
  <si>
    <t>23013</t>
  </si>
  <si>
    <t>09005</t>
  </si>
  <si>
    <t>12005</t>
  </si>
  <si>
    <t>01002</t>
  </si>
  <si>
    <t>15004</t>
  </si>
  <si>
    <t>23030</t>
  </si>
  <si>
    <t>08012</t>
  </si>
  <si>
    <t>27002</t>
  </si>
  <si>
    <t>22004</t>
  </si>
  <si>
    <t>18003</t>
  </si>
  <si>
    <t>06004</t>
  </si>
  <si>
    <t>03008</t>
  </si>
  <si>
    <t>13003</t>
  </si>
  <si>
    <t>23029</t>
  </si>
  <si>
    <t>23011</t>
  </si>
  <si>
    <t>01001</t>
  </si>
  <si>
    <t>23012</t>
  </si>
  <si>
    <t>08006</t>
  </si>
  <si>
    <t>25006</t>
  </si>
  <si>
    <t>12006</t>
  </si>
  <si>
    <t>13007</t>
  </si>
  <si>
    <t>13008</t>
  </si>
  <si>
    <t>09008</t>
  </si>
  <si>
    <t>23049</t>
  </si>
  <si>
    <t>23004</t>
  </si>
  <si>
    <t>08008</t>
  </si>
  <si>
    <t>23034</t>
  </si>
  <si>
    <t>07003</t>
  </si>
  <si>
    <t>23041</t>
  </si>
  <si>
    <t>08004</t>
  </si>
  <si>
    <t>09004</t>
  </si>
  <si>
    <t>23038</t>
  </si>
  <si>
    <t>23003</t>
  </si>
  <si>
    <t>23032</t>
  </si>
  <si>
    <t>23035</t>
  </si>
  <si>
    <t>23005</t>
  </si>
  <si>
    <t>01012</t>
  </si>
  <si>
    <t>02005</t>
  </si>
  <si>
    <t>07021</t>
  </si>
  <si>
    <t>01008</t>
  </si>
  <si>
    <t>22005</t>
  </si>
  <si>
    <t>18008</t>
  </si>
  <si>
    <t>03004</t>
  </si>
  <si>
    <t>03005</t>
  </si>
  <si>
    <t>18006</t>
  </si>
  <si>
    <t>22003</t>
  </si>
  <si>
    <t>13009</t>
  </si>
  <si>
    <t>03006</t>
  </si>
  <si>
    <t>21016</t>
  </si>
  <si>
    <t>16004</t>
  </si>
  <si>
    <t>23016</t>
  </si>
  <si>
    <t>23045</t>
  </si>
  <si>
    <t>23022</t>
  </si>
  <si>
    <t>23040</t>
  </si>
  <si>
    <t>09002</t>
  </si>
  <si>
    <t>07014</t>
  </si>
  <si>
    <t>23037</t>
  </si>
  <si>
    <t>02004</t>
  </si>
  <si>
    <t>21003</t>
  </si>
  <si>
    <t>06007</t>
  </si>
  <si>
    <t>23015</t>
  </si>
  <si>
    <t>01003</t>
  </si>
  <si>
    <t>23059</t>
  </si>
  <si>
    <t>07015</t>
  </si>
  <si>
    <t>18002</t>
  </si>
  <si>
    <t>23062</t>
  </si>
  <si>
    <t>11005</t>
  </si>
  <si>
    <t>21017</t>
  </si>
  <si>
    <t>18005</t>
  </si>
  <si>
    <t>21007</t>
  </si>
  <si>
    <t>15005</t>
  </si>
  <si>
    <t>05006</t>
  </si>
  <si>
    <t>16002</t>
  </si>
  <si>
    <t>23024</t>
  </si>
  <si>
    <t>23018</t>
  </si>
  <si>
    <t>16009</t>
  </si>
  <si>
    <t>13013</t>
  </si>
  <si>
    <t>16008</t>
  </si>
  <si>
    <t>23020</t>
  </si>
  <si>
    <t>23057</t>
  </si>
  <si>
    <t>09012</t>
  </si>
  <si>
    <t>21004</t>
  </si>
  <si>
    <t>23054</t>
  </si>
  <si>
    <t>23044</t>
  </si>
  <si>
    <t>20006</t>
  </si>
  <si>
    <t>01009</t>
  </si>
  <si>
    <t>25007</t>
  </si>
  <si>
    <t>16003</t>
  </si>
  <si>
    <t>23028</t>
  </si>
  <si>
    <t>06003</t>
  </si>
  <si>
    <t>23042</t>
  </si>
  <si>
    <t>17004</t>
  </si>
  <si>
    <t>23053</t>
  </si>
  <si>
    <t>06002</t>
  </si>
  <si>
    <t>23026</t>
  </si>
  <si>
    <t>02008</t>
  </si>
  <si>
    <t>23033</t>
  </si>
  <si>
    <t>07013</t>
  </si>
  <si>
    <t>23039</t>
  </si>
  <si>
    <t>01032</t>
  </si>
  <si>
    <t>12002</t>
  </si>
  <si>
    <t>13002</t>
  </si>
  <si>
    <t>12003</t>
  </si>
  <si>
    <t>23046</t>
  </si>
  <si>
    <t>07009</t>
  </si>
  <si>
    <t>22008</t>
  </si>
  <si>
    <t>25003</t>
  </si>
  <si>
    <t>17003</t>
  </si>
  <si>
    <t>23031</t>
  </si>
  <si>
    <t>07020</t>
  </si>
  <si>
    <t>27001</t>
  </si>
  <si>
    <t>01006</t>
  </si>
  <si>
    <t>07011</t>
  </si>
  <si>
    <t>23017</t>
  </si>
  <si>
    <t>60001</t>
  </si>
  <si>
    <t>23058</t>
  </si>
  <si>
    <t>07006</t>
  </si>
  <si>
    <t>22002</t>
  </si>
  <si>
    <t>16006</t>
  </si>
  <si>
    <t>09009</t>
  </si>
  <si>
    <t>01019</t>
  </si>
  <si>
    <t>21006</t>
  </si>
  <si>
    <t>21010</t>
  </si>
  <si>
    <t>07018</t>
  </si>
  <si>
    <t>75002</t>
  </si>
  <si>
    <t>21008</t>
  </si>
  <si>
    <t>07005</t>
  </si>
  <si>
    <t>25017</t>
  </si>
  <si>
    <t>17002</t>
  </si>
  <si>
    <t>16010</t>
  </si>
  <si>
    <t>07002</t>
  </si>
  <si>
    <t>23008</t>
  </si>
  <si>
    <t>23056</t>
  </si>
  <si>
    <t>05004</t>
  </si>
  <si>
    <t>25008</t>
  </si>
  <si>
    <t>23060</t>
  </si>
  <si>
    <t>23027</t>
  </si>
  <si>
    <t>21009</t>
  </si>
  <si>
    <t>23043</t>
  </si>
  <si>
    <t>03007</t>
  </si>
  <si>
    <t>23048</t>
  </si>
  <si>
    <t>15008</t>
  </si>
  <si>
    <t>07004</t>
  </si>
  <si>
    <t>20004</t>
  </si>
  <si>
    <t>15003</t>
  </si>
  <si>
    <t>12004</t>
  </si>
  <si>
    <t>23010</t>
  </si>
  <si>
    <t>16005</t>
  </si>
  <si>
    <t>23025</t>
  </si>
  <si>
    <t>21002</t>
  </si>
  <si>
    <t>07008</t>
  </si>
  <si>
    <t>13006</t>
  </si>
  <si>
    <t>23006</t>
  </si>
  <si>
    <t>23014</t>
  </si>
  <si>
    <t>02001</t>
  </si>
  <si>
    <t>20002</t>
  </si>
  <si>
    <t>23023</t>
  </si>
  <si>
    <t>23061</t>
  </si>
  <si>
    <t>16011</t>
  </si>
  <si>
    <t>01011</t>
  </si>
  <si>
    <t>23007</t>
  </si>
  <si>
    <t>18009</t>
  </si>
  <si>
    <t>07012</t>
  </si>
  <si>
    <t>17005</t>
  </si>
  <si>
    <t>16007</t>
  </si>
  <si>
    <t>03009</t>
  </si>
  <si>
    <t>23050</t>
  </si>
  <si>
    <t>28003</t>
  </si>
  <si>
    <t>28001</t>
  </si>
  <si>
    <t>23009</t>
  </si>
  <si>
    <t>04002</t>
  </si>
  <si>
    <t>29001</t>
  </si>
  <si>
    <t>23067</t>
  </si>
  <si>
    <t>05007</t>
  </si>
  <si>
    <t>01028</t>
  </si>
  <si>
    <t>16013</t>
  </si>
  <si>
    <t>29004</t>
  </si>
  <si>
    <t>20310</t>
  </si>
  <si>
    <t>29006</t>
  </si>
  <si>
    <t>23100</t>
  </si>
  <si>
    <t>01024</t>
  </si>
  <si>
    <t>01027</t>
  </si>
  <si>
    <t>11006</t>
  </si>
  <si>
    <t>23082</t>
  </si>
  <si>
    <t>20311</t>
  </si>
  <si>
    <t>29005</t>
  </si>
  <si>
    <t>01025</t>
  </si>
  <si>
    <t>17006</t>
  </si>
  <si>
    <t>01029</t>
  </si>
  <si>
    <t>21013</t>
  </si>
  <si>
    <t>20302</t>
  </si>
  <si>
    <t>16014</t>
  </si>
  <si>
    <t>21011</t>
  </si>
  <si>
    <t>18010</t>
  </si>
  <si>
    <t>13015</t>
  </si>
  <si>
    <t>21015</t>
  </si>
  <si>
    <t>25020</t>
  </si>
  <si>
    <t>23073</t>
  </si>
  <si>
    <t>01037</t>
  </si>
  <si>
    <t>01036</t>
  </si>
  <si>
    <t>09014</t>
  </si>
  <si>
    <t>25022</t>
  </si>
  <si>
    <t>29003</t>
  </si>
  <si>
    <t>29002</t>
  </si>
  <si>
    <t>13011</t>
  </si>
  <si>
    <t>20332</t>
  </si>
  <si>
    <t>23072</t>
  </si>
  <si>
    <t>20301</t>
  </si>
  <si>
    <t>09013</t>
  </si>
  <si>
    <t>23095</t>
  </si>
  <si>
    <t>23074</t>
  </si>
  <si>
    <t>18007</t>
  </si>
  <si>
    <t>20309</t>
  </si>
  <si>
    <t>09007</t>
  </si>
  <si>
    <t>23093</t>
  </si>
  <si>
    <t>23096</t>
  </si>
  <si>
    <t>23099</t>
  </si>
  <si>
    <t>07017</t>
  </si>
  <si>
    <t>23071</t>
  </si>
  <si>
    <t>22006</t>
  </si>
  <si>
    <t>23084</t>
  </si>
  <si>
    <t>25004</t>
  </si>
  <si>
    <t>23076</t>
  </si>
  <si>
    <t>23068</t>
  </si>
  <si>
    <t>11002</t>
  </si>
  <si>
    <t>28002</t>
  </si>
  <si>
    <t>27003</t>
  </si>
  <si>
    <t>23088</t>
  </si>
  <si>
    <t>23069</t>
  </si>
  <si>
    <t>23097</t>
  </si>
  <si>
    <t>23080</t>
  </si>
  <si>
    <t>03011</t>
  </si>
  <si>
    <t>17007</t>
  </si>
  <si>
    <t>23079</t>
  </si>
  <si>
    <t>23092</t>
  </si>
  <si>
    <t>23078</t>
  </si>
  <si>
    <t>23077</t>
  </si>
  <si>
    <t>23075</t>
  </si>
  <si>
    <t>06005</t>
  </si>
  <si>
    <t>23091</t>
  </si>
  <si>
    <t>13012</t>
  </si>
  <si>
    <t>23064</t>
  </si>
  <si>
    <t>23094</t>
  </si>
  <si>
    <t>01034</t>
  </si>
  <si>
    <t>23086</t>
  </si>
  <si>
    <t>23090</t>
  </si>
  <si>
    <t>23081</t>
  </si>
  <si>
    <t>23070</t>
  </si>
  <si>
    <t>23087</t>
  </si>
  <si>
    <t>23089</t>
  </si>
  <si>
    <t>23083</t>
  </si>
  <si>
    <t>02009</t>
  </si>
  <si>
    <t>21014</t>
  </si>
  <si>
    <t>23065</t>
  </si>
  <si>
    <t>03003</t>
  </si>
  <si>
    <t>11007</t>
  </si>
  <si>
    <t>23085</t>
  </si>
  <si>
    <t>06006</t>
  </si>
  <si>
    <t>23063</t>
  </si>
  <si>
    <t>07019</t>
  </si>
  <si>
    <t>23066</t>
  </si>
  <si>
    <t>21012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</si>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</sst>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4" borderId="16" applyNumberFormat="0" applyProtection="0">
      <alignment horizontal="left" vertical="center" indent="1"/>
    </xf>
    <xf numFmtId="0" fontId="10" fillId="0" borderId="0"/>
  </cellStyleXfs>
  <cellXfs count="73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3" borderId="12" xfId="2" applyNumberFormat="1" applyFont="1" applyFill="1" applyBorder="1" applyAlignment="1">
      <alignment vertical="center"/>
    </xf>
    <xf numFmtId="43" fontId="6" fillId="0" borderId="11" xfId="2" applyNumberFormat="1" applyFont="1" applyFill="1" applyBorder="1" applyAlignment="1">
      <alignment vertical="center"/>
    </xf>
    <xf numFmtId="43" fontId="6" fillId="0" borderId="13" xfId="2" applyNumberFormat="1" applyFont="1" applyFill="1" applyBorder="1" applyAlignment="1">
      <alignment vertical="center"/>
    </xf>
    <xf numFmtId="43" fontId="6" fillId="0" borderId="14" xfId="2" applyNumberFormat="1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horizontal="right" vertical="center"/>
    </xf>
    <xf numFmtId="43" fontId="8" fillId="0" borderId="14" xfId="2" applyNumberFormat="1" applyFont="1" applyFill="1" applyBorder="1" applyAlignment="1">
      <alignment horizontal="right" vertical="center"/>
    </xf>
    <xf numFmtId="43" fontId="8" fillId="0" borderId="15" xfId="2" applyNumberFormat="1" applyFont="1" applyFill="1" applyBorder="1" applyAlignment="1">
      <alignment horizontal="right" vertical="center"/>
    </xf>
    <xf numFmtId="43" fontId="6" fillId="2" borderId="12" xfId="2" applyNumberFormat="1" applyFont="1" applyFill="1" applyBorder="1" applyAlignment="1">
      <alignment horizontal="right" vertical="center"/>
    </xf>
    <xf numFmtId="0" fontId="9" fillId="4" borderId="16" xfId="3" quotePrefix="1" applyNumberFormat="1" applyProtection="1">
      <alignment horizontal="left" vertical="center" indent="1"/>
      <protection locked="0"/>
    </xf>
    <xf numFmtId="43" fontId="6" fillId="0" borderId="15" xfId="2" applyNumberFormat="1" applyFont="1" applyFill="1" applyBorder="1" applyAlignment="1">
      <alignment horizontal="right" vertical="center"/>
    </xf>
    <xf numFmtId="0" fontId="0" fillId="0" borderId="16" xfId="0" applyBorder="1"/>
    <xf numFmtId="43" fontId="6" fillId="0" borderId="17" xfId="2" applyNumberFormat="1" applyFont="1" applyFill="1" applyBorder="1" applyAlignment="1">
      <alignment vertical="center"/>
    </xf>
    <xf numFmtId="43" fontId="6" fillId="0" borderId="18" xfId="2" applyNumberFormat="1" applyFont="1" applyFill="1" applyBorder="1" applyAlignment="1">
      <alignment vertical="center"/>
    </xf>
    <xf numFmtId="43" fontId="8" fillId="0" borderId="19" xfId="2" applyNumberFormat="1" applyFont="1" applyFill="1" applyBorder="1" applyAlignment="1">
      <alignment horizontal="right" vertical="center"/>
    </xf>
    <xf numFmtId="43" fontId="8" fillId="0" borderId="20" xfId="2" applyNumberFormat="1" applyFont="1" applyFill="1" applyBorder="1" applyAlignment="1">
      <alignment horizontal="right" vertical="center"/>
    </xf>
    <xf numFmtId="43" fontId="6" fillId="0" borderId="19" xfId="2" applyNumberFormat="1" applyFont="1" applyFill="1" applyBorder="1" applyAlignment="1">
      <alignment vertical="center"/>
    </xf>
    <xf numFmtId="43" fontId="6" fillId="0" borderId="20" xfId="2" applyNumberFormat="1" applyFont="1" applyFill="1" applyBorder="1" applyAlignment="1">
      <alignment horizontal="right" vertical="center"/>
    </xf>
    <xf numFmtId="43" fontId="6" fillId="0" borderId="14" xfId="2" applyNumberFormat="1" applyFont="1" applyFill="1" applyBorder="1" applyAlignment="1">
      <alignment horizontal="center" vertical="center"/>
    </xf>
    <xf numFmtId="43" fontId="8" fillId="0" borderId="12" xfId="2" applyNumberFormat="1" applyFont="1" applyFill="1" applyBorder="1" applyAlignment="1">
      <alignment horizontal="right" vertical="center"/>
    </xf>
    <xf numFmtId="0" fontId="9" fillId="4" borderId="16" xfId="3" quotePrefix="1" applyNumberFormat="1">
      <alignment horizontal="left" vertical="center" indent="1"/>
    </xf>
    <xf numFmtId="188" fontId="6" fillId="3" borderId="0" xfId="2" applyNumberFormat="1" applyFont="1" applyFill="1" applyBorder="1" applyAlignment="1">
      <alignment vertical="center"/>
    </xf>
    <xf numFmtId="43" fontId="6" fillId="0" borderId="21" xfId="2" applyNumberFormat="1" applyFont="1" applyFill="1" applyBorder="1" applyAlignment="1">
      <alignment vertical="center"/>
    </xf>
    <xf numFmtId="43" fontId="6" fillId="0" borderId="22" xfId="2" applyNumberFormat="1" applyFont="1" applyFill="1" applyBorder="1" applyAlignment="1">
      <alignment vertical="center"/>
    </xf>
    <xf numFmtId="43" fontId="8" fillId="0" borderId="22" xfId="2" applyNumberFormat="1" applyFont="1" applyFill="1" applyBorder="1" applyAlignment="1">
      <alignment horizontal="right" vertical="center"/>
    </xf>
    <xf numFmtId="43" fontId="8" fillId="0" borderId="23" xfId="2" applyNumberFormat="1" applyFont="1" applyFill="1" applyBorder="1" applyAlignment="1">
      <alignment horizontal="right" vertical="center"/>
    </xf>
    <xf numFmtId="43" fontId="6" fillId="2" borderId="23" xfId="2" applyNumberFormat="1" applyFont="1" applyFill="1" applyBorder="1" applyAlignment="1">
      <alignment horizontal="right" vertical="center"/>
    </xf>
    <xf numFmtId="43" fontId="6" fillId="0" borderId="23" xfId="2" applyNumberFormat="1" applyFont="1" applyFill="1" applyBorder="1" applyAlignment="1">
      <alignment horizontal="right" vertical="center"/>
    </xf>
    <xf numFmtId="0" fontId="9" fillId="4" borderId="0" xfId="3" quotePrefix="1" applyNumberFormat="1" applyBorder="1" applyProtection="1">
      <alignment horizontal="left" vertical="center" indent="1"/>
      <protection locked="0"/>
    </xf>
    <xf numFmtId="43" fontId="7" fillId="5" borderId="24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vertical="center"/>
    </xf>
    <xf numFmtId="43" fontId="7" fillId="5" borderId="26" xfId="2" applyFont="1" applyFill="1" applyBorder="1" applyAlignment="1">
      <alignment vertical="center"/>
    </xf>
    <xf numFmtId="43" fontId="7" fillId="5" borderId="27" xfId="2" applyNumberFormat="1" applyFont="1" applyFill="1" applyBorder="1" applyAlignment="1">
      <alignment horizontal="right" vertical="center"/>
    </xf>
    <xf numFmtId="43" fontId="7" fillId="5" borderId="24" xfId="2" applyFont="1" applyFill="1" applyBorder="1" applyAlignment="1">
      <alignment vertical="center"/>
    </xf>
    <xf numFmtId="2" fontId="7" fillId="5" borderId="27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/>
    <xf numFmtId="43" fontId="6" fillId="0" borderId="0" xfId="2" applyFont="1" applyFill="1" applyBorder="1" applyAlignment="1"/>
    <xf numFmtId="189" fontId="8" fillId="0" borderId="0" xfId="4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188" fontId="0" fillId="0" borderId="0" xfId="0" applyNumberFormat="1"/>
  </cellXfs>
  <cellStyles count="5">
    <cellStyle name="Comma 2" xfId="2"/>
    <cellStyle name="Normal" xfId="0" builtinId="0"/>
    <cellStyle name="Normal 2" xfId="1"/>
    <cellStyle name="Normal_กระทรวง" xfId="4"/>
    <cellStyle name="SAPBEXstdItem" xfId="3"/>
  </cellStyles>
  <dxfs count="12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DSAR~1/AppData/Local/Temp/Rar$DIa1780.36892/2564.05.28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28 พฤษภาคม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28 พฤษภาคม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>
            <v>24276.882099999999</v>
          </cell>
          <cell r="V31">
            <v>19015.938099999999</v>
          </cell>
          <cell r="W31">
            <v>0</v>
          </cell>
          <cell r="X31">
            <v>0</v>
          </cell>
          <cell r="Y31">
            <v>0</v>
          </cell>
          <cell r="Z31">
            <v>13884.29982298</v>
          </cell>
          <cell r="AA31">
            <v>13884.29982298</v>
          </cell>
          <cell r="AB31">
            <v>13884.29982298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>
            <v>2194904.0090000001</v>
          </cell>
          <cell r="V32">
            <v>1809628.6258599998</v>
          </cell>
          <cell r="W32">
            <v>0</v>
          </cell>
          <cell r="X32">
            <v>0</v>
          </cell>
          <cell r="Y32">
            <v>176848.31938522001</v>
          </cell>
          <cell r="Z32">
            <v>1295691.81856273</v>
          </cell>
          <cell r="AA32">
            <v>1472540.13794795</v>
          </cell>
          <cell r="AB32">
            <v>1472540.13794795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17</v>
          </cell>
          <cell r="R39">
            <v>18</v>
          </cell>
          <cell r="S39">
            <v>19</v>
          </cell>
          <cell r="T39">
            <v>20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L40" t="str">
            <v>รายจ่ายลงทุน</v>
          </cell>
          <cell r="U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เบิกจ่ายรวม PO
J1=J+PJ</v>
          </cell>
          <cell r="J41" t="str">
            <v>ร้อยละเบิกจ่ายต่อ
งบฯหลังโอน/ปป.ทั้งสิ้น
P= %(J/I)</v>
          </cell>
          <cell r="K41" t="str">
            <v>ร้อยละเบิกจ่ายรวม PO ต่อ
งบฯหลังโอน/ปป.ทั้งสิ้น
P1=%(J1/I)</v>
          </cell>
          <cell r="L41" t="str">
            <v>งบฯ หลังโอน/ปป. ทั้งสิ้น
I</v>
          </cell>
          <cell r="M41" t="str">
            <v>จัดสรรถือจ่าย
F = D+E</v>
          </cell>
          <cell r="N41" t="str">
            <v>แผนการใช้จ่ายเงินปรับปรุง v2 
YTM</v>
          </cell>
          <cell r="O41" t="str">
            <v>สำรองเงิน(มีหนี้)</v>
          </cell>
          <cell r="P41" t="str">
            <v>PO ทั้งสิ้น
PJ = PX - PM + PL</v>
          </cell>
          <cell r="Q41" t="str">
            <v>เบิกจ่ายทั้งสิ้น YTD
J = K+L</v>
          </cell>
          <cell r="R41" t="str">
            <v>เบิกจ่ายรวม PO
J1=J+PJ</v>
          </cell>
          <cell r="S41" t="str">
            <v>ร้อยละเบิกจ่ายต่อ
งบฯหลังโอน/ปป.ทั้งสิ้น
P= %(J/I)</v>
          </cell>
          <cell r="T41" t="str">
            <v>ร้อยละเบิกจ่ายรวม PO ต่อ
งบฯหลังโอน/ปป.ทั้งสิ้น
P1=%(J1/I)</v>
          </cell>
          <cell r="U41" t="str">
            <v>งบฯ หลังโอน/ปป. ทั้งสิ้น
I</v>
          </cell>
          <cell r="V41" t="str">
            <v>จัดสรรถือจ่าย
F = D+E</v>
          </cell>
          <cell r="W41" t="str">
            <v>แผนการใช้จ่ายเงินปรับปรุง v2 
YTM</v>
          </cell>
          <cell r="X41" t="str">
            <v>สำรองเงิน(มีหนี้)</v>
          </cell>
          <cell r="Y41" t="str">
            <v>PO ทั้งสิ้น
PJ = PX - PM + PL</v>
          </cell>
          <cell r="Z41" t="str">
            <v>เบิกจ่ายทั้งสิ้น YTD
J = K+L</v>
          </cell>
          <cell r="AA41" t="str">
            <v>เบิกจ่ายรวม PO
J1=J+PJ</v>
          </cell>
          <cell r="AB41" t="str">
            <v>ร้อยละเบิกจ่ายต่อ
งบฯหลังโอน/ปป.ทั้งสิ้น
P= %(J/I)</v>
          </cell>
          <cell r="AC41" t="str">
            <v>ร้อยละเบิกจ่ายรวม PO ต่อ
งบฯหลังโอน/ปป.ทั้งสิ้น
P1=%(J1/I)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%</v>
          </cell>
          <cell r="K42" t="str">
            <v>%</v>
          </cell>
          <cell r="L42" t="str">
            <v>* 1,000,000 THB</v>
          </cell>
          <cell r="M42" t="str">
            <v>* 1,000,000 THB</v>
          </cell>
          <cell r="N42" t="str">
            <v/>
          </cell>
          <cell r="O42" t="str">
            <v/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>%</v>
          </cell>
          <cell r="T42" t="str">
            <v>%</v>
          </cell>
          <cell r="U42" t="str">
            <v>* 1,000,000 THB</v>
          </cell>
          <cell r="V42" t="str">
            <v>* 1,000,000 THB</v>
          </cell>
          <cell r="W42" t="str">
            <v/>
          </cell>
          <cell r="X42" t="str">
            <v/>
          </cell>
          <cell r="Y42" t="str">
            <v>* 1,000,000 THB</v>
          </cell>
          <cell r="Z42" t="str">
            <v>* 1,000,000 THB</v>
          </cell>
          <cell r="AA42" t="str">
            <v>* 1,000,000 THB</v>
          </cell>
          <cell r="AB42" t="str">
            <v>%</v>
          </cell>
          <cell r="AC42" t="str">
            <v>%</v>
          </cell>
        </row>
        <row r="43">
          <cell r="A43" t="str">
            <v>รวมทั้งสิ้น</v>
          </cell>
          <cell r="C43">
            <v>1637900.2286002</v>
          </cell>
          <cell r="D43">
            <v>1277891.9321632001</v>
          </cell>
          <cell r="E43">
            <v>0</v>
          </cell>
          <cell r="G43">
            <v>18928.42689966</v>
          </cell>
          <cell r="H43">
            <v>1070433.64154555</v>
          </cell>
          <cell r="I43">
            <v>1089362.0684452101</v>
          </cell>
          <cell r="J43">
            <v>65.354019911999998</v>
          </cell>
          <cell r="K43">
            <v>66.509671921999995</v>
          </cell>
          <cell r="L43">
            <v>532726.8982998</v>
          </cell>
          <cell r="M43">
            <v>512720.75559680001</v>
          </cell>
          <cell r="N43">
            <v>0</v>
          </cell>
          <cell r="P43">
            <v>157919.89248556001</v>
          </cell>
          <cell r="Q43">
            <v>211373.8771942</v>
          </cell>
          <cell r="R43">
            <v>369293.76967975998</v>
          </cell>
          <cell r="S43">
            <v>39.677718145999997</v>
          </cell>
          <cell r="T43">
            <v>69.321404806000004</v>
          </cell>
          <cell r="U43">
            <v>2170627.1269</v>
          </cell>
          <cell r="V43">
            <v>1790612.6877599999</v>
          </cell>
          <cell r="W43">
            <v>0</v>
          </cell>
          <cell r="Y43">
            <v>176848.31938522001</v>
          </cell>
          <cell r="Z43">
            <v>1281807.5187397499</v>
          </cell>
          <cell r="AA43">
            <v>1458655.83812497</v>
          </cell>
          <cell r="AB43">
            <v>59.052404848999998</v>
          </cell>
          <cell r="AC43">
            <v>67.199742418</v>
          </cell>
        </row>
        <row r="44">
          <cell r="A44" t="str">
            <v>21012</v>
          </cell>
          <cell r="B44" t="str">
            <v>โรงพยาบาลบ้านแพ้ว</v>
          </cell>
          <cell r="L44">
            <v>6.45</v>
          </cell>
          <cell r="M44">
            <v>6.45</v>
          </cell>
          <cell r="N44">
            <v>0</v>
          </cell>
          <cell r="P44">
            <v>0</v>
          </cell>
          <cell r="Q44">
            <v>6.45</v>
          </cell>
          <cell r="R44">
            <v>6.45</v>
          </cell>
          <cell r="S44">
            <v>100</v>
          </cell>
          <cell r="T44">
            <v>100</v>
          </cell>
          <cell r="U44">
            <v>6.45</v>
          </cell>
          <cell r="V44">
            <v>6.45</v>
          </cell>
          <cell r="W44">
            <v>0</v>
          </cell>
          <cell r="Y44">
            <v>0</v>
          </cell>
          <cell r="Z44">
            <v>6.45</v>
          </cell>
          <cell r="AA44">
            <v>6.45</v>
          </cell>
          <cell r="AB44">
            <v>100</v>
          </cell>
          <cell r="AC44">
            <v>100</v>
          </cell>
        </row>
        <row r="45">
          <cell r="A45" t="str">
            <v>25022</v>
          </cell>
          <cell r="B45" t="str">
            <v>สำนักงานส่งเสริมวิสาหกิจเพื่อสังคม</v>
          </cell>
          <cell r="C45">
            <v>20.728000000000002</v>
          </cell>
          <cell r="D45">
            <v>15.3637</v>
          </cell>
          <cell r="E45">
            <v>0</v>
          </cell>
          <cell r="G45">
            <v>0</v>
          </cell>
          <cell r="H45">
            <v>15.3637</v>
          </cell>
          <cell r="I45">
            <v>15.3637</v>
          </cell>
          <cell r="J45">
            <v>74.120513314999997</v>
          </cell>
          <cell r="K45">
            <v>74.120513314999997</v>
          </cell>
          <cell r="L45">
            <v>0.73009999999999997</v>
          </cell>
          <cell r="M45">
            <v>0.73009999999999997</v>
          </cell>
          <cell r="N45">
            <v>0</v>
          </cell>
          <cell r="P45">
            <v>0</v>
          </cell>
          <cell r="Q45">
            <v>0.73009999999999997</v>
          </cell>
          <cell r="R45">
            <v>0.73009999999999997</v>
          </cell>
          <cell r="S45">
            <v>100</v>
          </cell>
          <cell r="T45">
            <v>100</v>
          </cell>
          <cell r="U45">
            <v>21.458100000000002</v>
          </cell>
          <cell r="V45">
            <v>16.093800000000002</v>
          </cell>
          <cell r="W45">
            <v>0</v>
          </cell>
          <cell r="Y45">
            <v>0</v>
          </cell>
          <cell r="Z45">
            <v>16.093800000000002</v>
          </cell>
          <cell r="AA45">
            <v>16.093800000000002</v>
          </cell>
          <cell r="AB45">
            <v>75.001048554999997</v>
          </cell>
          <cell r="AC45">
            <v>75.001048554999997</v>
          </cell>
        </row>
        <row r="46">
          <cell r="A46" t="str">
            <v>21016</v>
          </cell>
          <cell r="B46" t="str">
            <v>สถาบันวัคซีนแห่งชาติ</v>
          </cell>
          <cell r="C46">
            <v>23.437899999999999</v>
          </cell>
          <cell r="D46">
            <v>17.578199999999999</v>
          </cell>
          <cell r="E46">
            <v>0</v>
          </cell>
          <cell r="G46">
            <v>0</v>
          </cell>
          <cell r="H46">
            <v>11.7684</v>
          </cell>
          <cell r="I46">
            <v>11.7684</v>
          </cell>
          <cell r="J46">
            <v>50.210983065999997</v>
          </cell>
          <cell r="K46">
            <v>50.210983065999997</v>
          </cell>
          <cell r="U46">
            <v>23.437899999999999</v>
          </cell>
          <cell r="V46">
            <v>17.578199999999999</v>
          </cell>
          <cell r="W46">
            <v>0</v>
          </cell>
          <cell r="Y46">
            <v>0</v>
          </cell>
          <cell r="Z46">
            <v>11.7684</v>
          </cell>
          <cell r="AA46">
            <v>11.7684</v>
          </cell>
          <cell r="AB46">
            <v>50.210983065999997</v>
          </cell>
          <cell r="AC46">
            <v>50.210983065999997</v>
          </cell>
        </row>
        <row r="47">
          <cell r="A47" t="str">
            <v>13015</v>
          </cell>
          <cell r="B47" t="str">
            <v>สถาบันระหว่างประเทศเพื่อการค้าและการพัฒน</v>
          </cell>
          <cell r="C47">
            <v>29.752300000000002</v>
          </cell>
          <cell r="D47">
            <v>22.3141</v>
          </cell>
          <cell r="E47">
            <v>0</v>
          </cell>
          <cell r="G47">
            <v>0</v>
          </cell>
          <cell r="H47">
            <v>22.3141</v>
          </cell>
          <cell r="I47">
            <v>22.3141</v>
          </cell>
          <cell r="J47">
            <v>74.999579863999998</v>
          </cell>
          <cell r="K47">
            <v>74.999579863999998</v>
          </cell>
          <cell r="U47">
            <v>29.752300000000002</v>
          </cell>
          <cell r="V47">
            <v>22.3141</v>
          </cell>
          <cell r="W47">
            <v>0</v>
          </cell>
          <cell r="Y47">
            <v>0</v>
          </cell>
          <cell r="Z47">
            <v>22.3141</v>
          </cell>
          <cell r="AA47">
            <v>22.3141</v>
          </cell>
          <cell r="AB47">
            <v>74.999579863999998</v>
          </cell>
          <cell r="AC47">
            <v>74.999579863999998</v>
          </cell>
        </row>
        <row r="48">
          <cell r="A48" t="str">
            <v>01028</v>
          </cell>
          <cell r="B48" t="str">
            <v>สถาบันบริหารจัดการธนาคารที่ดิน (องค์การ</v>
          </cell>
          <cell r="C48">
            <v>31.375399999999999</v>
          </cell>
          <cell r="D48">
            <v>22.6663</v>
          </cell>
          <cell r="E48">
            <v>0</v>
          </cell>
          <cell r="G48">
            <v>0</v>
          </cell>
          <cell r="H48">
            <v>22.6663</v>
          </cell>
          <cell r="I48">
            <v>22.6663</v>
          </cell>
          <cell r="J48">
            <v>72.242266233999999</v>
          </cell>
          <cell r="K48">
            <v>72.242266233999999</v>
          </cell>
          <cell r="U48">
            <v>31.375399999999999</v>
          </cell>
          <cell r="V48">
            <v>22.6663</v>
          </cell>
          <cell r="W48">
            <v>0</v>
          </cell>
          <cell r="Y48">
            <v>0</v>
          </cell>
          <cell r="Z48">
            <v>22.6663</v>
          </cell>
          <cell r="AA48">
            <v>22.6663</v>
          </cell>
          <cell r="AB48">
            <v>72.242266233999999</v>
          </cell>
          <cell r="AC48">
            <v>72.242266233999999</v>
          </cell>
        </row>
        <row r="49">
          <cell r="A49" t="str">
            <v>16014</v>
          </cell>
          <cell r="B49" t="str">
            <v>สถาบันอนุญาโตตุลาการ</v>
          </cell>
          <cell r="C49">
            <v>33.256900000000002</v>
          </cell>
          <cell r="D49">
            <v>24.941299999999998</v>
          </cell>
          <cell r="E49">
            <v>0</v>
          </cell>
          <cell r="G49">
            <v>0</v>
          </cell>
          <cell r="H49">
            <v>24.941299999999998</v>
          </cell>
          <cell r="I49">
            <v>24.941299999999998</v>
          </cell>
          <cell r="J49">
            <v>74.995865519999995</v>
          </cell>
          <cell r="K49">
            <v>74.995865519999995</v>
          </cell>
          <cell r="U49">
            <v>33.256900000000002</v>
          </cell>
          <cell r="V49">
            <v>24.941299999999998</v>
          </cell>
          <cell r="W49">
            <v>0</v>
          </cell>
          <cell r="Y49">
            <v>0</v>
          </cell>
          <cell r="Z49">
            <v>24.941299999999998</v>
          </cell>
          <cell r="AA49">
            <v>24.941299999999998</v>
          </cell>
          <cell r="AB49">
            <v>74.995865519999995</v>
          </cell>
          <cell r="AC49">
            <v>74.995865519999995</v>
          </cell>
        </row>
        <row r="50">
          <cell r="A50" t="str">
            <v>21011</v>
          </cell>
          <cell r="B50" t="str">
            <v>สถาบันวิจัยระบบสาธารณสุข</v>
          </cell>
          <cell r="C50">
            <v>35.125500000000002</v>
          </cell>
          <cell r="D50">
            <v>26.343399999999999</v>
          </cell>
          <cell r="E50">
            <v>0</v>
          </cell>
          <cell r="G50">
            <v>0</v>
          </cell>
          <cell r="H50">
            <v>26.343399999999999</v>
          </cell>
          <cell r="I50">
            <v>26.343399999999999</v>
          </cell>
          <cell r="J50">
            <v>74.997935971999993</v>
          </cell>
          <cell r="K50">
            <v>74.997935971999993</v>
          </cell>
          <cell r="U50">
            <v>35.125500000000002</v>
          </cell>
          <cell r="V50">
            <v>26.343399999999999</v>
          </cell>
          <cell r="W50">
            <v>0</v>
          </cell>
          <cell r="Y50">
            <v>0</v>
          </cell>
          <cell r="Z50">
            <v>26.343399999999999</v>
          </cell>
          <cell r="AA50">
            <v>26.343399999999999</v>
          </cell>
          <cell r="AB50">
            <v>74.997935971999993</v>
          </cell>
          <cell r="AC50">
            <v>74.997935971999993</v>
          </cell>
        </row>
        <row r="51">
          <cell r="A51" t="str">
            <v>17007</v>
          </cell>
          <cell r="B51" t="str">
            <v>สถาบันส่งเสริมความปลอดภัย อาชีวอนามัย</v>
          </cell>
          <cell r="C51">
            <v>37.381</v>
          </cell>
          <cell r="D51">
            <v>28.035799999999998</v>
          </cell>
          <cell r="E51">
            <v>0</v>
          </cell>
          <cell r="G51">
            <v>0</v>
          </cell>
          <cell r="H51">
            <v>28.035799999999998</v>
          </cell>
          <cell r="I51">
            <v>28.035799999999998</v>
          </cell>
          <cell r="J51">
            <v>75.000133758000004</v>
          </cell>
          <cell r="K51">
            <v>75.000133758000004</v>
          </cell>
          <cell r="L51">
            <v>6.9001999999999999</v>
          </cell>
          <cell r="M51">
            <v>6.9001999999999999</v>
          </cell>
          <cell r="N51">
            <v>0</v>
          </cell>
          <cell r="P51">
            <v>0</v>
          </cell>
          <cell r="Q51">
            <v>6.9001999999999999</v>
          </cell>
          <cell r="R51">
            <v>6.9001999999999999</v>
          </cell>
          <cell r="S51">
            <v>100</v>
          </cell>
          <cell r="T51">
            <v>100</v>
          </cell>
          <cell r="U51">
            <v>44.281199999999998</v>
          </cell>
          <cell r="V51">
            <v>34.936</v>
          </cell>
          <cell r="W51">
            <v>0</v>
          </cell>
          <cell r="Y51">
            <v>0</v>
          </cell>
          <cell r="Z51">
            <v>34.936</v>
          </cell>
          <cell r="AA51">
            <v>34.936</v>
          </cell>
          <cell r="AB51">
            <v>78.895784215000006</v>
          </cell>
          <cell r="AC51">
            <v>78.895784215000006</v>
          </cell>
        </row>
        <row r="52">
          <cell r="A52" t="str">
            <v>01041</v>
          </cell>
          <cell r="B52" t="str">
            <v>สำนักงานขับเคลื่อนการปฏิรูปประเทศ ยุทธศา</v>
          </cell>
          <cell r="C52">
            <v>44.583181500000002</v>
          </cell>
          <cell r="D52">
            <v>33.211881499999997</v>
          </cell>
          <cell r="E52">
            <v>0</v>
          </cell>
          <cell r="G52">
            <v>0.20005247000000001</v>
          </cell>
          <cell r="H52">
            <v>9.01933352</v>
          </cell>
          <cell r="I52">
            <v>9.2193859899999993</v>
          </cell>
          <cell r="J52">
            <v>20.230349689000001</v>
          </cell>
          <cell r="K52">
            <v>20.679067037999999</v>
          </cell>
          <cell r="L52">
            <v>1.1488185</v>
          </cell>
          <cell r="M52">
            <v>1.1488185</v>
          </cell>
          <cell r="N52">
            <v>0</v>
          </cell>
          <cell r="P52">
            <v>0</v>
          </cell>
          <cell r="Q52">
            <v>0.70434030000000003</v>
          </cell>
          <cell r="R52">
            <v>0.70434030000000003</v>
          </cell>
          <cell r="S52">
            <v>61.309971941000001</v>
          </cell>
          <cell r="T52">
            <v>61.309971941000001</v>
          </cell>
          <cell r="U52">
            <v>45.731999999999999</v>
          </cell>
          <cell r="V52">
            <v>34.360700000000001</v>
          </cell>
          <cell r="W52">
            <v>0</v>
          </cell>
          <cell r="Y52">
            <v>0.20005247000000001</v>
          </cell>
          <cell r="Z52">
            <v>9.7236738200000001</v>
          </cell>
          <cell r="AA52">
            <v>9.9237262899999994</v>
          </cell>
          <cell r="AB52">
            <v>21.262297341</v>
          </cell>
          <cell r="AC52">
            <v>21.699742609000001</v>
          </cell>
        </row>
        <row r="53">
          <cell r="A53" t="str">
            <v>21015</v>
          </cell>
          <cell r="B53" t="str">
            <v>สถาบันรับรองคุณภาพสถานพยาบาล (องค์การมหา</v>
          </cell>
          <cell r="C53">
            <v>69.329300000000003</v>
          </cell>
          <cell r="D53">
            <v>51.996899999999997</v>
          </cell>
          <cell r="E53">
            <v>0</v>
          </cell>
          <cell r="G53">
            <v>0</v>
          </cell>
          <cell r="H53">
            <v>51.996899999999997</v>
          </cell>
          <cell r="I53">
            <v>51.996899999999997</v>
          </cell>
          <cell r="J53">
            <v>74.999891821000006</v>
          </cell>
          <cell r="K53">
            <v>74.999891821000006</v>
          </cell>
          <cell r="U53">
            <v>69.329300000000003</v>
          </cell>
          <cell r="V53">
            <v>51.996899999999997</v>
          </cell>
          <cell r="W53">
            <v>0</v>
          </cell>
          <cell r="Y53">
            <v>0</v>
          </cell>
          <cell r="Z53">
            <v>51.996899999999997</v>
          </cell>
          <cell r="AA53">
            <v>51.996899999999997</v>
          </cell>
          <cell r="AB53">
            <v>74.999891821000006</v>
          </cell>
          <cell r="AC53">
            <v>74.999891821000006</v>
          </cell>
        </row>
        <row r="54">
          <cell r="A54" t="str">
            <v>18010</v>
          </cell>
          <cell r="B54" t="str">
            <v>ศูนย์คุณธรรม (องค์การมหาชน)</v>
          </cell>
          <cell r="C54">
            <v>70.194999999999993</v>
          </cell>
          <cell r="D54">
            <v>51.668300000000002</v>
          </cell>
          <cell r="E54">
            <v>0</v>
          </cell>
          <cell r="G54">
            <v>0</v>
          </cell>
          <cell r="H54">
            <v>51.668300000000002</v>
          </cell>
          <cell r="I54">
            <v>51.668300000000002</v>
          </cell>
          <cell r="J54">
            <v>73.606809601999998</v>
          </cell>
          <cell r="K54">
            <v>73.606809601999998</v>
          </cell>
          <cell r="L54">
            <v>3.9104999999999999</v>
          </cell>
          <cell r="M54">
            <v>3.9104999999999999</v>
          </cell>
          <cell r="N54">
            <v>0</v>
          </cell>
          <cell r="P54">
            <v>0</v>
          </cell>
          <cell r="Q54">
            <v>3.9104999999999999</v>
          </cell>
          <cell r="R54">
            <v>3.9104999999999999</v>
          </cell>
          <cell r="S54">
            <v>100</v>
          </cell>
          <cell r="T54">
            <v>100</v>
          </cell>
          <cell r="U54">
            <v>74.105500000000006</v>
          </cell>
          <cell r="V54">
            <v>55.578800000000001</v>
          </cell>
          <cell r="W54">
            <v>0</v>
          </cell>
          <cell r="Y54">
            <v>0</v>
          </cell>
          <cell r="Z54">
            <v>55.578800000000001</v>
          </cell>
          <cell r="AA54">
            <v>55.578800000000001</v>
          </cell>
          <cell r="AB54">
            <v>74.999561435999993</v>
          </cell>
          <cell r="AC54">
            <v>74.999561435999993</v>
          </cell>
        </row>
        <row r="55">
          <cell r="A55" t="str">
            <v>18007</v>
          </cell>
          <cell r="B55" t="str">
            <v>ศูนย์มานุษยวิทยาสิรินธร(องค์การมหาชน)</v>
          </cell>
          <cell r="C55">
            <v>101.05159999999999</v>
          </cell>
          <cell r="D55">
            <v>75.788700000000006</v>
          </cell>
          <cell r="E55">
            <v>0</v>
          </cell>
          <cell r="G55">
            <v>0</v>
          </cell>
          <cell r="H55">
            <v>75.788700000000006</v>
          </cell>
          <cell r="I55">
            <v>75.788700000000006</v>
          </cell>
          <cell r="J55">
            <v>75</v>
          </cell>
          <cell r="K55">
            <v>75</v>
          </cell>
          <cell r="L55">
            <v>3.1804999999999999</v>
          </cell>
          <cell r="M55">
            <v>3.1804999999999999</v>
          </cell>
          <cell r="N55">
            <v>0</v>
          </cell>
          <cell r="P55">
            <v>0</v>
          </cell>
          <cell r="Q55">
            <v>3.1804999999999999</v>
          </cell>
          <cell r="R55">
            <v>3.1804999999999999</v>
          </cell>
          <cell r="S55">
            <v>100</v>
          </cell>
          <cell r="T55">
            <v>100</v>
          </cell>
          <cell r="U55">
            <v>104.2321</v>
          </cell>
          <cell r="V55">
            <v>78.969200000000001</v>
          </cell>
          <cell r="W55">
            <v>0</v>
          </cell>
          <cell r="Y55">
            <v>0</v>
          </cell>
          <cell r="Z55">
            <v>78.969200000000001</v>
          </cell>
          <cell r="AA55">
            <v>78.969200000000001</v>
          </cell>
          <cell r="AB55">
            <v>75.762840814</v>
          </cell>
          <cell r="AC55">
            <v>75.762840814</v>
          </cell>
        </row>
        <row r="56">
          <cell r="A56" t="str">
            <v>16009</v>
          </cell>
          <cell r="B56" t="str">
            <v>สนง.กิจการยุติธรรม</v>
          </cell>
          <cell r="C56">
            <v>92.192899999999995</v>
          </cell>
          <cell r="D56">
            <v>69.1447</v>
          </cell>
          <cell r="E56">
            <v>0</v>
          </cell>
          <cell r="G56">
            <v>12.2721652</v>
          </cell>
          <cell r="H56">
            <v>49.524099219999997</v>
          </cell>
          <cell r="I56">
            <v>61.79626442</v>
          </cell>
          <cell r="J56">
            <v>53.717910185999997</v>
          </cell>
          <cell r="K56">
            <v>67.029309654000002</v>
          </cell>
          <cell r="L56">
            <v>18.308499999999999</v>
          </cell>
          <cell r="M56">
            <v>18.308499999999999</v>
          </cell>
          <cell r="N56">
            <v>0</v>
          </cell>
          <cell r="P56">
            <v>8.5679999999999996</v>
          </cell>
          <cell r="Q56">
            <v>9.5931999999999995</v>
          </cell>
          <cell r="R56">
            <v>18.161200000000001</v>
          </cell>
          <cell r="S56">
            <v>52.397520276999998</v>
          </cell>
          <cell r="T56">
            <v>99.195455663000004</v>
          </cell>
          <cell r="U56">
            <v>110.5014</v>
          </cell>
          <cell r="V56">
            <v>87.453199999999995</v>
          </cell>
          <cell r="W56">
            <v>0</v>
          </cell>
          <cell r="Y56">
            <v>20.840165200000001</v>
          </cell>
          <cell r="Z56">
            <v>59.11729922</v>
          </cell>
          <cell r="AA56">
            <v>79.957464419999994</v>
          </cell>
          <cell r="AB56">
            <v>53.499140480999998</v>
          </cell>
          <cell r="AC56">
            <v>72.358779545000004</v>
          </cell>
        </row>
        <row r="57">
          <cell r="A57" t="str">
            <v>23095</v>
          </cell>
          <cell r="B57" t="str">
            <v>สถาบันดนตรีกัลยาณิวัฒนา</v>
          </cell>
          <cell r="C57">
            <v>81.5745</v>
          </cell>
          <cell r="D57">
            <v>56.170299999999997</v>
          </cell>
          <cell r="E57">
            <v>0</v>
          </cell>
          <cell r="G57">
            <v>0</v>
          </cell>
          <cell r="H57">
            <v>56.170299999999997</v>
          </cell>
          <cell r="I57">
            <v>56.170299999999997</v>
          </cell>
          <cell r="J57">
            <v>68.857669982999994</v>
          </cell>
          <cell r="K57">
            <v>68.857669982999994</v>
          </cell>
          <cell r="L57">
            <v>37.183399999999999</v>
          </cell>
          <cell r="M57">
            <v>33.583399999999997</v>
          </cell>
          <cell r="N57">
            <v>0</v>
          </cell>
          <cell r="P57">
            <v>0</v>
          </cell>
          <cell r="Q57">
            <v>33.583399999999997</v>
          </cell>
          <cell r="R57">
            <v>33.583399999999997</v>
          </cell>
          <cell r="S57">
            <v>90.318260299000002</v>
          </cell>
          <cell r="T57">
            <v>90.318260299000002</v>
          </cell>
          <cell r="U57">
            <v>118.75790000000001</v>
          </cell>
          <cell r="V57">
            <v>89.753699999999995</v>
          </cell>
          <cell r="W57">
            <v>0</v>
          </cell>
          <cell r="Y57">
            <v>0</v>
          </cell>
          <cell r="Z57">
            <v>89.753699999999995</v>
          </cell>
          <cell r="AA57">
            <v>89.753699999999995</v>
          </cell>
          <cell r="AB57">
            <v>75.577035296000005</v>
          </cell>
          <cell r="AC57">
            <v>75.577035296000005</v>
          </cell>
        </row>
        <row r="58">
          <cell r="A58" t="str">
            <v>23068</v>
          </cell>
          <cell r="B58" t="str">
            <v>ศูนย์ความเป็นเลิศด้านชีววิทยาศาสตร์ (องค</v>
          </cell>
          <cell r="C58">
            <v>63.961100000000002</v>
          </cell>
          <cell r="D58">
            <v>47.970799999999997</v>
          </cell>
          <cell r="E58">
            <v>0</v>
          </cell>
          <cell r="G58">
            <v>0</v>
          </cell>
          <cell r="H58">
            <v>47.970799999999997</v>
          </cell>
          <cell r="I58">
            <v>47.970799999999997</v>
          </cell>
          <cell r="J58">
            <v>74.999960913999999</v>
          </cell>
          <cell r="K58">
            <v>74.999960913999999</v>
          </cell>
          <cell r="L58">
            <v>55.341299999999997</v>
          </cell>
          <cell r="M58">
            <v>44.370399999999997</v>
          </cell>
          <cell r="N58">
            <v>0</v>
          </cell>
          <cell r="P58">
            <v>0</v>
          </cell>
          <cell r="Q58">
            <v>44.370399999999997</v>
          </cell>
          <cell r="R58">
            <v>44.370399999999997</v>
          </cell>
          <cell r="S58">
            <v>80.175926477999994</v>
          </cell>
          <cell r="T58">
            <v>80.175926477999994</v>
          </cell>
          <cell r="U58">
            <v>119.30240000000001</v>
          </cell>
          <cell r="V58">
            <v>92.341200000000001</v>
          </cell>
          <cell r="W58">
            <v>0</v>
          </cell>
          <cell r="Y58">
            <v>0</v>
          </cell>
          <cell r="Z58">
            <v>92.341200000000001</v>
          </cell>
          <cell r="AA58">
            <v>92.341200000000001</v>
          </cell>
          <cell r="AB58">
            <v>77.400957567000006</v>
          </cell>
          <cell r="AC58">
            <v>77.400957567000006</v>
          </cell>
        </row>
        <row r="59">
          <cell r="A59" t="str">
            <v>08012</v>
          </cell>
          <cell r="B59" t="str">
            <v>กรมการขนส่งทางราง</v>
          </cell>
          <cell r="C59">
            <v>83.162800000000004</v>
          </cell>
          <cell r="D59">
            <v>69.652600000000007</v>
          </cell>
          <cell r="E59">
            <v>0</v>
          </cell>
          <cell r="G59">
            <v>7.8950870000000002</v>
          </cell>
          <cell r="H59">
            <v>54.949521699999998</v>
          </cell>
          <cell r="I59">
            <v>62.844608700000002</v>
          </cell>
          <cell r="J59">
            <v>66.074641185999994</v>
          </cell>
          <cell r="K59">
            <v>75.568173150000007</v>
          </cell>
          <cell r="L59">
            <v>37.249600000000001</v>
          </cell>
          <cell r="M59">
            <v>37.249600000000001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120.41240000000001</v>
          </cell>
          <cell r="V59">
            <v>106.90219999999999</v>
          </cell>
          <cell r="W59">
            <v>0</v>
          </cell>
          <cell r="Y59">
            <v>7.8950870000000002</v>
          </cell>
          <cell r="Z59">
            <v>54.949521699999998</v>
          </cell>
          <cell r="AA59">
            <v>62.844608700000002</v>
          </cell>
          <cell r="AB59">
            <v>45.634437732000002</v>
          </cell>
          <cell r="AC59">
            <v>52.191143685999997</v>
          </cell>
        </row>
        <row r="60">
          <cell r="A60" t="str">
            <v>18009</v>
          </cell>
          <cell r="B60" t="str">
            <v>หอภาพยนตร์ (องค์การมหาชน)</v>
          </cell>
          <cell r="C60">
            <v>87.135000000000005</v>
          </cell>
          <cell r="D60">
            <v>65.351200000000006</v>
          </cell>
          <cell r="E60">
            <v>0</v>
          </cell>
          <cell r="G60">
            <v>0</v>
          </cell>
          <cell r="H60">
            <v>44.251199999999997</v>
          </cell>
          <cell r="I60">
            <v>44.251199999999997</v>
          </cell>
          <cell r="J60">
            <v>50.784644516999997</v>
          </cell>
          <cell r="K60">
            <v>50.784644516999997</v>
          </cell>
          <cell r="L60">
            <v>35.5</v>
          </cell>
          <cell r="M60">
            <v>35.5</v>
          </cell>
          <cell r="N60">
            <v>0</v>
          </cell>
          <cell r="P60">
            <v>0</v>
          </cell>
          <cell r="Q60">
            <v>35.5</v>
          </cell>
          <cell r="R60">
            <v>35.5</v>
          </cell>
          <cell r="S60">
            <v>100</v>
          </cell>
          <cell r="T60">
            <v>100</v>
          </cell>
          <cell r="U60">
            <v>122.63500000000001</v>
          </cell>
          <cell r="V60">
            <v>100.85120000000001</v>
          </cell>
          <cell r="W60">
            <v>0</v>
          </cell>
          <cell r="Y60">
            <v>0</v>
          </cell>
          <cell r="Z60">
            <v>79.751199999999997</v>
          </cell>
          <cell r="AA60">
            <v>79.751199999999997</v>
          </cell>
          <cell r="AB60">
            <v>65.031353202999995</v>
          </cell>
          <cell r="AC60">
            <v>65.031353202999995</v>
          </cell>
        </row>
        <row r="61">
          <cell r="A61" t="str">
            <v>12006</v>
          </cell>
          <cell r="B61" t="str">
            <v>สนง.นโยบายและแผนพลังงาน</v>
          </cell>
          <cell r="C61">
            <v>121.11239999999999</v>
          </cell>
          <cell r="D61">
            <v>89.983699999999999</v>
          </cell>
          <cell r="E61">
            <v>0</v>
          </cell>
          <cell r="G61">
            <v>13.298472690000001</v>
          </cell>
          <cell r="H61">
            <v>58.390843140000001</v>
          </cell>
          <cell r="I61">
            <v>71.689315829999998</v>
          </cell>
          <cell r="J61">
            <v>48.212109693000002</v>
          </cell>
          <cell r="K61">
            <v>59.192383133</v>
          </cell>
          <cell r="L61">
            <v>3.4081999999999999</v>
          </cell>
          <cell r="M61">
            <v>3.4081999999999999</v>
          </cell>
          <cell r="N61">
            <v>0</v>
          </cell>
          <cell r="P61">
            <v>2.3862070000000002</v>
          </cell>
          <cell r="Q61">
            <v>0.45</v>
          </cell>
          <cell r="R61">
            <v>2.8362069999999999</v>
          </cell>
          <cell r="S61">
            <v>13.203450502000001</v>
          </cell>
          <cell r="T61">
            <v>83.217152748999993</v>
          </cell>
          <cell r="U61">
            <v>124.5206</v>
          </cell>
          <cell r="V61">
            <v>93.391900000000007</v>
          </cell>
          <cell r="W61">
            <v>0</v>
          </cell>
          <cell r="Y61">
            <v>15.684679689999999</v>
          </cell>
          <cell r="Z61">
            <v>58.840843139999997</v>
          </cell>
          <cell r="AA61">
            <v>74.52552283</v>
          </cell>
          <cell r="AB61">
            <v>47.253902680000003</v>
          </cell>
          <cell r="AC61">
            <v>59.849954811000003</v>
          </cell>
        </row>
        <row r="62">
          <cell r="A62" t="str">
            <v>20310</v>
          </cell>
          <cell r="B62" t="str">
            <v>สนง.คณะกรรมการส่งเสริมสวัสดิการและสวัสดิ</v>
          </cell>
          <cell r="C62">
            <v>125.68129999999999</v>
          </cell>
          <cell r="D62">
            <v>93.071600000000004</v>
          </cell>
          <cell r="E62">
            <v>0</v>
          </cell>
          <cell r="G62">
            <v>0</v>
          </cell>
          <cell r="H62">
            <v>93.071600000000004</v>
          </cell>
          <cell r="I62">
            <v>93.071600000000004</v>
          </cell>
          <cell r="J62">
            <v>74.053657943000005</v>
          </cell>
          <cell r="K62">
            <v>74.053657943000005</v>
          </cell>
          <cell r="U62">
            <v>125.68129999999999</v>
          </cell>
          <cell r="V62">
            <v>93.071600000000004</v>
          </cell>
          <cell r="W62">
            <v>0</v>
          </cell>
          <cell r="Y62">
            <v>0</v>
          </cell>
          <cell r="Z62">
            <v>93.071600000000004</v>
          </cell>
          <cell r="AA62">
            <v>93.071600000000004</v>
          </cell>
          <cell r="AB62">
            <v>74.053657943000005</v>
          </cell>
          <cell r="AC62">
            <v>74.053657943000005</v>
          </cell>
        </row>
        <row r="63">
          <cell r="A63" t="str">
            <v>13012</v>
          </cell>
          <cell r="B63" t="str">
            <v>สถาบันวิจัยและพัฒนาอัญมณีและเครื่องประดั</v>
          </cell>
          <cell r="C63">
            <v>112.6919</v>
          </cell>
          <cell r="D63">
            <v>102.35550000000001</v>
          </cell>
          <cell r="E63">
            <v>0</v>
          </cell>
          <cell r="G63">
            <v>0</v>
          </cell>
          <cell r="H63">
            <v>84.518600000000006</v>
          </cell>
          <cell r="I63">
            <v>84.518600000000006</v>
          </cell>
          <cell r="J63">
            <v>74.999711602999994</v>
          </cell>
          <cell r="K63">
            <v>74.999711602999994</v>
          </cell>
          <cell r="L63">
            <v>26.6722</v>
          </cell>
          <cell r="M63">
            <v>26.6722</v>
          </cell>
          <cell r="N63">
            <v>0</v>
          </cell>
          <cell r="P63">
            <v>0</v>
          </cell>
          <cell r="Q63">
            <v>26.6722</v>
          </cell>
          <cell r="R63">
            <v>26.6722</v>
          </cell>
          <cell r="S63">
            <v>100</v>
          </cell>
          <cell r="T63">
            <v>100</v>
          </cell>
          <cell r="U63">
            <v>139.36410000000001</v>
          </cell>
          <cell r="V63">
            <v>129.02770000000001</v>
          </cell>
          <cell r="W63">
            <v>0</v>
          </cell>
          <cell r="Y63">
            <v>0</v>
          </cell>
          <cell r="Z63">
            <v>111.1908</v>
          </cell>
          <cell r="AA63">
            <v>111.1908</v>
          </cell>
          <cell r="AB63">
            <v>79.784392107000002</v>
          </cell>
          <cell r="AC63">
            <v>79.784392107000002</v>
          </cell>
        </row>
        <row r="64">
          <cell r="A64" t="str">
            <v>09014</v>
          </cell>
          <cell r="B64" t="str">
            <v>องค์การบริหารจัดการก๊าซเรือนกระจก (องค์ก</v>
          </cell>
          <cell r="C64">
            <v>139.6208</v>
          </cell>
          <cell r="D64">
            <v>104.34869999999999</v>
          </cell>
          <cell r="E64">
            <v>0</v>
          </cell>
          <cell r="G64">
            <v>0</v>
          </cell>
          <cell r="H64">
            <v>104.34869999999999</v>
          </cell>
          <cell r="I64">
            <v>104.34869999999999</v>
          </cell>
          <cell r="J64">
            <v>74.737216803999999</v>
          </cell>
          <cell r="K64">
            <v>74.737216803999999</v>
          </cell>
          <cell r="L64">
            <v>1.4699</v>
          </cell>
          <cell r="M64">
            <v>1.4699</v>
          </cell>
          <cell r="N64">
            <v>0</v>
          </cell>
          <cell r="P64">
            <v>0</v>
          </cell>
          <cell r="Q64">
            <v>1.4699</v>
          </cell>
          <cell r="R64">
            <v>1.4699</v>
          </cell>
          <cell r="S64">
            <v>100</v>
          </cell>
          <cell r="T64">
            <v>100</v>
          </cell>
          <cell r="U64">
            <v>141.0907</v>
          </cell>
          <cell r="V64">
            <v>105.8186</v>
          </cell>
          <cell r="W64">
            <v>0</v>
          </cell>
          <cell r="Y64">
            <v>0</v>
          </cell>
          <cell r="Z64">
            <v>105.8186</v>
          </cell>
          <cell r="AA64">
            <v>105.8186</v>
          </cell>
          <cell r="AB64">
            <v>75.000407538999994</v>
          </cell>
          <cell r="AC64">
            <v>75.000407538999994</v>
          </cell>
        </row>
        <row r="65">
          <cell r="A65" t="str">
            <v>09013</v>
          </cell>
          <cell r="B65" t="str">
            <v>สำนักงานพัฒนาเศรษฐกิจจากฐานชีวภาพ</v>
          </cell>
          <cell r="C65">
            <v>153.76900000000001</v>
          </cell>
          <cell r="D65">
            <v>115.32689999999999</v>
          </cell>
          <cell r="E65">
            <v>0</v>
          </cell>
          <cell r="G65">
            <v>0</v>
          </cell>
          <cell r="H65">
            <v>115.32689999999999</v>
          </cell>
          <cell r="I65">
            <v>115.32689999999999</v>
          </cell>
          <cell r="J65">
            <v>75.000097549000003</v>
          </cell>
          <cell r="K65">
            <v>75.000097549000003</v>
          </cell>
          <cell r="L65">
            <v>3.2698</v>
          </cell>
          <cell r="M65">
            <v>3.2698</v>
          </cell>
          <cell r="N65">
            <v>0</v>
          </cell>
          <cell r="P65">
            <v>0</v>
          </cell>
          <cell r="Q65">
            <v>3.2698</v>
          </cell>
          <cell r="R65">
            <v>3.2698</v>
          </cell>
          <cell r="S65">
            <v>100</v>
          </cell>
          <cell r="T65">
            <v>100</v>
          </cell>
          <cell r="U65">
            <v>157.03880000000001</v>
          </cell>
          <cell r="V65">
            <v>118.5967</v>
          </cell>
          <cell r="W65">
            <v>0</v>
          </cell>
          <cell r="Y65">
            <v>0</v>
          </cell>
          <cell r="Z65">
            <v>118.5967</v>
          </cell>
          <cell r="AA65">
            <v>118.5967</v>
          </cell>
          <cell r="AB65">
            <v>75.520635665</v>
          </cell>
          <cell r="AC65">
            <v>75.520635665</v>
          </cell>
        </row>
        <row r="66">
          <cell r="A66" t="str">
            <v>13013</v>
          </cell>
          <cell r="B66" t="str">
            <v>สำนักงานนโยบายและยุทธศาสตร์การค้า</v>
          </cell>
          <cell r="C66">
            <v>143.14809947000001</v>
          </cell>
          <cell r="D66">
            <v>114.86489947</v>
          </cell>
          <cell r="E66">
            <v>0</v>
          </cell>
          <cell r="G66">
            <v>12.36637322</v>
          </cell>
          <cell r="H66">
            <v>76.539331410000003</v>
          </cell>
          <cell r="I66">
            <v>88.905704630000002</v>
          </cell>
          <cell r="J66">
            <v>53.468632620999998</v>
          </cell>
          <cell r="K66">
            <v>62.107499128000001</v>
          </cell>
          <cell r="L66">
            <v>15.52790053</v>
          </cell>
          <cell r="M66">
            <v>15.52790053</v>
          </cell>
          <cell r="N66">
            <v>0</v>
          </cell>
          <cell r="P66">
            <v>6.7172939999999999</v>
          </cell>
          <cell r="Q66">
            <v>8.6106065300000001</v>
          </cell>
          <cell r="R66">
            <v>15.327900530000001</v>
          </cell>
          <cell r="S66">
            <v>55.452483827000002</v>
          </cell>
          <cell r="T66">
            <v>98.711995870999999</v>
          </cell>
          <cell r="U66">
            <v>158.67599999999999</v>
          </cell>
          <cell r="V66">
            <v>130.39279999999999</v>
          </cell>
          <cell r="W66">
            <v>0</v>
          </cell>
          <cell r="Y66">
            <v>19.083667219999999</v>
          </cell>
          <cell r="Z66">
            <v>85.149937940000001</v>
          </cell>
          <cell r="AA66">
            <v>104.23360516</v>
          </cell>
          <cell r="AB66">
            <v>53.662770639999998</v>
          </cell>
          <cell r="AC66">
            <v>65.689584537000002</v>
          </cell>
        </row>
        <row r="67">
          <cell r="A67" t="str">
            <v>21014</v>
          </cell>
          <cell r="B67" t="str">
            <v>สถาบันการแพทย์ฉุกเฉินแห่งชาติ</v>
          </cell>
          <cell r="C67">
            <v>102.0517</v>
          </cell>
          <cell r="D67">
            <v>75.611000000000004</v>
          </cell>
          <cell r="E67">
            <v>0</v>
          </cell>
          <cell r="G67">
            <v>0</v>
          </cell>
          <cell r="H67">
            <v>75.611000000000004</v>
          </cell>
          <cell r="I67">
            <v>75.611000000000004</v>
          </cell>
          <cell r="J67">
            <v>74.090877466999999</v>
          </cell>
          <cell r="K67">
            <v>74.090877466999999</v>
          </cell>
          <cell r="L67">
            <v>57.2502</v>
          </cell>
          <cell r="M67">
            <v>57.2502</v>
          </cell>
          <cell r="N67">
            <v>0</v>
          </cell>
          <cell r="P67">
            <v>0</v>
          </cell>
          <cell r="Q67">
            <v>57.2502</v>
          </cell>
          <cell r="R67">
            <v>57.2502</v>
          </cell>
          <cell r="S67">
            <v>100</v>
          </cell>
          <cell r="T67">
            <v>100</v>
          </cell>
          <cell r="U67">
            <v>159.30189999999999</v>
          </cell>
          <cell r="V67">
            <v>132.8612</v>
          </cell>
          <cell r="W67">
            <v>0</v>
          </cell>
          <cell r="Y67">
            <v>0</v>
          </cell>
          <cell r="Z67">
            <v>132.8612</v>
          </cell>
          <cell r="AA67">
            <v>132.8612</v>
          </cell>
          <cell r="AB67">
            <v>83.402143979000002</v>
          </cell>
          <cell r="AC67">
            <v>83.402143979000002</v>
          </cell>
        </row>
        <row r="68">
          <cell r="A68" t="str">
            <v>03008</v>
          </cell>
          <cell r="B68" t="str">
            <v>สนง.คณะกรรมการนโยบายรัฐวิสาหกิจ</v>
          </cell>
          <cell r="C68">
            <v>124.14355</v>
          </cell>
          <cell r="D68">
            <v>100.06614999999999</v>
          </cell>
          <cell r="E68">
            <v>0</v>
          </cell>
          <cell r="G68">
            <v>21.8879123</v>
          </cell>
          <cell r="H68">
            <v>68.396773800000005</v>
          </cell>
          <cell r="I68">
            <v>90.284686100000002</v>
          </cell>
          <cell r="J68">
            <v>55.094907307</v>
          </cell>
          <cell r="K68">
            <v>72.726038606000003</v>
          </cell>
          <cell r="L68">
            <v>50.579949999999997</v>
          </cell>
          <cell r="M68">
            <v>50.579949999999997</v>
          </cell>
          <cell r="N68">
            <v>0</v>
          </cell>
          <cell r="P68">
            <v>35.461557499999998</v>
          </cell>
          <cell r="Q68">
            <v>13.398213500000001</v>
          </cell>
          <cell r="R68">
            <v>48.859771000000002</v>
          </cell>
          <cell r="S68">
            <v>26.489179013000001</v>
          </cell>
          <cell r="T68">
            <v>96.599089164999995</v>
          </cell>
          <cell r="U68">
            <v>174.7235</v>
          </cell>
          <cell r="V68">
            <v>150.64609999999999</v>
          </cell>
          <cell r="W68">
            <v>0</v>
          </cell>
          <cell r="Y68">
            <v>57.349469800000001</v>
          </cell>
          <cell r="Z68">
            <v>81.794987300000003</v>
          </cell>
          <cell r="AA68">
            <v>139.14445710000001</v>
          </cell>
          <cell r="AB68">
            <v>46.813958798000002</v>
          </cell>
          <cell r="AC68">
            <v>79.636944716000002</v>
          </cell>
        </row>
        <row r="69">
          <cell r="A69" t="str">
            <v>01027</v>
          </cell>
          <cell r="B69" t="str">
            <v>สำนักงานคณะกรรมการสุขภาพแห่งชาติ</v>
          </cell>
          <cell r="C69">
            <v>181.24600000000001</v>
          </cell>
          <cell r="D69">
            <v>179.74619999999999</v>
          </cell>
          <cell r="E69">
            <v>0</v>
          </cell>
          <cell r="G69">
            <v>0</v>
          </cell>
          <cell r="H69">
            <v>134.80709999999999</v>
          </cell>
          <cell r="I69">
            <v>134.80709999999999</v>
          </cell>
          <cell r="J69">
            <v>74.377972478999993</v>
          </cell>
          <cell r="K69">
            <v>74.377972478999993</v>
          </cell>
          <cell r="U69">
            <v>181.24600000000001</v>
          </cell>
          <cell r="V69">
            <v>179.74619999999999</v>
          </cell>
          <cell r="W69">
            <v>0</v>
          </cell>
          <cell r="Y69">
            <v>0</v>
          </cell>
          <cell r="Z69">
            <v>134.80709999999999</v>
          </cell>
          <cell r="AA69">
            <v>134.80709999999999</v>
          </cell>
          <cell r="AB69">
            <v>74.377972478999993</v>
          </cell>
          <cell r="AC69">
            <v>74.377972478999993</v>
          </cell>
        </row>
        <row r="70">
          <cell r="A70" t="str">
            <v>25006</v>
          </cell>
          <cell r="B70" t="str">
            <v>สำนักงานราชบัณฑิตยสภา </v>
          </cell>
          <cell r="C70">
            <v>151.48660000000001</v>
          </cell>
          <cell r="D70">
            <v>112.67529999999999</v>
          </cell>
          <cell r="E70">
            <v>0</v>
          </cell>
          <cell r="G70">
            <v>8.2620047999999997</v>
          </cell>
          <cell r="H70">
            <v>83.911422209999998</v>
          </cell>
          <cell r="I70">
            <v>92.173427009999997</v>
          </cell>
          <cell r="J70">
            <v>55.391976722999999</v>
          </cell>
          <cell r="K70">
            <v>60.845927633000002</v>
          </cell>
          <cell r="L70">
            <v>30.3291</v>
          </cell>
          <cell r="M70">
            <v>30.3291</v>
          </cell>
          <cell r="N70">
            <v>0</v>
          </cell>
          <cell r="P70">
            <v>24.517600000000002</v>
          </cell>
          <cell r="Q70">
            <v>1.9793896</v>
          </cell>
          <cell r="R70">
            <v>26.496989599999999</v>
          </cell>
          <cell r="S70">
            <v>6.5263710430000001</v>
          </cell>
          <cell r="T70">
            <v>87.364905652000004</v>
          </cell>
          <cell r="U70">
            <v>181.81569999999999</v>
          </cell>
          <cell r="V70">
            <v>143.0044</v>
          </cell>
          <cell r="W70">
            <v>0</v>
          </cell>
          <cell r="Y70">
            <v>32.779604800000001</v>
          </cell>
          <cell r="Z70">
            <v>85.890811810000002</v>
          </cell>
          <cell r="AA70">
            <v>118.67041661</v>
          </cell>
          <cell r="AB70">
            <v>47.240591330000001</v>
          </cell>
          <cell r="AC70">
            <v>65.269620066000002</v>
          </cell>
        </row>
        <row r="71">
          <cell r="A71" t="str">
            <v>20003</v>
          </cell>
          <cell r="B71" t="str">
            <v>สนง.เลขาธิการสภาการศึกษา</v>
          </cell>
          <cell r="C71">
            <v>189.38138799999999</v>
          </cell>
          <cell r="D71">
            <v>143.52788799999999</v>
          </cell>
          <cell r="E71">
            <v>0</v>
          </cell>
          <cell r="G71">
            <v>12.657487570000001</v>
          </cell>
          <cell r="H71">
            <v>81.171495120000003</v>
          </cell>
          <cell r="I71">
            <v>93.828982690000004</v>
          </cell>
          <cell r="J71">
            <v>42.861389905999999</v>
          </cell>
          <cell r="K71">
            <v>49.544986274000003</v>
          </cell>
          <cell r="L71">
            <v>1.755512</v>
          </cell>
          <cell r="M71">
            <v>1.755512</v>
          </cell>
          <cell r="N71">
            <v>0</v>
          </cell>
          <cell r="P71">
            <v>0.53100000000000003</v>
          </cell>
          <cell r="Q71">
            <v>0.765266</v>
          </cell>
          <cell r="R71">
            <v>1.2962659999999999</v>
          </cell>
          <cell r="S71">
            <v>43.592182792999999</v>
          </cell>
          <cell r="T71">
            <v>73.839768683000003</v>
          </cell>
          <cell r="U71">
            <v>191.1369</v>
          </cell>
          <cell r="V71">
            <v>145.2834</v>
          </cell>
          <cell r="W71">
            <v>0</v>
          </cell>
          <cell r="Y71">
            <v>13.188487569999999</v>
          </cell>
          <cell r="Z71">
            <v>81.93676112</v>
          </cell>
          <cell r="AA71">
            <v>95.125248690000006</v>
          </cell>
          <cell r="AB71">
            <v>42.868101930999998</v>
          </cell>
          <cell r="AC71">
            <v>49.768123627999998</v>
          </cell>
        </row>
        <row r="72">
          <cell r="A72" t="str">
            <v>12003</v>
          </cell>
          <cell r="B72" t="str">
            <v>กรมเชื้อเพลิงธรรมชาติ</v>
          </cell>
          <cell r="C72">
            <v>181.79013162000001</v>
          </cell>
          <cell r="D72">
            <v>136.30003162</v>
          </cell>
          <cell r="E72">
            <v>0</v>
          </cell>
          <cell r="G72">
            <v>16.66083824</v>
          </cell>
          <cell r="H72">
            <v>97.918303269999996</v>
          </cell>
          <cell r="I72">
            <v>114.57914151</v>
          </cell>
          <cell r="J72">
            <v>53.863376629999998</v>
          </cell>
          <cell r="K72">
            <v>63.028251582999999</v>
          </cell>
          <cell r="L72">
            <v>17.98426838</v>
          </cell>
          <cell r="M72">
            <v>17.98426838</v>
          </cell>
          <cell r="N72">
            <v>0</v>
          </cell>
          <cell r="P72">
            <v>1.1200000000000001</v>
          </cell>
          <cell r="Q72">
            <v>16.278345890000001</v>
          </cell>
          <cell r="R72">
            <v>17.398345890000002</v>
          </cell>
          <cell r="S72">
            <v>90.514362586000004</v>
          </cell>
          <cell r="T72">
            <v>96.742027656999994</v>
          </cell>
          <cell r="U72">
            <v>199.77440000000001</v>
          </cell>
          <cell r="V72">
            <v>154.2843</v>
          </cell>
          <cell r="W72">
            <v>0</v>
          </cell>
          <cell r="Y72">
            <v>17.780838240000001</v>
          </cell>
          <cell r="Z72">
            <v>114.19664916000001</v>
          </cell>
          <cell r="AA72">
            <v>131.9774874</v>
          </cell>
          <cell r="AB72">
            <v>57.162804223000002</v>
          </cell>
          <cell r="AC72">
            <v>66.063263061000001</v>
          </cell>
        </row>
        <row r="73">
          <cell r="A73" t="str">
            <v>20309</v>
          </cell>
          <cell r="B73" t="str">
            <v>สนง.เลขาธิการคุรุสภา</v>
          </cell>
          <cell r="C73">
            <v>195.9134</v>
          </cell>
          <cell r="D73">
            <v>146.935</v>
          </cell>
          <cell r="E73">
            <v>0</v>
          </cell>
          <cell r="G73">
            <v>0</v>
          </cell>
          <cell r="H73">
            <v>146.935</v>
          </cell>
          <cell r="I73">
            <v>146.935</v>
          </cell>
          <cell r="J73">
            <v>74.999974479000002</v>
          </cell>
          <cell r="K73">
            <v>74.999974479000002</v>
          </cell>
          <cell r="L73">
            <v>11.3985</v>
          </cell>
          <cell r="M73">
            <v>11.3985</v>
          </cell>
          <cell r="N73">
            <v>0</v>
          </cell>
          <cell r="P73">
            <v>0</v>
          </cell>
          <cell r="Q73">
            <v>11.3985</v>
          </cell>
          <cell r="R73">
            <v>11.3985</v>
          </cell>
          <cell r="S73">
            <v>100</v>
          </cell>
          <cell r="T73">
            <v>100</v>
          </cell>
          <cell r="U73">
            <v>207.31190000000001</v>
          </cell>
          <cell r="V73">
            <v>158.33349999999999</v>
          </cell>
          <cell r="W73">
            <v>0</v>
          </cell>
          <cell r="Y73">
            <v>0</v>
          </cell>
          <cell r="Z73">
            <v>158.33349999999999</v>
          </cell>
          <cell r="AA73">
            <v>158.33349999999999</v>
          </cell>
          <cell r="AB73">
            <v>76.374535180999999</v>
          </cell>
          <cell r="AC73">
            <v>76.374535180999999</v>
          </cell>
        </row>
        <row r="74">
          <cell r="A74" t="str">
            <v>29005</v>
          </cell>
          <cell r="B74" t="str">
            <v>สำนักงานคณะกรรมการสิทธิมนุษยชนแห่งชาติ</v>
          </cell>
          <cell r="C74">
            <v>201.19550000000001</v>
          </cell>
          <cell r="D74">
            <v>147.7758</v>
          </cell>
          <cell r="E74">
            <v>0</v>
          </cell>
          <cell r="G74">
            <v>0</v>
          </cell>
          <cell r="H74">
            <v>147.7758</v>
          </cell>
          <cell r="I74">
            <v>147.7758</v>
          </cell>
          <cell r="J74">
            <v>73.448859443000003</v>
          </cell>
          <cell r="K74">
            <v>73.448859443000003</v>
          </cell>
          <cell r="L74">
            <v>10.5342</v>
          </cell>
          <cell r="M74">
            <v>10.5342</v>
          </cell>
          <cell r="N74">
            <v>0</v>
          </cell>
          <cell r="P74">
            <v>0</v>
          </cell>
          <cell r="Q74">
            <v>10.5342</v>
          </cell>
          <cell r="R74">
            <v>10.5342</v>
          </cell>
          <cell r="S74">
            <v>100</v>
          </cell>
          <cell r="T74">
            <v>100</v>
          </cell>
          <cell r="U74">
            <v>211.72970000000001</v>
          </cell>
          <cell r="V74">
            <v>158.31</v>
          </cell>
          <cell r="W74">
            <v>0</v>
          </cell>
          <cell r="Y74">
            <v>0</v>
          </cell>
          <cell r="Z74">
            <v>158.31</v>
          </cell>
          <cell r="AA74">
            <v>158.31</v>
          </cell>
          <cell r="AB74">
            <v>74.769859873000001</v>
          </cell>
          <cell r="AC74">
            <v>74.769859873000001</v>
          </cell>
        </row>
        <row r="75">
          <cell r="A75" t="str">
            <v>23072</v>
          </cell>
          <cell r="B75" t="str">
            <v>สนง.สภานโยบายการอุดมศึกษาวิทยาศาสตร์ฯ</v>
          </cell>
          <cell r="C75">
            <v>215.15639999999999</v>
          </cell>
          <cell r="D75">
            <v>161.65270000000001</v>
          </cell>
          <cell r="E75">
            <v>0</v>
          </cell>
          <cell r="G75">
            <v>0</v>
          </cell>
          <cell r="H75">
            <v>161.65270000000001</v>
          </cell>
          <cell r="I75">
            <v>161.65270000000001</v>
          </cell>
          <cell r="J75">
            <v>75.132647692999996</v>
          </cell>
          <cell r="K75">
            <v>75.132647692999996</v>
          </cell>
          <cell r="U75">
            <v>215.15639999999999</v>
          </cell>
          <cell r="V75">
            <v>161.65270000000001</v>
          </cell>
          <cell r="W75">
            <v>0</v>
          </cell>
          <cell r="Y75">
            <v>0</v>
          </cell>
          <cell r="Z75">
            <v>161.65270000000001</v>
          </cell>
          <cell r="AA75">
            <v>161.65270000000001</v>
          </cell>
          <cell r="AB75">
            <v>75.132647692999996</v>
          </cell>
          <cell r="AC75">
            <v>75.132647692999996</v>
          </cell>
        </row>
        <row r="76">
          <cell r="A76" t="str">
            <v>27003</v>
          </cell>
          <cell r="B76" t="str">
            <v>สถาบันพระปกเกล้า</v>
          </cell>
          <cell r="C76">
            <v>188.8914</v>
          </cell>
          <cell r="D76">
            <v>141.50980000000001</v>
          </cell>
          <cell r="E76">
            <v>0</v>
          </cell>
          <cell r="G76">
            <v>0</v>
          </cell>
          <cell r="H76">
            <v>141.50980000000001</v>
          </cell>
          <cell r="I76">
            <v>141.50980000000001</v>
          </cell>
          <cell r="J76">
            <v>74.915957000000006</v>
          </cell>
          <cell r="K76">
            <v>74.915957000000006</v>
          </cell>
          <cell r="L76">
            <v>26.464300000000001</v>
          </cell>
          <cell r="M76">
            <v>26.464300000000001</v>
          </cell>
          <cell r="N76">
            <v>0</v>
          </cell>
          <cell r="P76">
            <v>0</v>
          </cell>
          <cell r="Q76">
            <v>26.464300000000001</v>
          </cell>
          <cell r="R76">
            <v>26.464300000000001</v>
          </cell>
          <cell r="S76">
            <v>100</v>
          </cell>
          <cell r="T76">
            <v>100</v>
          </cell>
          <cell r="U76">
            <v>215.35570000000001</v>
          </cell>
          <cell r="V76">
            <v>167.97409999999999</v>
          </cell>
          <cell r="W76">
            <v>0</v>
          </cell>
          <cell r="Y76">
            <v>0</v>
          </cell>
          <cell r="Z76">
            <v>167.97409999999999</v>
          </cell>
          <cell r="AA76">
            <v>167.97409999999999</v>
          </cell>
          <cell r="AB76">
            <v>77.998446290999993</v>
          </cell>
          <cell r="AC76">
            <v>77.998446290999993</v>
          </cell>
        </row>
        <row r="77">
          <cell r="A77" t="str">
            <v>01003</v>
          </cell>
          <cell r="B77" t="str">
            <v>สนง.คณะกรรมการคุ้มครองผู้บริโภค</v>
          </cell>
          <cell r="C77">
            <v>208.54308259999999</v>
          </cell>
          <cell r="D77">
            <v>155.88008260000001</v>
          </cell>
          <cell r="E77">
            <v>0</v>
          </cell>
          <cell r="G77">
            <v>9.6934737900000005</v>
          </cell>
          <cell r="H77">
            <v>112.80276548000001</v>
          </cell>
          <cell r="I77">
            <v>122.49623927</v>
          </cell>
          <cell r="J77">
            <v>54.090868934</v>
          </cell>
          <cell r="K77">
            <v>58.739056574000003</v>
          </cell>
          <cell r="L77">
            <v>9.2872173999999994</v>
          </cell>
          <cell r="M77">
            <v>9.2872173999999994</v>
          </cell>
          <cell r="N77">
            <v>0</v>
          </cell>
          <cell r="P77">
            <v>1.9140999999999999</v>
          </cell>
          <cell r="Q77">
            <v>7.7917399999999998E-2</v>
          </cell>
          <cell r="R77">
            <v>1.9920173999999999</v>
          </cell>
          <cell r="S77">
            <v>0.83897465299999996</v>
          </cell>
          <cell r="T77">
            <v>21.449023041</v>
          </cell>
          <cell r="U77">
            <v>217.83029999999999</v>
          </cell>
          <cell r="V77">
            <v>165.16730000000001</v>
          </cell>
          <cell r="W77">
            <v>0</v>
          </cell>
          <cell r="Y77">
            <v>11.60757379</v>
          </cell>
          <cell r="Z77">
            <v>112.88068287999999</v>
          </cell>
          <cell r="AA77">
            <v>124.48825667</v>
          </cell>
          <cell r="AB77">
            <v>51.820468906000002</v>
          </cell>
          <cell r="AC77">
            <v>57.149192133</v>
          </cell>
        </row>
        <row r="78">
          <cell r="A78" t="str">
            <v>13011</v>
          </cell>
          <cell r="B78" t="str">
            <v>ศูนย์ส่งเสริมศิลปาชีพระหว่างประเทศ(องค์ก</v>
          </cell>
          <cell r="C78">
            <v>216.9725</v>
          </cell>
          <cell r="D78">
            <v>162.72919999999999</v>
          </cell>
          <cell r="E78">
            <v>0</v>
          </cell>
          <cell r="G78">
            <v>0</v>
          </cell>
          <cell r="H78">
            <v>162.72919999999999</v>
          </cell>
          <cell r="I78">
            <v>162.72919999999999</v>
          </cell>
          <cell r="J78">
            <v>74.999919344999995</v>
          </cell>
          <cell r="K78">
            <v>74.999919344999995</v>
          </cell>
          <cell r="L78">
            <v>1.048</v>
          </cell>
          <cell r="M78">
            <v>1.048</v>
          </cell>
          <cell r="N78">
            <v>0</v>
          </cell>
          <cell r="P78">
            <v>0</v>
          </cell>
          <cell r="Q78">
            <v>1.048</v>
          </cell>
          <cell r="R78">
            <v>1.048</v>
          </cell>
          <cell r="S78">
            <v>100</v>
          </cell>
          <cell r="T78">
            <v>100</v>
          </cell>
          <cell r="U78">
            <v>218.0205</v>
          </cell>
          <cell r="V78">
            <v>163.77719999999999</v>
          </cell>
          <cell r="W78">
            <v>0</v>
          </cell>
          <cell r="Y78">
            <v>0</v>
          </cell>
          <cell r="Z78">
            <v>163.77719999999999</v>
          </cell>
          <cell r="AA78">
            <v>163.77719999999999</v>
          </cell>
          <cell r="AB78">
            <v>75.120091918</v>
          </cell>
          <cell r="AC78">
            <v>75.120091918</v>
          </cell>
        </row>
        <row r="79">
          <cell r="A79" t="str">
            <v>18006</v>
          </cell>
          <cell r="B79" t="str">
            <v>สนง.ศิลปวัฒนธรรมร่วมสมัย</v>
          </cell>
          <cell r="C79">
            <v>197.68549999999999</v>
          </cell>
          <cell r="D79">
            <v>148.2638</v>
          </cell>
          <cell r="E79">
            <v>0</v>
          </cell>
          <cell r="G79">
            <v>20.191871379999998</v>
          </cell>
          <cell r="H79">
            <v>90.035258040000002</v>
          </cell>
          <cell r="I79">
            <v>110.22712942</v>
          </cell>
          <cell r="J79">
            <v>45.544695003000001</v>
          </cell>
          <cell r="K79">
            <v>55.758833813999999</v>
          </cell>
          <cell r="L79">
            <v>26.735499999999998</v>
          </cell>
          <cell r="M79">
            <v>26.735499999999998</v>
          </cell>
          <cell r="N79">
            <v>0</v>
          </cell>
          <cell r="P79">
            <v>4.0060000000000002</v>
          </cell>
          <cell r="Q79">
            <v>22.0395</v>
          </cell>
          <cell r="R79">
            <v>26.045500000000001</v>
          </cell>
          <cell r="S79">
            <v>82.435338782000002</v>
          </cell>
          <cell r="T79">
            <v>97.419161789</v>
          </cell>
          <cell r="U79">
            <v>224.42099999999999</v>
          </cell>
          <cell r="V79">
            <v>174.99930000000001</v>
          </cell>
          <cell r="W79">
            <v>0</v>
          </cell>
          <cell r="Y79">
            <v>24.197871379999999</v>
          </cell>
          <cell r="Z79">
            <v>112.07475804000001</v>
          </cell>
          <cell r="AA79">
            <v>136.27262941999999</v>
          </cell>
          <cell r="AB79">
            <v>49.939514590999998</v>
          </cell>
          <cell r="AC79">
            <v>60.721870688999999</v>
          </cell>
        </row>
        <row r="80">
          <cell r="A80" t="str">
            <v>23073</v>
          </cell>
          <cell r="B80" t="str">
            <v>สนง.คกก.ส่งเสริมวิทยาศาสตร์วิจัยฯ</v>
          </cell>
          <cell r="C80">
            <v>225.8339</v>
          </cell>
          <cell r="D80">
            <v>169.37540000000001</v>
          </cell>
          <cell r="E80">
            <v>0</v>
          </cell>
          <cell r="G80">
            <v>0</v>
          </cell>
          <cell r="H80">
            <v>169.37540000000001</v>
          </cell>
          <cell r="I80">
            <v>169.37540000000001</v>
          </cell>
          <cell r="J80">
            <v>74.999988930000001</v>
          </cell>
          <cell r="K80">
            <v>74.999988930000001</v>
          </cell>
          <cell r="U80">
            <v>225.8339</v>
          </cell>
          <cell r="V80">
            <v>169.37540000000001</v>
          </cell>
          <cell r="W80">
            <v>0</v>
          </cell>
          <cell r="Y80">
            <v>0</v>
          </cell>
          <cell r="Z80">
            <v>169.37540000000001</v>
          </cell>
          <cell r="AA80">
            <v>169.37540000000001</v>
          </cell>
          <cell r="AB80">
            <v>74.999988930000001</v>
          </cell>
          <cell r="AC80">
            <v>74.999988930000001</v>
          </cell>
        </row>
        <row r="81">
          <cell r="A81" t="str">
            <v>01029</v>
          </cell>
          <cell r="B81" t="str">
            <v>สถาบันคุณวุฒิวิชาชีพ(องค์การมหาชน)</v>
          </cell>
          <cell r="C81">
            <v>229.2346</v>
          </cell>
          <cell r="D81">
            <v>171.78870000000001</v>
          </cell>
          <cell r="E81">
            <v>0</v>
          </cell>
          <cell r="G81">
            <v>0</v>
          </cell>
          <cell r="H81">
            <v>171.78870000000001</v>
          </cell>
          <cell r="I81">
            <v>171.78870000000001</v>
          </cell>
          <cell r="J81">
            <v>74.940126839000001</v>
          </cell>
          <cell r="K81">
            <v>74.940126839000001</v>
          </cell>
          <cell r="U81">
            <v>229.2346</v>
          </cell>
          <cell r="V81">
            <v>171.78870000000001</v>
          </cell>
          <cell r="W81">
            <v>0</v>
          </cell>
          <cell r="Y81">
            <v>0</v>
          </cell>
          <cell r="Z81">
            <v>171.78870000000001</v>
          </cell>
          <cell r="AA81">
            <v>171.78870000000001</v>
          </cell>
          <cell r="AB81">
            <v>74.940126839000001</v>
          </cell>
          <cell r="AC81">
            <v>74.940126839000001</v>
          </cell>
        </row>
        <row r="82">
          <cell r="A82" t="str">
            <v>07014</v>
          </cell>
          <cell r="B82" t="str">
            <v>สนง.มาตรฐานสินค้าเกษตรและอาหารแห่งชาติ</v>
          </cell>
          <cell r="C82">
            <v>237.69669999999999</v>
          </cell>
          <cell r="D82">
            <v>177.12450000000001</v>
          </cell>
          <cell r="E82">
            <v>0</v>
          </cell>
          <cell r="G82">
            <v>13.25229861</v>
          </cell>
          <cell r="H82">
            <v>123.29935721</v>
          </cell>
          <cell r="I82">
            <v>136.55165582000001</v>
          </cell>
          <cell r="J82">
            <v>51.872557426999997</v>
          </cell>
          <cell r="K82">
            <v>57.447855111000003</v>
          </cell>
          <cell r="L82">
            <v>1.9177</v>
          </cell>
          <cell r="M82">
            <v>1.9177</v>
          </cell>
          <cell r="N82">
            <v>0</v>
          </cell>
          <cell r="P82">
            <v>1.1185</v>
          </cell>
          <cell r="Q82">
            <v>0</v>
          </cell>
          <cell r="R82">
            <v>1.1185</v>
          </cell>
          <cell r="S82">
            <v>0</v>
          </cell>
          <cell r="T82">
            <v>58.325076914999997</v>
          </cell>
          <cell r="U82">
            <v>239.61439999999999</v>
          </cell>
          <cell r="V82">
            <v>179.04220000000001</v>
          </cell>
          <cell r="W82">
            <v>0</v>
          </cell>
          <cell r="Y82">
            <v>14.37079861</v>
          </cell>
          <cell r="Z82">
            <v>123.29935721</v>
          </cell>
          <cell r="AA82">
            <v>137.67015581999999</v>
          </cell>
          <cell r="AB82">
            <v>51.457407072000002</v>
          </cell>
          <cell r="AC82">
            <v>57.454875758999997</v>
          </cell>
        </row>
        <row r="83">
          <cell r="A83" t="str">
            <v>22008</v>
          </cell>
          <cell r="B83" t="str">
            <v>สนง.เศรษฐกิจอุตสาหกรรม</v>
          </cell>
          <cell r="C83">
            <v>228.09630000000001</v>
          </cell>
          <cell r="D83">
            <v>205.60210000000001</v>
          </cell>
          <cell r="E83">
            <v>0</v>
          </cell>
          <cell r="G83">
            <v>43.72534082</v>
          </cell>
          <cell r="H83">
            <v>129.67118268999999</v>
          </cell>
          <cell r="I83">
            <v>173.39652351000001</v>
          </cell>
          <cell r="J83">
            <v>56.849314386000003</v>
          </cell>
          <cell r="K83">
            <v>76.018998777999997</v>
          </cell>
          <cell r="L83">
            <v>16.2502</v>
          </cell>
          <cell r="M83">
            <v>16.2502</v>
          </cell>
          <cell r="N83">
            <v>0</v>
          </cell>
          <cell r="P83">
            <v>5.3125</v>
          </cell>
          <cell r="Q83">
            <v>10.22668</v>
          </cell>
          <cell r="R83">
            <v>15.53918</v>
          </cell>
          <cell r="S83">
            <v>62.932640829</v>
          </cell>
          <cell r="T83">
            <v>95.624546159000005</v>
          </cell>
          <cell r="U83">
            <v>244.34649999999999</v>
          </cell>
          <cell r="V83">
            <v>221.85230000000001</v>
          </cell>
          <cell r="W83">
            <v>0</v>
          </cell>
          <cell r="Y83">
            <v>49.03784082</v>
          </cell>
          <cell r="Z83">
            <v>139.89786269000001</v>
          </cell>
          <cell r="AA83">
            <v>188.93570351</v>
          </cell>
          <cell r="AB83">
            <v>57.253884417999998</v>
          </cell>
          <cell r="AC83">
            <v>77.322860573</v>
          </cell>
        </row>
        <row r="84">
          <cell r="A84" t="str">
            <v>07019</v>
          </cell>
          <cell r="B84" t="str">
            <v>สำนักงานพิพิธภัณฑ์เกษตรเฉลิมพระเกียรติพร</v>
          </cell>
          <cell r="C84">
            <v>106.3766</v>
          </cell>
          <cell r="D84">
            <v>79.768600000000006</v>
          </cell>
          <cell r="E84">
            <v>0</v>
          </cell>
          <cell r="G84">
            <v>0</v>
          </cell>
          <cell r="H84">
            <v>79.768600000000006</v>
          </cell>
          <cell r="I84">
            <v>79.768600000000006</v>
          </cell>
          <cell r="J84">
            <v>74.986980219000003</v>
          </cell>
          <cell r="K84">
            <v>74.986980219000003</v>
          </cell>
          <cell r="L84">
            <v>138.06219999999999</v>
          </cell>
          <cell r="M84">
            <v>138.06219999999999</v>
          </cell>
          <cell r="N84">
            <v>0</v>
          </cell>
          <cell r="P84">
            <v>0</v>
          </cell>
          <cell r="Q84">
            <v>138.06219999999999</v>
          </cell>
          <cell r="R84">
            <v>138.06219999999999</v>
          </cell>
          <cell r="S84">
            <v>100</v>
          </cell>
          <cell r="T84">
            <v>100</v>
          </cell>
          <cell r="U84">
            <v>244.43879999999999</v>
          </cell>
          <cell r="V84">
            <v>217.83080000000001</v>
          </cell>
          <cell r="W84">
            <v>0</v>
          </cell>
          <cell r="Y84">
            <v>0</v>
          </cell>
          <cell r="Z84">
            <v>217.83080000000001</v>
          </cell>
          <cell r="AA84">
            <v>217.83080000000001</v>
          </cell>
          <cell r="AB84">
            <v>89.114657738000005</v>
          </cell>
          <cell r="AC84">
            <v>89.114657738000005</v>
          </cell>
        </row>
        <row r="85">
          <cell r="A85" t="str">
            <v>01008</v>
          </cell>
          <cell r="B85" t="str">
            <v>สนง.สภาความมั่นคงแห่งชาติ</v>
          </cell>
          <cell r="C85">
            <v>246.84289999999999</v>
          </cell>
          <cell r="D85">
            <v>185.13200000000001</v>
          </cell>
          <cell r="E85">
            <v>0</v>
          </cell>
          <cell r="G85">
            <v>13.11167015</v>
          </cell>
          <cell r="H85">
            <v>123.52264998</v>
          </cell>
          <cell r="I85">
            <v>136.63432012999999</v>
          </cell>
          <cell r="J85">
            <v>50.040997728000001</v>
          </cell>
          <cell r="K85">
            <v>55.352744653000002</v>
          </cell>
          <cell r="L85">
            <v>2.7450000000000001</v>
          </cell>
          <cell r="M85">
            <v>2.7450000000000001</v>
          </cell>
          <cell r="N85">
            <v>0</v>
          </cell>
          <cell r="P85">
            <v>2.1789999999999998</v>
          </cell>
          <cell r="Q85">
            <v>0</v>
          </cell>
          <cell r="R85">
            <v>2.1789999999999998</v>
          </cell>
          <cell r="S85">
            <v>0</v>
          </cell>
          <cell r="T85">
            <v>79.380692167999996</v>
          </cell>
          <cell r="U85">
            <v>249.58789999999999</v>
          </cell>
          <cell r="V85">
            <v>187.87700000000001</v>
          </cell>
          <cell r="W85">
            <v>0</v>
          </cell>
          <cell r="Y85">
            <v>15.29067015</v>
          </cell>
          <cell r="Z85">
            <v>123.52264998</v>
          </cell>
          <cell r="AA85">
            <v>138.81332012999999</v>
          </cell>
          <cell r="AB85">
            <v>49.490640364000001</v>
          </cell>
          <cell r="AC85">
            <v>55.617007127000001</v>
          </cell>
        </row>
        <row r="86">
          <cell r="A86" t="str">
            <v>23069</v>
          </cell>
          <cell r="B86" t="str">
            <v>สถาบันสารสนเทศทรัพยากรน้ำ (องค์การมหาชน)</v>
          </cell>
          <cell r="C86">
            <v>213.60079999999999</v>
          </cell>
          <cell r="D86">
            <v>160.2004</v>
          </cell>
          <cell r="E86">
            <v>0</v>
          </cell>
          <cell r="G86">
            <v>0</v>
          </cell>
          <cell r="H86">
            <v>160.2004</v>
          </cell>
          <cell r="I86">
            <v>160.2004</v>
          </cell>
          <cell r="J86">
            <v>74.999906366999994</v>
          </cell>
          <cell r="K86">
            <v>74.999906366999994</v>
          </cell>
          <cell r="L86">
            <v>38.247500000000002</v>
          </cell>
          <cell r="M86">
            <v>38.247500000000002</v>
          </cell>
          <cell r="N86">
            <v>0</v>
          </cell>
          <cell r="P86">
            <v>0</v>
          </cell>
          <cell r="Q86">
            <v>38.247500000000002</v>
          </cell>
          <cell r="R86">
            <v>38.247500000000002</v>
          </cell>
          <cell r="S86">
            <v>100</v>
          </cell>
          <cell r="T86">
            <v>100</v>
          </cell>
          <cell r="U86">
            <v>251.84829999999999</v>
          </cell>
          <cell r="V86">
            <v>198.4479</v>
          </cell>
          <cell r="W86">
            <v>0</v>
          </cell>
          <cell r="Y86">
            <v>0</v>
          </cell>
          <cell r="Z86">
            <v>198.4479</v>
          </cell>
          <cell r="AA86">
            <v>198.4479</v>
          </cell>
          <cell r="AB86">
            <v>78.79660097</v>
          </cell>
          <cell r="AC86">
            <v>78.79660097</v>
          </cell>
        </row>
        <row r="87">
          <cell r="A87" t="str">
            <v>12004</v>
          </cell>
          <cell r="B87" t="str">
            <v>กรมธุรกิจพลังงาน</v>
          </cell>
          <cell r="C87">
            <v>240.115544</v>
          </cell>
          <cell r="D87">
            <v>180.11264399999999</v>
          </cell>
          <cell r="E87">
            <v>0</v>
          </cell>
          <cell r="G87">
            <v>8.9985271600000001</v>
          </cell>
          <cell r="H87">
            <v>146.30083149999999</v>
          </cell>
          <cell r="I87">
            <v>155.29935866</v>
          </cell>
          <cell r="J87">
            <v>60.929346373000001</v>
          </cell>
          <cell r="K87">
            <v>64.676928478999997</v>
          </cell>
          <cell r="L87">
            <v>14.665456000000001</v>
          </cell>
          <cell r="M87">
            <v>14.665456000000001</v>
          </cell>
          <cell r="N87">
            <v>0</v>
          </cell>
          <cell r="P87">
            <v>0.83980399999999999</v>
          </cell>
          <cell r="Q87">
            <v>13.063976</v>
          </cell>
          <cell r="R87">
            <v>13.903779999999999</v>
          </cell>
          <cell r="S87">
            <v>89.079916779000001</v>
          </cell>
          <cell r="T87">
            <v>94.806325830999995</v>
          </cell>
          <cell r="U87">
            <v>254.78100000000001</v>
          </cell>
          <cell r="V87">
            <v>194.77809999999999</v>
          </cell>
          <cell r="W87">
            <v>0</v>
          </cell>
          <cell r="Y87">
            <v>9.8383311599999992</v>
          </cell>
          <cell r="Z87">
            <v>159.36480750000001</v>
          </cell>
          <cell r="AA87">
            <v>169.20313866000001</v>
          </cell>
          <cell r="AB87">
            <v>62.549722113999998</v>
          </cell>
          <cell r="AC87">
            <v>66.411207531000002</v>
          </cell>
        </row>
        <row r="88">
          <cell r="A88" t="str">
            <v>08008</v>
          </cell>
          <cell r="B88" t="str">
            <v>สนง.นโยบายและแผนการขนส่งและจราจร</v>
          </cell>
          <cell r="C88">
            <v>149.02128279999999</v>
          </cell>
          <cell r="D88">
            <v>115.9577828</v>
          </cell>
          <cell r="E88">
            <v>0</v>
          </cell>
          <cell r="G88">
            <v>3.9735390499999999</v>
          </cell>
          <cell r="H88">
            <v>80.321956940000007</v>
          </cell>
          <cell r="I88">
            <v>84.295495990000006</v>
          </cell>
          <cell r="J88">
            <v>53.899654755</v>
          </cell>
          <cell r="K88">
            <v>56.566078621000003</v>
          </cell>
          <cell r="L88">
            <v>105.9801172</v>
          </cell>
          <cell r="M88">
            <v>95.376217199999999</v>
          </cell>
          <cell r="N88">
            <v>0</v>
          </cell>
          <cell r="P88">
            <v>13.498398</v>
          </cell>
          <cell r="Q88">
            <v>41.691676999999999</v>
          </cell>
          <cell r="R88">
            <v>55.190075</v>
          </cell>
          <cell r="S88">
            <v>39.339149740000003</v>
          </cell>
          <cell r="T88">
            <v>52.075876549</v>
          </cell>
          <cell r="U88">
            <v>255.00139999999999</v>
          </cell>
          <cell r="V88">
            <v>211.334</v>
          </cell>
          <cell r="W88">
            <v>0</v>
          </cell>
          <cell r="Y88">
            <v>17.471937050000001</v>
          </cell>
          <cell r="Z88">
            <v>122.01363394000001</v>
          </cell>
          <cell r="AA88">
            <v>139.48557099000001</v>
          </cell>
          <cell r="AB88">
            <v>47.848221201999998</v>
          </cell>
          <cell r="AC88">
            <v>54.699923603999999</v>
          </cell>
        </row>
        <row r="89">
          <cell r="A89" t="str">
            <v>23052</v>
          </cell>
          <cell r="B89" t="str">
            <v>มหาวิทยาลัยราชภัฏร้อยเอ็ด</v>
          </cell>
          <cell r="C89">
            <v>159.78586000000001</v>
          </cell>
          <cell r="D89">
            <v>121.05506</v>
          </cell>
          <cell r="E89">
            <v>0</v>
          </cell>
          <cell r="G89">
            <v>0.19877</v>
          </cell>
          <cell r="H89">
            <v>81.660469800000001</v>
          </cell>
          <cell r="I89">
            <v>81.859239799999997</v>
          </cell>
          <cell r="J89">
            <v>51.106192876000001</v>
          </cell>
          <cell r="K89">
            <v>51.230590616999997</v>
          </cell>
          <cell r="L89">
            <v>112.93034</v>
          </cell>
          <cell r="M89">
            <v>101.71034</v>
          </cell>
          <cell r="N89">
            <v>0</v>
          </cell>
          <cell r="P89">
            <v>53.908099999999997</v>
          </cell>
          <cell r="Q89">
            <v>21.02224</v>
          </cell>
          <cell r="R89">
            <v>74.930340000000001</v>
          </cell>
          <cell r="S89">
            <v>18.615227759</v>
          </cell>
          <cell r="T89">
            <v>66.350938108999998</v>
          </cell>
          <cell r="U89">
            <v>272.71620000000001</v>
          </cell>
          <cell r="V89">
            <v>222.7654</v>
          </cell>
          <cell r="W89">
            <v>0</v>
          </cell>
          <cell r="Y89">
            <v>54.106870000000001</v>
          </cell>
          <cell r="Z89">
            <v>102.6827098</v>
          </cell>
          <cell r="AA89">
            <v>156.78957980000001</v>
          </cell>
          <cell r="AB89">
            <v>37.651855591999997</v>
          </cell>
          <cell r="AC89">
            <v>57.491846762000002</v>
          </cell>
        </row>
        <row r="90">
          <cell r="A90" t="str">
            <v>23099</v>
          </cell>
          <cell r="B90" t="str">
            <v>สถาบันการพยาบาลศรีสวรินทิรา สภากาชาดไทย</v>
          </cell>
          <cell r="C90">
            <v>262.85980000000001</v>
          </cell>
          <cell r="D90">
            <v>197.1447</v>
          </cell>
          <cell r="E90">
            <v>0</v>
          </cell>
          <cell r="G90">
            <v>0</v>
          </cell>
          <cell r="H90">
            <v>197.1447</v>
          </cell>
          <cell r="I90">
            <v>197.1447</v>
          </cell>
          <cell r="J90">
            <v>74.999942935000007</v>
          </cell>
          <cell r="K90">
            <v>74.999942935000007</v>
          </cell>
          <cell r="L90">
            <v>18.476700000000001</v>
          </cell>
          <cell r="M90">
            <v>18.476700000000001</v>
          </cell>
          <cell r="N90">
            <v>0</v>
          </cell>
          <cell r="P90">
            <v>0</v>
          </cell>
          <cell r="Q90">
            <v>18.476700000000001</v>
          </cell>
          <cell r="R90">
            <v>18.476700000000001</v>
          </cell>
          <cell r="S90">
            <v>100</v>
          </cell>
          <cell r="T90">
            <v>100</v>
          </cell>
          <cell r="U90">
            <v>281.3365</v>
          </cell>
          <cell r="V90">
            <v>215.62139999999999</v>
          </cell>
          <cell r="W90">
            <v>0</v>
          </cell>
          <cell r="Y90">
            <v>0</v>
          </cell>
          <cell r="Z90">
            <v>215.62139999999999</v>
          </cell>
          <cell r="AA90">
            <v>215.62139999999999</v>
          </cell>
          <cell r="AB90">
            <v>76.641815050999995</v>
          </cell>
          <cell r="AC90">
            <v>76.641815050999995</v>
          </cell>
        </row>
        <row r="91">
          <cell r="A91" t="str">
            <v>20332</v>
          </cell>
          <cell r="B91" t="str">
            <v>สำนักงานรับรองมาตรฐานและประเมินคุณภาพการ</v>
          </cell>
          <cell r="C91">
            <v>279.80180000000001</v>
          </cell>
          <cell r="D91">
            <v>209.46100000000001</v>
          </cell>
          <cell r="E91">
            <v>0</v>
          </cell>
          <cell r="G91">
            <v>0</v>
          </cell>
          <cell r="H91">
            <v>209.46100000000001</v>
          </cell>
          <cell r="I91">
            <v>209.46100000000001</v>
          </cell>
          <cell r="J91">
            <v>74.860490533000004</v>
          </cell>
          <cell r="K91">
            <v>74.860490533000004</v>
          </cell>
          <cell r="L91">
            <v>2.9312</v>
          </cell>
          <cell r="M91">
            <v>2.9312</v>
          </cell>
          <cell r="N91">
            <v>0</v>
          </cell>
          <cell r="P91">
            <v>0</v>
          </cell>
          <cell r="Q91">
            <v>2.9312</v>
          </cell>
          <cell r="R91">
            <v>2.9312</v>
          </cell>
          <cell r="S91">
            <v>100</v>
          </cell>
          <cell r="T91">
            <v>100</v>
          </cell>
          <cell r="U91">
            <v>282.733</v>
          </cell>
          <cell r="V91">
            <v>212.3922</v>
          </cell>
          <cell r="W91">
            <v>0</v>
          </cell>
          <cell r="Y91">
            <v>0</v>
          </cell>
          <cell r="Z91">
            <v>212.3922</v>
          </cell>
          <cell r="AA91">
            <v>212.3922</v>
          </cell>
          <cell r="AB91">
            <v>75.121121341000006</v>
          </cell>
          <cell r="AC91">
            <v>75.121121341000006</v>
          </cell>
        </row>
        <row r="92">
          <cell r="A92" t="str">
            <v>13006</v>
          </cell>
          <cell r="B92" t="str">
            <v>กรมเจรจาการค้าระหว่างประเทศ</v>
          </cell>
          <cell r="C92">
            <v>254.64299213000001</v>
          </cell>
          <cell r="D92">
            <v>218.81969212999999</v>
          </cell>
          <cell r="E92">
            <v>0</v>
          </cell>
          <cell r="G92">
            <v>19.642900969999999</v>
          </cell>
          <cell r="H92">
            <v>174.60356089000001</v>
          </cell>
          <cell r="I92">
            <v>194.24646186000001</v>
          </cell>
          <cell r="J92">
            <v>68.567981954000004</v>
          </cell>
          <cell r="K92">
            <v>76.281880068999996</v>
          </cell>
          <cell r="L92">
            <v>28.131307870000001</v>
          </cell>
          <cell r="M92">
            <v>28.131307870000001</v>
          </cell>
          <cell r="N92">
            <v>0</v>
          </cell>
          <cell r="P92">
            <v>15.207000000000001</v>
          </cell>
          <cell r="Q92">
            <v>3.5888429999999998</v>
          </cell>
          <cell r="R92">
            <v>18.795843000000001</v>
          </cell>
          <cell r="S92">
            <v>12.757469424</v>
          </cell>
          <cell r="T92">
            <v>66.814678815999997</v>
          </cell>
          <cell r="U92">
            <v>282.77429999999998</v>
          </cell>
          <cell r="V92">
            <v>246.95099999999999</v>
          </cell>
          <cell r="W92">
            <v>0</v>
          </cell>
          <cell r="Y92">
            <v>34.84990097</v>
          </cell>
          <cell r="Z92">
            <v>178.19240389000001</v>
          </cell>
          <cell r="AA92">
            <v>213.04230486</v>
          </cell>
          <cell r="AB92">
            <v>63.015770488999998</v>
          </cell>
          <cell r="AC92">
            <v>75.340052069999999</v>
          </cell>
        </row>
        <row r="93">
          <cell r="A93" t="str">
            <v>01025</v>
          </cell>
          <cell r="B93" t="str">
            <v>สนง.บริหารและพัฒนาองค์ความรู้ (องค์การมห</v>
          </cell>
          <cell r="C93">
            <v>264.16090000000003</v>
          </cell>
          <cell r="D93">
            <v>191.54929999999999</v>
          </cell>
          <cell r="E93">
            <v>0</v>
          </cell>
          <cell r="G93">
            <v>0</v>
          </cell>
          <cell r="H93">
            <v>191.54929999999999</v>
          </cell>
          <cell r="I93">
            <v>191.54929999999999</v>
          </cell>
          <cell r="J93">
            <v>72.512358945000003</v>
          </cell>
          <cell r="K93">
            <v>72.512358945000003</v>
          </cell>
          <cell r="L93">
            <v>24.135999999999999</v>
          </cell>
          <cell r="M93">
            <v>24.135999999999999</v>
          </cell>
          <cell r="N93">
            <v>0</v>
          </cell>
          <cell r="P93">
            <v>0</v>
          </cell>
          <cell r="Q93">
            <v>24.135999999999999</v>
          </cell>
          <cell r="R93">
            <v>24.135999999999999</v>
          </cell>
          <cell r="S93">
            <v>100</v>
          </cell>
          <cell r="T93">
            <v>100</v>
          </cell>
          <cell r="U93">
            <v>288.29689999999999</v>
          </cell>
          <cell r="V93">
            <v>215.68530000000001</v>
          </cell>
          <cell r="W93">
            <v>0</v>
          </cell>
          <cell r="Y93">
            <v>0</v>
          </cell>
          <cell r="Z93">
            <v>215.68530000000001</v>
          </cell>
          <cell r="AA93">
            <v>215.68530000000001</v>
          </cell>
          <cell r="AB93">
            <v>74.813603615000005</v>
          </cell>
          <cell r="AC93">
            <v>74.813603615000005</v>
          </cell>
        </row>
        <row r="94">
          <cell r="A94" t="str">
            <v>23051</v>
          </cell>
          <cell r="B94" t="str">
            <v>มหาวิทยาลัยราชภัฏชัยภูมิ</v>
          </cell>
          <cell r="C94">
            <v>154.11369999999999</v>
          </cell>
          <cell r="D94">
            <v>115.5849</v>
          </cell>
          <cell r="E94">
            <v>0</v>
          </cell>
          <cell r="G94">
            <v>0.86899999999999999</v>
          </cell>
          <cell r="H94">
            <v>76.176261150000002</v>
          </cell>
          <cell r="I94">
            <v>77.045261150000002</v>
          </cell>
          <cell r="J94">
            <v>49.428610921999997</v>
          </cell>
          <cell r="K94">
            <v>49.992480325000002</v>
          </cell>
          <cell r="L94">
            <v>137.72790000000001</v>
          </cell>
          <cell r="M94">
            <v>118.70659999999999</v>
          </cell>
          <cell r="N94">
            <v>0</v>
          </cell>
          <cell r="P94">
            <v>80.485100000000003</v>
          </cell>
          <cell r="Q94">
            <v>27.471</v>
          </cell>
          <cell r="R94">
            <v>107.95610000000001</v>
          </cell>
          <cell r="S94">
            <v>19.945849752000001</v>
          </cell>
          <cell r="T94">
            <v>78.383610001999998</v>
          </cell>
          <cell r="U94">
            <v>291.84160000000003</v>
          </cell>
          <cell r="V94">
            <v>234.29150000000001</v>
          </cell>
          <cell r="W94">
            <v>0</v>
          </cell>
          <cell r="Y94">
            <v>81.354100000000003</v>
          </cell>
          <cell r="Z94">
            <v>103.64726115000001</v>
          </cell>
          <cell r="AA94">
            <v>185.00136115000001</v>
          </cell>
          <cell r="AB94">
            <v>35.514902999</v>
          </cell>
          <cell r="AC94">
            <v>63.391017986999998</v>
          </cell>
        </row>
        <row r="95">
          <cell r="A95" t="str">
            <v>20302</v>
          </cell>
          <cell r="B95" t="str">
            <v>โรงเรียนมหิดลวิทยานุสรณ์</v>
          </cell>
          <cell r="C95">
            <v>292.55189999999999</v>
          </cell>
          <cell r="D95">
            <v>217.91810000000001</v>
          </cell>
          <cell r="E95">
            <v>0</v>
          </cell>
          <cell r="G95">
            <v>0</v>
          </cell>
          <cell r="H95">
            <v>217.91810000000001</v>
          </cell>
          <cell r="I95">
            <v>217.91810000000001</v>
          </cell>
          <cell r="J95">
            <v>74.488697560999995</v>
          </cell>
          <cell r="K95">
            <v>74.488697560999995</v>
          </cell>
          <cell r="L95">
            <v>5.6742999999999997</v>
          </cell>
          <cell r="M95">
            <v>5.6742999999999997</v>
          </cell>
          <cell r="N95">
            <v>0</v>
          </cell>
          <cell r="P95">
            <v>0</v>
          </cell>
          <cell r="Q95">
            <v>5.6742999999999997</v>
          </cell>
          <cell r="R95">
            <v>5.6742999999999997</v>
          </cell>
          <cell r="S95">
            <v>100</v>
          </cell>
          <cell r="T95">
            <v>100</v>
          </cell>
          <cell r="U95">
            <v>298.22620000000001</v>
          </cell>
          <cell r="V95">
            <v>223.5924</v>
          </cell>
          <cell r="W95">
            <v>0</v>
          </cell>
          <cell r="Y95">
            <v>0</v>
          </cell>
          <cell r="Z95">
            <v>223.5924</v>
          </cell>
          <cell r="AA95">
            <v>223.5924</v>
          </cell>
          <cell r="AB95">
            <v>74.974096842999998</v>
          </cell>
          <cell r="AC95">
            <v>74.974096842999998</v>
          </cell>
        </row>
        <row r="96">
          <cell r="A96" t="str">
            <v>23100</v>
          </cell>
          <cell r="B96" t="str">
            <v>สถาบันเทคโนโลยีจิตรลดา</v>
          </cell>
          <cell r="C96">
            <v>209.8871</v>
          </cell>
          <cell r="D96">
            <v>157.41409999999999</v>
          </cell>
          <cell r="E96">
            <v>0</v>
          </cell>
          <cell r="G96">
            <v>0</v>
          </cell>
          <cell r="H96">
            <v>157.41409999999999</v>
          </cell>
          <cell r="I96">
            <v>157.41409999999999</v>
          </cell>
          <cell r="J96">
            <v>74.999416353000001</v>
          </cell>
          <cell r="K96">
            <v>74.999416353000001</v>
          </cell>
          <cell r="L96">
            <v>94.095399999999998</v>
          </cell>
          <cell r="M96">
            <v>68.077100000000002</v>
          </cell>
          <cell r="N96">
            <v>0</v>
          </cell>
          <cell r="P96">
            <v>0</v>
          </cell>
          <cell r="Q96">
            <v>68.077100000000002</v>
          </cell>
          <cell r="R96">
            <v>68.077100000000002</v>
          </cell>
          <cell r="S96">
            <v>72.349020249999995</v>
          </cell>
          <cell r="T96">
            <v>72.349020249999995</v>
          </cell>
          <cell r="U96">
            <v>303.98250000000002</v>
          </cell>
          <cell r="V96">
            <v>225.49119999999999</v>
          </cell>
          <cell r="W96">
            <v>0</v>
          </cell>
          <cell r="Y96">
            <v>0</v>
          </cell>
          <cell r="Z96">
            <v>225.49119999999999</v>
          </cell>
          <cell r="AA96">
            <v>225.49119999999999</v>
          </cell>
          <cell r="AB96">
            <v>74.179007014999996</v>
          </cell>
          <cell r="AC96">
            <v>74.179007014999996</v>
          </cell>
        </row>
        <row r="97">
          <cell r="A97" t="str">
            <v>23067</v>
          </cell>
          <cell r="B97" t="str">
            <v>สนง.นวัตกรรมแห่งชาติ (องค์การมหาชน)</v>
          </cell>
          <cell r="C97">
            <v>308.84750000000003</v>
          </cell>
          <cell r="D97">
            <v>220.610175</v>
          </cell>
          <cell r="E97">
            <v>0</v>
          </cell>
          <cell r="G97">
            <v>0</v>
          </cell>
          <cell r="H97">
            <v>220.610175</v>
          </cell>
          <cell r="I97">
            <v>220.610175</v>
          </cell>
          <cell r="J97">
            <v>71.430131376000006</v>
          </cell>
          <cell r="K97">
            <v>71.430131376000006</v>
          </cell>
          <cell r="U97">
            <v>308.84750000000003</v>
          </cell>
          <cell r="V97">
            <v>220.610175</v>
          </cell>
          <cell r="W97">
            <v>0</v>
          </cell>
          <cell r="Y97">
            <v>0</v>
          </cell>
          <cell r="Z97">
            <v>220.610175</v>
          </cell>
          <cell r="AA97">
            <v>220.610175</v>
          </cell>
          <cell r="AB97">
            <v>71.430131376000006</v>
          </cell>
          <cell r="AC97">
            <v>71.430131376000006</v>
          </cell>
        </row>
        <row r="98">
          <cell r="A98" t="str">
            <v>23040</v>
          </cell>
          <cell r="B98" t="str">
            <v>มหาวิทยาลัยราชภัฏหมู่บ้านจอมบึง</v>
          </cell>
          <cell r="C98">
            <v>244.44630000000001</v>
          </cell>
          <cell r="D98">
            <v>183.39429999999999</v>
          </cell>
          <cell r="E98">
            <v>0</v>
          </cell>
          <cell r="G98">
            <v>0.44500000000000001</v>
          </cell>
          <cell r="H98">
            <v>149.43080800999999</v>
          </cell>
          <cell r="I98">
            <v>149.87580800999999</v>
          </cell>
          <cell r="J98">
            <v>61.13032106</v>
          </cell>
          <cell r="K98">
            <v>61.312365133</v>
          </cell>
          <cell r="L98">
            <v>70.8386</v>
          </cell>
          <cell r="M98">
            <v>70.8386</v>
          </cell>
          <cell r="N98">
            <v>0</v>
          </cell>
          <cell r="P98">
            <v>52.629553000000001</v>
          </cell>
          <cell r="Q98">
            <v>10.561826849999999</v>
          </cell>
          <cell r="R98">
            <v>63.191379849999997</v>
          </cell>
          <cell r="S98">
            <v>14.909705796000001</v>
          </cell>
          <cell r="T98">
            <v>89.204727153999997</v>
          </cell>
          <cell r="U98">
            <v>315.28489999999999</v>
          </cell>
          <cell r="V98">
            <v>254.2329</v>
          </cell>
          <cell r="W98">
            <v>0</v>
          </cell>
          <cell r="Y98">
            <v>53.074553000000002</v>
          </cell>
          <cell r="Z98">
            <v>159.99263486000001</v>
          </cell>
          <cell r="AA98">
            <v>213.06718785999999</v>
          </cell>
          <cell r="AB98">
            <v>50.745416243999998</v>
          </cell>
          <cell r="AC98">
            <v>67.579255415999995</v>
          </cell>
        </row>
        <row r="99">
          <cell r="A99" t="str">
            <v>23012</v>
          </cell>
          <cell r="B99" t="str">
            <v>สถาบันเทคโนโลยีปทุมวัน</v>
          </cell>
          <cell r="C99">
            <v>151.005</v>
          </cell>
          <cell r="D99">
            <v>119.23860000000001</v>
          </cell>
          <cell r="E99">
            <v>0</v>
          </cell>
          <cell r="G99">
            <v>8.6081500000000002E-3</v>
          </cell>
          <cell r="H99">
            <v>105.94821253000001</v>
          </cell>
          <cell r="I99">
            <v>105.95682068000001</v>
          </cell>
          <cell r="J99">
            <v>70.162055912</v>
          </cell>
          <cell r="K99">
            <v>70.167756484999998</v>
          </cell>
          <cell r="L99">
            <v>166.4152</v>
          </cell>
          <cell r="M99">
            <v>152.708</v>
          </cell>
          <cell r="N99">
            <v>0</v>
          </cell>
          <cell r="P99">
            <v>50.197828579999999</v>
          </cell>
          <cell r="Q99">
            <v>43.848925170000001</v>
          </cell>
          <cell r="R99">
            <v>94.046753749999993</v>
          </cell>
          <cell r="S99">
            <v>26.349110639999999</v>
          </cell>
          <cell r="T99">
            <v>56.513319547000002</v>
          </cell>
          <cell r="U99">
            <v>317.42020000000002</v>
          </cell>
          <cell r="V99">
            <v>271.94659999999999</v>
          </cell>
          <cell r="W99">
            <v>0</v>
          </cell>
          <cell r="Y99">
            <v>50.20643673</v>
          </cell>
          <cell r="Z99">
            <v>149.79713770000001</v>
          </cell>
          <cell r="AA99">
            <v>200.00357442999999</v>
          </cell>
          <cell r="AB99">
            <v>47.192062036000003</v>
          </cell>
          <cell r="AC99">
            <v>63.009088404000003</v>
          </cell>
        </row>
        <row r="100">
          <cell r="A100" t="str">
            <v>01037</v>
          </cell>
          <cell r="B100" t="str">
            <v>สนง.ส่งเสริมเศรษฐกิจสร้างสรรค์(องค์การมห</v>
          </cell>
          <cell r="C100">
            <v>318.38310000000001</v>
          </cell>
          <cell r="D100">
            <v>238.78729999999999</v>
          </cell>
          <cell r="E100">
            <v>0</v>
          </cell>
          <cell r="G100">
            <v>0</v>
          </cell>
          <cell r="H100">
            <v>238.78729999999999</v>
          </cell>
          <cell r="I100">
            <v>238.78729999999999</v>
          </cell>
          <cell r="J100">
            <v>74.999992148000004</v>
          </cell>
          <cell r="K100">
            <v>74.999992148000004</v>
          </cell>
          <cell r="U100">
            <v>318.38310000000001</v>
          </cell>
          <cell r="V100">
            <v>238.78729999999999</v>
          </cell>
          <cell r="W100">
            <v>0</v>
          </cell>
          <cell r="Y100">
            <v>0</v>
          </cell>
          <cell r="Z100">
            <v>238.78729999999999</v>
          </cell>
          <cell r="AA100">
            <v>238.78729999999999</v>
          </cell>
          <cell r="AB100">
            <v>74.999992148000004</v>
          </cell>
          <cell r="AC100">
            <v>74.999992148000004</v>
          </cell>
        </row>
        <row r="101">
          <cell r="A101" t="str">
            <v>01021</v>
          </cell>
          <cell r="B101" t="str">
            <v>สนง.คณะกรรมการพัฒนาระบบราชการ</v>
          </cell>
          <cell r="C101">
            <v>283.85210000000001</v>
          </cell>
          <cell r="D101">
            <v>206.28360000000001</v>
          </cell>
          <cell r="E101">
            <v>0</v>
          </cell>
          <cell r="G101">
            <v>14.826266800000001</v>
          </cell>
          <cell r="H101">
            <v>122.21109131999999</v>
          </cell>
          <cell r="I101">
            <v>137.03735811999999</v>
          </cell>
          <cell r="J101">
            <v>43.054496098000001</v>
          </cell>
          <cell r="K101">
            <v>48.277732706999998</v>
          </cell>
          <cell r="L101">
            <v>36.419199999999996</v>
          </cell>
          <cell r="M101">
            <v>36.419199999999996</v>
          </cell>
          <cell r="N101">
            <v>0</v>
          </cell>
          <cell r="P101">
            <v>9.7704000000000004</v>
          </cell>
          <cell r="Q101">
            <v>5.9668550000000001E-2</v>
          </cell>
          <cell r="R101">
            <v>9.83006855</v>
          </cell>
          <cell r="S101">
            <v>0.16383816800000001</v>
          </cell>
          <cell r="T101">
            <v>26.991445584000001</v>
          </cell>
          <cell r="U101">
            <v>320.2713</v>
          </cell>
          <cell r="V101">
            <v>242.7028</v>
          </cell>
          <cell r="W101">
            <v>0</v>
          </cell>
          <cell r="Y101">
            <v>24.596666800000001</v>
          </cell>
          <cell r="Z101">
            <v>122.27075987000001</v>
          </cell>
          <cell r="AA101">
            <v>146.86742666999999</v>
          </cell>
          <cell r="AB101">
            <v>38.177245313999997</v>
          </cell>
          <cell r="AC101">
            <v>45.857192533000003</v>
          </cell>
        </row>
        <row r="102">
          <cell r="A102" t="str">
            <v>29002</v>
          </cell>
          <cell r="B102" t="str">
            <v>สำนักงานผู้ตรวจการแผ่นดิน</v>
          </cell>
          <cell r="C102">
            <v>316.43990000000002</v>
          </cell>
          <cell r="D102">
            <v>236.53919999999999</v>
          </cell>
          <cell r="E102">
            <v>0</v>
          </cell>
          <cell r="G102">
            <v>0</v>
          </cell>
          <cell r="H102">
            <v>236.53919999999999</v>
          </cell>
          <cell r="I102">
            <v>236.53919999999999</v>
          </cell>
          <cell r="J102">
            <v>74.750118427000004</v>
          </cell>
          <cell r="K102">
            <v>74.750118427000004</v>
          </cell>
          <cell r="L102">
            <v>4.4462000000000002</v>
          </cell>
          <cell r="M102">
            <v>4.4462000000000002</v>
          </cell>
          <cell r="N102">
            <v>0</v>
          </cell>
          <cell r="P102">
            <v>0</v>
          </cell>
          <cell r="Q102">
            <v>4.4462000000000002</v>
          </cell>
          <cell r="R102">
            <v>4.4462000000000002</v>
          </cell>
          <cell r="S102">
            <v>100</v>
          </cell>
          <cell r="T102">
            <v>100</v>
          </cell>
          <cell r="U102">
            <v>320.8861</v>
          </cell>
          <cell r="V102">
            <v>240.9854</v>
          </cell>
          <cell r="W102">
            <v>0</v>
          </cell>
          <cell r="Y102">
            <v>0</v>
          </cell>
          <cell r="Z102">
            <v>240.9854</v>
          </cell>
          <cell r="AA102">
            <v>240.9854</v>
          </cell>
          <cell r="AB102">
            <v>75.099980959000007</v>
          </cell>
          <cell r="AC102">
            <v>75.099980959000007</v>
          </cell>
        </row>
        <row r="103">
          <cell r="A103" t="str">
            <v>21005</v>
          </cell>
          <cell r="B103" t="str">
            <v>กรมการแพทย์แผนไทยและการแพทย์ทางเลือก</v>
          </cell>
          <cell r="C103">
            <v>263.65932800000002</v>
          </cell>
          <cell r="D103">
            <v>197.03492800000001</v>
          </cell>
          <cell r="E103">
            <v>0</v>
          </cell>
          <cell r="G103">
            <v>11.403067630000001</v>
          </cell>
          <cell r="H103">
            <v>142.75147895000001</v>
          </cell>
          <cell r="I103">
            <v>154.15454657999999</v>
          </cell>
          <cell r="J103">
            <v>54.142396566000002</v>
          </cell>
          <cell r="K103">
            <v>58.467321353000003</v>
          </cell>
          <cell r="L103">
            <v>79.394272000000001</v>
          </cell>
          <cell r="M103">
            <v>79.394272000000001</v>
          </cell>
          <cell r="N103">
            <v>0</v>
          </cell>
          <cell r="P103">
            <v>69.16368129</v>
          </cell>
          <cell r="Q103">
            <v>4.6243999999999996</v>
          </cell>
          <cell r="R103">
            <v>73.788081289999994</v>
          </cell>
          <cell r="S103">
            <v>5.8246015529999999</v>
          </cell>
          <cell r="T103">
            <v>92.938797007999995</v>
          </cell>
          <cell r="U103">
            <v>343.05360000000002</v>
          </cell>
          <cell r="V103">
            <v>276.42919999999998</v>
          </cell>
          <cell r="W103">
            <v>0</v>
          </cell>
          <cell r="Y103">
            <v>80.566748919999995</v>
          </cell>
          <cell r="Z103">
            <v>147.37587894999999</v>
          </cell>
          <cell r="AA103">
            <v>227.94262787</v>
          </cell>
          <cell r="AB103">
            <v>42.960015272</v>
          </cell>
          <cell r="AC103">
            <v>66.445193365999998</v>
          </cell>
        </row>
        <row r="104">
          <cell r="A104" t="str">
            <v>23023</v>
          </cell>
          <cell r="B104" t="str">
            <v>มหาวิทยาลัยราชภัฏเพชรบูรณ์</v>
          </cell>
          <cell r="C104">
            <v>309.85221999999999</v>
          </cell>
          <cell r="D104">
            <v>234.39081999999999</v>
          </cell>
          <cell r="E104">
            <v>0</v>
          </cell>
          <cell r="G104">
            <v>0.20448279999999999</v>
          </cell>
          <cell r="H104">
            <v>188.66070001</v>
          </cell>
          <cell r="I104">
            <v>188.86518280999999</v>
          </cell>
          <cell r="J104">
            <v>60.887315899000001</v>
          </cell>
          <cell r="K104">
            <v>60.953309552</v>
          </cell>
          <cell r="L104">
            <v>54.212679999999999</v>
          </cell>
          <cell r="M104">
            <v>54.212679999999999</v>
          </cell>
          <cell r="N104">
            <v>0</v>
          </cell>
          <cell r="P104">
            <v>11.59315</v>
          </cell>
          <cell r="Q104">
            <v>42.619529999999997</v>
          </cell>
          <cell r="R104">
            <v>54.212679999999999</v>
          </cell>
          <cell r="S104">
            <v>78.615427240000002</v>
          </cell>
          <cell r="T104">
            <v>100</v>
          </cell>
          <cell r="U104">
            <v>364.06490000000002</v>
          </cell>
          <cell r="V104">
            <v>288.6035</v>
          </cell>
          <cell r="W104">
            <v>0</v>
          </cell>
          <cell r="Y104">
            <v>11.797632800000001</v>
          </cell>
          <cell r="Z104">
            <v>231.28023001</v>
          </cell>
          <cell r="AA104">
            <v>243.07786281</v>
          </cell>
          <cell r="AB104">
            <v>63.527198038000002</v>
          </cell>
          <cell r="AC104">
            <v>66.767728173999998</v>
          </cell>
        </row>
        <row r="105">
          <cell r="A105" t="str">
            <v>23065</v>
          </cell>
          <cell r="B105" t="str">
            <v>สถาบันวิจัยแสงซินโครตรอน (องค์การมหาชน)</v>
          </cell>
          <cell r="C105">
            <v>217.66980000000001</v>
          </cell>
          <cell r="D105">
            <v>163.25210000000001</v>
          </cell>
          <cell r="E105">
            <v>0</v>
          </cell>
          <cell r="G105">
            <v>0</v>
          </cell>
          <cell r="H105">
            <v>163.25210000000001</v>
          </cell>
          <cell r="I105">
            <v>163.25210000000001</v>
          </cell>
          <cell r="J105">
            <v>74.999885147000001</v>
          </cell>
          <cell r="K105">
            <v>74.999885147000001</v>
          </cell>
          <cell r="L105">
            <v>154.2124</v>
          </cell>
          <cell r="M105">
            <v>154.2124</v>
          </cell>
          <cell r="N105">
            <v>0</v>
          </cell>
          <cell r="P105">
            <v>0</v>
          </cell>
          <cell r="Q105">
            <v>154.2124</v>
          </cell>
          <cell r="R105">
            <v>154.2124</v>
          </cell>
          <cell r="S105">
            <v>100</v>
          </cell>
          <cell r="T105">
            <v>100</v>
          </cell>
          <cell r="U105">
            <v>371.88220000000001</v>
          </cell>
          <cell r="V105">
            <v>317.46449999999999</v>
          </cell>
          <cell r="W105">
            <v>0</v>
          </cell>
          <cell r="Y105">
            <v>0</v>
          </cell>
          <cell r="Z105">
            <v>317.46449999999999</v>
          </cell>
          <cell r="AA105">
            <v>317.46449999999999</v>
          </cell>
          <cell r="AB105">
            <v>85.366952222999998</v>
          </cell>
          <cell r="AC105">
            <v>85.366952222999998</v>
          </cell>
        </row>
        <row r="106">
          <cell r="A106" t="str">
            <v>23025</v>
          </cell>
          <cell r="B106" t="str">
            <v>มหาวิทยาลัยราชภัฏเลย</v>
          </cell>
          <cell r="C106">
            <v>318.4504</v>
          </cell>
          <cell r="D106">
            <v>238.5384</v>
          </cell>
          <cell r="E106">
            <v>0</v>
          </cell>
          <cell r="G106">
            <v>0.78017594999999995</v>
          </cell>
          <cell r="H106">
            <v>211.68649545</v>
          </cell>
          <cell r="I106">
            <v>212.4666714</v>
          </cell>
          <cell r="J106">
            <v>66.473929833</v>
          </cell>
          <cell r="K106">
            <v>66.718921187999996</v>
          </cell>
          <cell r="L106">
            <v>54.470100000000002</v>
          </cell>
          <cell r="M106">
            <v>54.470100000000002</v>
          </cell>
          <cell r="N106">
            <v>0</v>
          </cell>
          <cell r="P106">
            <v>18.233640000000001</v>
          </cell>
          <cell r="Q106">
            <v>21.929065000000001</v>
          </cell>
          <cell r="R106">
            <v>40.162705000000003</v>
          </cell>
          <cell r="S106">
            <v>40.258903509</v>
          </cell>
          <cell r="T106">
            <v>73.733488648000005</v>
          </cell>
          <cell r="U106">
            <v>372.9205</v>
          </cell>
          <cell r="V106">
            <v>293.00850000000003</v>
          </cell>
          <cell r="W106">
            <v>0</v>
          </cell>
          <cell r="Y106">
            <v>19.013815950000001</v>
          </cell>
          <cell r="Z106">
            <v>233.61556045</v>
          </cell>
          <cell r="AA106">
            <v>252.62937640000001</v>
          </cell>
          <cell r="AB106">
            <v>62.644869469</v>
          </cell>
          <cell r="AC106">
            <v>67.743493962000002</v>
          </cell>
        </row>
        <row r="107">
          <cell r="A107" t="str">
            <v>23042</v>
          </cell>
          <cell r="B107" t="str">
            <v>มหาวิทยาลัยราชภัฏภูเก็ต</v>
          </cell>
          <cell r="C107">
            <v>303.16759000000002</v>
          </cell>
          <cell r="D107">
            <v>228.33839</v>
          </cell>
          <cell r="E107">
            <v>0</v>
          </cell>
          <cell r="G107">
            <v>2.3175058399999999</v>
          </cell>
          <cell r="H107">
            <v>181.74337308</v>
          </cell>
          <cell r="I107">
            <v>184.06087891999999</v>
          </cell>
          <cell r="J107">
            <v>59.948153785000002</v>
          </cell>
          <cell r="K107">
            <v>60.712584389</v>
          </cell>
          <cell r="L107">
            <v>74.777410000000003</v>
          </cell>
          <cell r="M107">
            <v>70.091210000000004</v>
          </cell>
          <cell r="N107">
            <v>0</v>
          </cell>
          <cell r="P107">
            <v>42.714048660000003</v>
          </cell>
          <cell r="Q107">
            <v>27.377161340000001</v>
          </cell>
          <cell r="R107">
            <v>70.091210000000004</v>
          </cell>
          <cell r="S107">
            <v>36.611539956000001</v>
          </cell>
          <cell r="T107">
            <v>93.733134110999998</v>
          </cell>
          <cell r="U107">
            <v>377.94499999999999</v>
          </cell>
          <cell r="V107">
            <v>298.42959999999999</v>
          </cell>
          <cell r="W107">
            <v>0</v>
          </cell>
          <cell r="Y107">
            <v>45.031554499999999</v>
          </cell>
          <cell r="Z107">
            <v>209.12053442000001</v>
          </cell>
          <cell r="AA107">
            <v>254.15208892000001</v>
          </cell>
          <cell r="AB107">
            <v>55.330943501999997</v>
          </cell>
          <cell r="AC107">
            <v>67.245786800000005</v>
          </cell>
        </row>
        <row r="108">
          <cell r="A108" t="str">
            <v>23037</v>
          </cell>
          <cell r="B108" t="str">
            <v>มหาวิทยาลัยราชภัฏกาญจนบุรี</v>
          </cell>
          <cell r="C108">
            <v>249.01405500000001</v>
          </cell>
          <cell r="D108">
            <v>187.01295500000001</v>
          </cell>
          <cell r="E108">
            <v>0</v>
          </cell>
          <cell r="G108">
            <v>0.71176896999999995</v>
          </cell>
          <cell r="H108">
            <v>148.23538250999999</v>
          </cell>
          <cell r="I108">
            <v>148.94715148</v>
          </cell>
          <cell r="J108">
            <v>59.528921975999999</v>
          </cell>
          <cell r="K108">
            <v>59.814756834000001</v>
          </cell>
          <cell r="L108">
            <v>136.46514500000001</v>
          </cell>
          <cell r="M108">
            <v>136.46514500000001</v>
          </cell>
          <cell r="N108">
            <v>0</v>
          </cell>
          <cell r="P108">
            <v>75.569696339999993</v>
          </cell>
          <cell r="Q108">
            <v>50.292200989999998</v>
          </cell>
          <cell r="R108">
            <v>125.86189733000001</v>
          </cell>
          <cell r="S108">
            <v>36.853513759999998</v>
          </cell>
          <cell r="T108">
            <v>92.230068953</v>
          </cell>
          <cell r="U108">
            <v>385.47919999999999</v>
          </cell>
          <cell r="V108">
            <v>323.47809999999998</v>
          </cell>
          <cell r="W108">
            <v>0</v>
          </cell>
          <cell r="Y108">
            <v>76.281465310000002</v>
          </cell>
          <cell r="Z108">
            <v>198.52758349999999</v>
          </cell>
          <cell r="AA108">
            <v>274.80904880999998</v>
          </cell>
          <cell r="AB108">
            <v>51.501503452999998</v>
          </cell>
          <cell r="AC108">
            <v>71.290240514000004</v>
          </cell>
        </row>
        <row r="109">
          <cell r="A109" t="str">
            <v>13007</v>
          </cell>
          <cell r="B109" t="str">
            <v>กรมทรัพย์สินทางปัญญา</v>
          </cell>
          <cell r="C109">
            <v>321.80280329999999</v>
          </cell>
          <cell r="D109">
            <v>276.75300329999999</v>
          </cell>
          <cell r="E109">
            <v>0</v>
          </cell>
          <cell r="G109">
            <v>45.8265533</v>
          </cell>
          <cell r="H109">
            <v>177.64600411999999</v>
          </cell>
          <cell r="I109">
            <v>223.47255741999999</v>
          </cell>
          <cell r="J109">
            <v>55.203373712000001</v>
          </cell>
          <cell r="K109">
            <v>69.443943660000002</v>
          </cell>
          <cell r="L109">
            <v>67.203396699999999</v>
          </cell>
          <cell r="M109">
            <v>67.203396699999999</v>
          </cell>
          <cell r="N109">
            <v>0</v>
          </cell>
          <cell r="P109">
            <v>55.56536346</v>
          </cell>
          <cell r="Q109">
            <v>6.5465059800000001</v>
          </cell>
          <cell r="R109">
            <v>62.11186944</v>
          </cell>
          <cell r="S109">
            <v>9.7413319880000007</v>
          </cell>
          <cell r="T109">
            <v>92.423705482000003</v>
          </cell>
          <cell r="U109">
            <v>389.00619999999998</v>
          </cell>
          <cell r="V109">
            <v>343.95639999999997</v>
          </cell>
          <cell r="W109">
            <v>0</v>
          </cell>
          <cell r="Y109">
            <v>101.39191676</v>
          </cell>
          <cell r="Z109">
            <v>184.19251009999999</v>
          </cell>
          <cell r="AA109">
            <v>285.58442686000001</v>
          </cell>
          <cell r="AB109">
            <v>47.349504994999997</v>
          </cell>
          <cell r="AC109">
            <v>73.413849666000004</v>
          </cell>
        </row>
        <row r="110">
          <cell r="A110" t="str">
            <v>23032</v>
          </cell>
          <cell r="B110" t="str">
            <v>มหาวิทยาลัยราชภัฏราชนครินทร์</v>
          </cell>
          <cell r="C110">
            <v>285.59519999999998</v>
          </cell>
          <cell r="D110">
            <v>216.67349999999999</v>
          </cell>
          <cell r="E110">
            <v>0</v>
          </cell>
          <cell r="G110">
            <v>1.1534164499999999</v>
          </cell>
          <cell r="H110">
            <v>185.82573023</v>
          </cell>
          <cell r="I110">
            <v>186.97914668000001</v>
          </cell>
          <cell r="J110">
            <v>65.066125141000001</v>
          </cell>
          <cell r="K110">
            <v>65.469989229999996</v>
          </cell>
          <cell r="L110">
            <v>106.5052</v>
          </cell>
          <cell r="M110">
            <v>77.401799999999994</v>
          </cell>
          <cell r="N110">
            <v>0</v>
          </cell>
          <cell r="P110">
            <v>22.763815860000001</v>
          </cell>
          <cell r="Q110">
            <v>5.3220000000000001</v>
          </cell>
          <cell r="R110">
            <v>28.08581586</v>
          </cell>
          <cell r="S110">
            <v>4.9969391170000002</v>
          </cell>
          <cell r="T110">
            <v>26.370370517000001</v>
          </cell>
          <cell r="U110">
            <v>392.10039999999998</v>
          </cell>
          <cell r="V110">
            <v>294.07530000000003</v>
          </cell>
          <cell r="W110">
            <v>0</v>
          </cell>
          <cell r="Y110">
            <v>23.917232309999999</v>
          </cell>
          <cell r="Z110">
            <v>191.14773023000001</v>
          </cell>
          <cell r="AA110">
            <v>215.06496254000001</v>
          </cell>
          <cell r="AB110">
            <v>48.749690188999999</v>
          </cell>
          <cell r="AC110">
            <v>54.849462672999998</v>
          </cell>
        </row>
        <row r="111">
          <cell r="A111" t="str">
            <v>23053</v>
          </cell>
          <cell r="B111" t="str">
            <v>มหาวิทยาลัยราชภัฏศรีสะเกษ</v>
          </cell>
          <cell r="C111">
            <v>161.585556</v>
          </cell>
          <cell r="D111">
            <v>121.38855599999999</v>
          </cell>
          <cell r="E111">
            <v>0</v>
          </cell>
          <cell r="G111">
            <v>0</v>
          </cell>
          <cell r="H111">
            <v>96.533754040000005</v>
          </cell>
          <cell r="I111">
            <v>96.533754040000005</v>
          </cell>
          <cell r="J111">
            <v>59.741573707999997</v>
          </cell>
          <cell r="K111">
            <v>59.741573707999997</v>
          </cell>
          <cell r="L111">
            <v>231.22634400000001</v>
          </cell>
          <cell r="M111">
            <v>231.22634400000001</v>
          </cell>
          <cell r="N111">
            <v>0</v>
          </cell>
          <cell r="P111">
            <v>108.97744400000001</v>
          </cell>
          <cell r="Q111">
            <v>122.09910000000001</v>
          </cell>
          <cell r="R111">
            <v>231.07654400000001</v>
          </cell>
          <cell r="S111">
            <v>52.805012564000002</v>
          </cell>
          <cell r="T111">
            <v>99.935214994000006</v>
          </cell>
          <cell r="U111">
            <v>392.81189999999998</v>
          </cell>
          <cell r="V111">
            <v>352.61489999999998</v>
          </cell>
          <cell r="W111">
            <v>0</v>
          </cell>
          <cell r="Y111">
            <v>108.97744400000001</v>
          </cell>
          <cell r="Z111">
            <v>218.63285404000001</v>
          </cell>
          <cell r="AA111">
            <v>327.61029803999998</v>
          </cell>
          <cell r="AB111">
            <v>55.658409034999998</v>
          </cell>
          <cell r="AC111">
            <v>83.401317027000005</v>
          </cell>
        </row>
        <row r="112">
          <cell r="A112" t="str">
            <v>28001</v>
          </cell>
          <cell r="B112" t="str">
            <v>สำนักงานศาลรัฐธรรมนูญ</v>
          </cell>
          <cell r="C112">
            <v>286.73450000000003</v>
          </cell>
          <cell r="D112">
            <v>215.05090000000001</v>
          </cell>
          <cell r="E112">
            <v>0</v>
          </cell>
          <cell r="G112">
            <v>0</v>
          </cell>
          <cell r="H112">
            <v>189.00280000000001</v>
          </cell>
          <cell r="I112">
            <v>189.00280000000001</v>
          </cell>
          <cell r="J112">
            <v>65.915611828999999</v>
          </cell>
          <cell r="K112">
            <v>65.915611828999999</v>
          </cell>
          <cell r="L112">
            <v>110.703</v>
          </cell>
          <cell r="M112">
            <v>88.069199999999995</v>
          </cell>
          <cell r="N112">
            <v>0</v>
          </cell>
          <cell r="P112">
            <v>0</v>
          </cell>
          <cell r="Q112">
            <v>88.069199999999995</v>
          </cell>
          <cell r="R112">
            <v>88.069199999999995</v>
          </cell>
          <cell r="S112">
            <v>79.554483618000006</v>
          </cell>
          <cell r="T112">
            <v>79.554483618000006</v>
          </cell>
          <cell r="U112">
            <v>397.4375</v>
          </cell>
          <cell r="V112">
            <v>303.12009999999998</v>
          </cell>
          <cell r="W112">
            <v>0</v>
          </cell>
          <cell r="Y112">
            <v>0</v>
          </cell>
          <cell r="Z112">
            <v>277.072</v>
          </cell>
          <cell r="AA112">
            <v>277.072</v>
          </cell>
          <cell r="AB112">
            <v>69.714609214999996</v>
          </cell>
          <cell r="AC112">
            <v>69.714609214999996</v>
          </cell>
        </row>
        <row r="113">
          <cell r="A113" t="str">
            <v>18003</v>
          </cell>
          <cell r="B113" t="str">
            <v>กรมการศาสนา</v>
          </cell>
          <cell r="C113">
            <v>397.52499999999998</v>
          </cell>
          <cell r="D113">
            <v>297.74279999999999</v>
          </cell>
          <cell r="E113">
            <v>0</v>
          </cell>
          <cell r="G113">
            <v>7.0685644600000002</v>
          </cell>
          <cell r="H113">
            <v>182.7909338</v>
          </cell>
          <cell r="I113">
            <v>189.85949826000001</v>
          </cell>
          <cell r="J113">
            <v>45.982248613000003</v>
          </cell>
          <cell r="K113">
            <v>47.760391990000002</v>
          </cell>
          <cell r="L113">
            <v>1.601</v>
          </cell>
          <cell r="M113">
            <v>1.601</v>
          </cell>
          <cell r="N113">
            <v>0</v>
          </cell>
          <cell r="P113">
            <v>0.39589999999999997</v>
          </cell>
          <cell r="Q113">
            <v>1.20066725</v>
          </cell>
          <cell r="R113">
            <v>1.5965672500000001</v>
          </cell>
          <cell r="S113">
            <v>74.994831355000002</v>
          </cell>
          <cell r="T113">
            <v>99.723126171000004</v>
          </cell>
          <cell r="U113">
            <v>399.12599999999998</v>
          </cell>
          <cell r="V113">
            <v>299.34379999999999</v>
          </cell>
          <cell r="W113">
            <v>0</v>
          </cell>
          <cell r="Y113">
            <v>7.4644644600000003</v>
          </cell>
          <cell r="Z113">
            <v>183.99160105000001</v>
          </cell>
          <cell r="AA113">
            <v>191.45606551</v>
          </cell>
          <cell r="AB113">
            <v>46.098625759999997</v>
          </cell>
          <cell r="AC113">
            <v>47.968828266999999</v>
          </cell>
        </row>
        <row r="114">
          <cell r="A114" t="str">
            <v>23064</v>
          </cell>
          <cell r="B114" t="str">
            <v>สถาบันเทคโนโลยีนิวเคลียร์แห่งชาติ (องค์ก</v>
          </cell>
          <cell r="C114">
            <v>315.85129999999998</v>
          </cell>
          <cell r="D114">
            <v>236.8802</v>
          </cell>
          <cell r="E114">
            <v>0</v>
          </cell>
          <cell r="G114">
            <v>0</v>
          </cell>
          <cell r="H114">
            <v>236.8802</v>
          </cell>
          <cell r="I114">
            <v>236.8802</v>
          </cell>
          <cell r="J114">
            <v>74.997380096000001</v>
          </cell>
          <cell r="K114">
            <v>74.997380096000001</v>
          </cell>
          <cell r="L114">
            <v>87.213499999999996</v>
          </cell>
          <cell r="M114">
            <v>87.213499999999996</v>
          </cell>
          <cell r="N114">
            <v>0</v>
          </cell>
          <cell r="P114">
            <v>0</v>
          </cell>
          <cell r="Q114">
            <v>87.213499999999996</v>
          </cell>
          <cell r="R114">
            <v>87.213499999999996</v>
          </cell>
          <cell r="S114">
            <v>100</v>
          </cell>
          <cell r="T114">
            <v>100</v>
          </cell>
          <cell r="U114">
            <v>403.06479999999999</v>
          </cell>
          <cell r="V114">
            <v>324.09370000000001</v>
          </cell>
          <cell r="W114">
            <v>0</v>
          </cell>
          <cell r="Y114">
            <v>0</v>
          </cell>
          <cell r="Z114">
            <v>324.09370000000001</v>
          </cell>
          <cell r="AA114">
            <v>324.09370000000001</v>
          </cell>
          <cell r="AB114">
            <v>80.407343931</v>
          </cell>
          <cell r="AC114">
            <v>80.407343931</v>
          </cell>
        </row>
        <row r="115">
          <cell r="A115" t="str">
            <v>23003</v>
          </cell>
          <cell r="B115" t="str">
            <v>กรมวิทยาศาสตร์บริการ</v>
          </cell>
          <cell r="C115">
            <v>312.76049999999998</v>
          </cell>
          <cell r="D115">
            <v>234.46940000000001</v>
          </cell>
          <cell r="E115">
            <v>0</v>
          </cell>
          <cell r="G115">
            <v>11.11080332</v>
          </cell>
          <cell r="H115">
            <v>186.45735865</v>
          </cell>
          <cell r="I115">
            <v>197.56816197000001</v>
          </cell>
          <cell r="J115">
            <v>59.616658321999999</v>
          </cell>
          <cell r="K115">
            <v>63.169154024000001</v>
          </cell>
          <cell r="L115">
            <v>92.4816</v>
          </cell>
          <cell r="M115">
            <v>92.4816</v>
          </cell>
          <cell r="N115">
            <v>0</v>
          </cell>
          <cell r="P115">
            <v>75.645211290000006</v>
          </cell>
          <cell r="Q115">
            <v>11.07963056</v>
          </cell>
          <cell r="R115">
            <v>86.724841850000004</v>
          </cell>
          <cell r="S115">
            <v>11.980362103999999</v>
          </cell>
          <cell r="T115">
            <v>93.775239452999998</v>
          </cell>
          <cell r="U115">
            <v>405.24209999999999</v>
          </cell>
          <cell r="V115">
            <v>326.95100000000002</v>
          </cell>
          <cell r="W115">
            <v>0</v>
          </cell>
          <cell r="Y115">
            <v>86.756014609999994</v>
          </cell>
          <cell r="Z115">
            <v>197.53698921</v>
          </cell>
          <cell r="AA115">
            <v>284.29300382000002</v>
          </cell>
          <cell r="AB115">
            <v>48.745426303999999</v>
          </cell>
          <cell r="AC115">
            <v>70.153866989999997</v>
          </cell>
        </row>
        <row r="116">
          <cell r="A116" t="str">
            <v>13003</v>
          </cell>
          <cell r="B116" t="str">
            <v>กรมการค้าต่างประเทศ</v>
          </cell>
          <cell r="C116">
            <v>344.56143500000002</v>
          </cell>
          <cell r="D116">
            <v>260.61103500000002</v>
          </cell>
          <cell r="E116">
            <v>0</v>
          </cell>
          <cell r="G116">
            <v>26.361214690000001</v>
          </cell>
          <cell r="H116">
            <v>190.61439342</v>
          </cell>
          <cell r="I116">
            <v>216.97560811</v>
          </cell>
          <cell r="J116">
            <v>55.320872870999999</v>
          </cell>
          <cell r="K116">
            <v>62.971530203</v>
          </cell>
          <cell r="L116">
            <v>64.990264999999994</v>
          </cell>
          <cell r="M116">
            <v>64.990264999999994</v>
          </cell>
          <cell r="N116">
            <v>0</v>
          </cell>
          <cell r="P116">
            <v>18.328882310000001</v>
          </cell>
          <cell r="Q116">
            <v>1.6573850000000001</v>
          </cell>
          <cell r="R116">
            <v>19.986267309999999</v>
          </cell>
          <cell r="S116">
            <v>2.5502050189999999</v>
          </cell>
          <cell r="T116">
            <v>30.752709363000001</v>
          </cell>
          <cell r="U116">
            <v>409.55169999999998</v>
          </cell>
          <cell r="V116">
            <v>325.60129999999998</v>
          </cell>
          <cell r="W116">
            <v>0</v>
          </cell>
          <cell r="Y116">
            <v>44.690097000000002</v>
          </cell>
          <cell r="Z116">
            <v>192.27177842</v>
          </cell>
          <cell r="AA116">
            <v>236.96187542000001</v>
          </cell>
          <cell r="AB116">
            <v>46.946888127000001</v>
          </cell>
          <cell r="AC116">
            <v>57.858843075999999</v>
          </cell>
        </row>
        <row r="117">
          <cell r="A117" t="str">
            <v>23033</v>
          </cell>
          <cell r="B117" t="str">
            <v>มหาวิทยาลัยราชภัฏเทพสตรี</v>
          </cell>
          <cell r="C117">
            <v>319.08100000000002</v>
          </cell>
          <cell r="D117">
            <v>239.30869999999999</v>
          </cell>
          <cell r="E117">
            <v>0</v>
          </cell>
          <cell r="G117">
            <v>2.23163555</v>
          </cell>
          <cell r="H117">
            <v>189.77412050000001</v>
          </cell>
          <cell r="I117">
            <v>192.00575605</v>
          </cell>
          <cell r="J117">
            <v>59.475218048000002</v>
          </cell>
          <cell r="K117">
            <v>60.174612732</v>
          </cell>
          <cell r="L117">
            <v>99.712000000000003</v>
          </cell>
          <cell r="M117">
            <v>76.717600000000004</v>
          </cell>
          <cell r="N117">
            <v>0</v>
          </cell>
          <cell r="P117">
            <v>22.868537</v>
          </cell>
          <cell r="Q117">
            <v>45.853208000000002</v>
          </cell>
          <cell r="R117">
            <v>68.721744999999999</v>
          </cell>
          <cell r="S117">
            <v>45.985646662000001</v>
          </cell>
          <cell r="T117">
            <v>68.920235278000007</v>
          </cell>
          <cell r="U117">
            <v>418.79300000000001</v>
          </cell>
          <cell r="V117">
            <v>316.02629999999999</v>
          </cell>
          <cell r="W117">
            <v>0</v>
          </cell>
          <cell r="Y117">
            <v>25.10017255</v>
          </cell>
          <cell r="Z117">
            <v>235.6273285</v>
          </cell>
          <cell r="AA117">
            <v>260.72750105</v>
          </cell>
          <cell r="AB117">
            <v>56.263435276999999</v>
          </cell>
          <cell r="AC117">
            <v>62.256890886000001</v>
          </cell>
        </row>
        <row r="118">
          <cell r="A118" t="str">
            <v>25008</v>
          </cell>
          <cell r="B118" t="str">
            <v>สนง.ป้องกันและปราบปรามการฟอกเงิน</v>
          </cell>
          <cell r="C118">
            <v>416.76650000000001</v>
          </cell>
          <cell r="D118">
            <v>312.9862</v>
          </cell>
          <cell r="E118">
            <v>0</v>
          </cell>
          <cell r="G118">
            <v>15.47815881</v>
          </cell>
          <cell r="H118">
            <v>257.34974506999998</v>
          </cell>
          <cell r="I118">
            <v>272.82790388000001</v>
          </cell>
          <cell r="J118">
            <v>61.749143721999999</v>
          </cell>
          <cell r="K118">
            <v>65.463011993999999</v>
          </cell>
          <cell r="L118">
            <v>8.1689000000000007</v>
          </cell>
          <cell r="M118">
            <v>8.1689000000000007</v>
          </cell>
          <cell r="N118">
            <v>0</v>
          </cell>
          <cell r="P118">
            <v>6.7661949999999997</v>
          </cell>
          <cell r="Q118">
            <v>0</v>
          </cell>
          <cell r="R118">
            <v>6.7661949999999997</v>
          </cell>
          <cell r="S118">
            <v>0</v>
          </cell>
          <cell r="T118">
            <v>82.828716228999994</v>
          </cell>
          <cell r="U118">
            <v>424.93540000000002</v>
          </cell>
          <cell r="V118">
            <v>321.1551</v>
          </cell>
          <cell r="W118">
            <v>0</v>
          </cell>
          <cell r="Y118">
            <v>22.24435381</v>
          </cell>
          <cell r="Z118">
            <v>257.34974506999998</v>
          </cell>
          <cell r="AA118">
            <v>279.59409887999999</v>
          </cell>
          <cell r="AB118">
            <v>60.562086630000003</v>
          </cell>
          <cell r="AC118">
            <v>65.796847916000004</v>
          </cell>
        </row>
        <row r="119">
          <cell r="A119" t="str">
            <v>23018</v>
          </cell>
          <cell r="B119" t="str">
            <v>มหาวิทยาลัยราชภัฏลำปาง</v>
          </cell>
          <cell r="C119">
            <v>345.78809999999999</v>
          </cell>
          <cell r="D119">
            <v>260.3682</v>
          </cell>
          <cell r="E119">
            <v>0</v>
          </cell>
          <cell r="G119">
            <v>0.85705136000000004</v>
          </cell>
          <cell r="H119">
            <v>212.36150655</v>
          </cell>
          <cell r="I119">
            <v>213.21855790999999</v>
          </cell>
          <cell r="J119">
            <v>61.413769459000001</v>
          </cell>
          <cell r="K119">
            <v>61.661623957000003</v>
          </cell>
          <cell r="L119">
            <v>79.275800000000004</v>
          </cell>
          <cell r="M119">
            <v>79.275800000000004</v>
          </cell>
          <cell r="N119">
            <v>0</v>
          </cell>
          <cell r="P119">
            <v>63.848498999999997</v>
          </cell>
          <cell r="Q119">
            <v>14.378740000000001</v>
          </cell>
          <cell r="R119">
            <v>78.227238999999997</v>
          </cell>
          <cell r="S119">
            <v>18.137615767</v>
          </cell>
          <cell r="T119">
            <v>98.677325237000005</v>
          </cell>
          <cell r="U119">
            <v>425.06389999999999</v>
          </cell>
          <cell r="V119">
            <v>339.64400000000001</v>
          </cell>
          <cell r="W119">
            <v>0</v>
          </cell>
          <cell r="Y119">
            <v>64.705550360000004</v>
          </cell>
          <cell r="Z119">
            <v>226.74024654999999</v>
          </cell>
          <cell r="AA119">
            <v>291.44579691000001</v>
          </cell>
          <cell r="AB119">
            <v>53.342626025999998</v>
          </cell>
          <cell r="AC119">
            <v>68.565172650999997</v>
          </cell>
        </row>
        <row r="120">
          <cell r="A120" t="str">
            <v>23034</v>
          </cell>
          <cell r="B120" t="str">
            <v>มหาวิทยาลัยราชภัฏพระนครศรีอยุธยา</v>
          </cell>
          <cell r="C120">
            <v>329.75009999999997</v>
          </cell>
          <cell r="D120">
            <v>247.3229</v>
          </cell>
          <cell r="E120">
            <v>0</v>
          </cell>
          <cell r="G120">
            <v>0.3357387</v>
          </cell>
          <cell r="H120">
            <v>197.76512953</v>
          </cell>
          <cell r="I120">
            <v>198.10086823</v>
          </cell>
          <cell r="J120">
            <v>59.974243989999998</v>
          </cell>
          <cell r="K120">
            <v>60.076060091999999</v>
          </cell>
          <cell r="L120">
            <v>97.5411</v>
          </cell>
          <cell r="M120">
            <v>85.031199999999998</v>
          </cell>
          <cell r="N120">
            <v>0</v>
          </cell>
          <cell r="P120">
            <v>60.158977999999998</v>
          </cell>
          <cell r="Q120">
            <v>7.802473</v>
          </cell>
          <cell r="R120">
            <v>67.961450999999997</v>
          </cell>
          <cell r="S120">
            <v>7.9991644549999998</v>
          </cell>
          <cell r="T120">
            <v>69.674681750000005</v>
          </cell>
          <cell r="U120">
            <v>427.2912</v>
          </cell>
          <cell r="V120">
            <v>332.35410000000002</v>
          </cell>
          <cell r="W120">
            <v>0</v>
          </cell>
          <cell r="Y120">
            <v>60.494716699999998</v>
          </cell>
          <cell r="Z120">
            <v>205.56760252999999</v>
          </cell>
          <cell r="AA120">
            <v>266.06231923000001</v>
          </cell>
          <cell r="AB120">
            <v>48.109486582000002</v>
          </cell>
          <cell r="AC120">
            <v>62.267212436999998</v>
          </cell>
        </row>
        <row r="121">
          <cell r="A121" t="str">
            <v>22005</v>
          </cell>
          <cell r="B121" t="str">
            <v>กรมอุตสาหกรรมพื้นฐานและการเหมืองแร่</v>
          </cell>
          <cell r="C121">
            <v>383.97452497</v>
          </cell>
          <cell r="D121">
            <v>262.68022496999998</v>
          </cell>
          <cell r="E121">
            <v>0</v>
          </cell>
          <cell r="G121">
            <v>14.07070287</v>
          </cell>
          <cell r="H121">
            <v>204.66061783999999</v>
          </cell>
          <cell r="I121">
            <v>218.73132071000001</v>
          </cell>
          <cell r="J121">
            <v>53.300571921</v>
          </cell>
          <cell r="K121">
            <v>56.965060567000002</v>
          </cell>
          <cell r="L121">
            <v>51.635375029999999</v>
          </cell>
          <cell r="M121">
            <v>41.854575029999999</v>
          </cell>
          <cell r="N121">
            <v>0</v>
          </cell>
          <cell r="P121">
            <v>12.861194640000001</v>
          </cell>
          <cell r="Q121">
            <v>11.44489649</v>
          </cell>
          <cell r="R121">
            <v>24.306091129999999</v>
          </cell>
          <cell r="S121">
            <v>22.164836573999999</v>
          </cell>
          <cell r="T121">
            <v>47.072556587000001</v>
          </cell>
          <cell r="U121">
            <v>435.60989999999998</v>
          </cell>
          <cell r="V121">
            <v>304.53480000000002</v>
          </cell>
          <cell r="W121">
            <v>0</v>
          </cell>
          <cell r="Y121">
            <v>26.931897509999999</v>
          </cell>
          <cell r="Z121">
            <v>216.10551433000001</v>
          </cell>
          <cell r="AA121">
            <v>243.03741184</v>
          </cell>
          <cell r="AB121">
            <v>49.609872119999999</v>
          </cell>
          <cell r="AC121">
            <v>55.792444533999998</v>
          </cell>
        </row>
        <row r="122">
          <cell r="A122" t="str">
            <v>23047</v>
          </cell>
          <cell r="B122" t="str">
            <v>มหาวิทยาลัยราชภัฏธนบุรี</v>
          </cell>
          <cell r="C122">
            <v>274.42450000000002</v>
          </cell>
          <cell r="D122">
            <v>205.81829999999999</v>
          </cell>
          <cell r="E122">
            <v>0</v>
          </cell>
          <cell r="G122">
            <v>1.0257397399999999</v>
          </cell>
          <cell r="H122">
            <v>160.66803533000001</v>
          </cell>
          <cell r="I122">
            <v>161.69377506999999</v>
          </cell>
          <cell r="J122">
            <v>58.547263575000002</v>
          </cell>
          <cell r="K122">
            <v>58.921042061000001</v>
          </cell>
          <cell r="L122">
            <v>162.25569999999999</v>
          </cell>
          <cell r="M122">
            <v>123.1477</v>
          </cell>
          <cell r="N122">
            <v>0</v>
          </cell>
          <cell r="P122">
            <v>109.378781</v>
          </cell>
          <cell r="Q122">
            <v>6.1488617000000003</v>
          </cell>
          <cell r="R122">
            <v>115.5276427</v>
          </cell>
          <cell r="S122">
            <v>3.7896121370000002</v>
          </cell>
          <cell r="T122">
            <v>71.200976421999997</v>
          </cell>
          <cell r="U122">
            <v>436.68020000000001</v>
          </cell>
          <cell r="V122">
            <v>328.96600000000001</v>
          </cell>
          <cell r="W122">
            <v>0</v>
          </cell>
          <cell r="Y122">
            <v>110.40452074</v>
          </cell>
          <cell r="Z122">
            <v>166.81689703000001</v>
          </cell>
          <cell r="AA122">
            <v>277.22141777000002</v>
          </cell>
          <cell r="AB122">
            <v>38.201158886999998</v>
          </cell>
          <cell r="AC122">
            <v>63.483853349</v>
          </cell>
        </row>
        <row r="123">
          <cell r="A123" t="str">
            <v>16013</v>
          </cell>
          <cell r="B123" t="str">
            <v>สถาบันเพื่อการยุติธรรมแห่งประเทศไทย(องค)</v>
          </cell>
          <cell r="C123">
            <v>185.7723</v>
          </cell>
          <cell r="D123">
            <v>137.19300000000001</v>
          </cell>
          <cell r="E123">
            <v>0</v>
          </cell>
          <cell r="G123">
            <v>0</v>
          </cell>
          <cell r="H123">
            <v>137.19300000000001</v>
          </cell>
          <cell r="I123">
            <v>137.19300000000001</v>
          </cell>
          <cell r="J123">
            <v>73.850084215999999</v>
          </cell>
          <cell r="K123">
            <v>73.850084215999999</v>
          </cell>
          <cell r="L123">
            <v>251.10400000000001</v>
          </cell>
          <cell r="M123">
            <v>181.10400000000001</v>
          </cell>
          <cell r="N123">
            <v>0</v>
          </cell>
          <cell r="P123">
            <v>0</v>
          </cell>
          <cell r="Q123">
            <v>181.10400000000001</v>
          </cell>
          <cell r="R123">
            <v>181.10400000000001</v>
          </cell>
          <cell r="S123">
            <v>72.123104370999997</v>
          </cell>
          <cell r="T123">
            <v>72.123104370999997</v>
          </cell>
          <cell r="U123">
            <v>436.87630000000001</v>
          </cell>
          <cell r="V123">
            <v>318.29700000000003</v>
          </cell>
          <cell r="W123">
            <v>0</v>
          </cell>
          <cell r="Y123">
            <v>0</v>
          </cell>
          <cell r="Z123">
            <v>318.29700000000003</v>
          </cell>
          <cell r="AA123">
            <v>318.29700000000003</v>
          </cell>
          <cell r="AB123">
            <v>72.857465602999994</v>
          </cell>
          <cell r="AC123">
            <v>72.857465602999994</v>
          </cell>
        </row>
        <row r="124">
          <cell r="A124" t="str">
            <v>05007</v>
          </cell>
          <cell r="B124" t="str">
            <v>องค์การบริหารการพัฒนาพื้นที่พิเศษ (อพท)</v>
          </cell>
          <cell r="C124">
            <v>399.38330000000002</v>
          </cell>
          <cell r="D124">
            <v>309.71030000000002</v>
          </cell>
          <cell r="E124">
            <v>0</v>
          </cell>
          <cell r="G124">
            <v>0</v>
          </cell>
          <cell r="H124">
            <v>309.71030000000002</v>
          </cell>
          <cell r="I124">
            <v>309.71030000000002</v>
          </cell>
          <cell r="J124">
            <v>77.547133293000002</v>
          </cell>
          <cell r="K124">
            <v>77.547133293000002</v>
          </cell>
          <cell r="L124">
            <v>41.015700000000002</v>
          </cell>
          <cell r="M124">
            <v>6.1493000000000002</v>
          </cell>
          <cell r="N124">
            <v>0</v>
          </cell>
          <cell r="P124">
            <v>0</v>
          </cell>
          <cell r="Q124">
            <v>6.1493000000000002</v>
          </cell>
          <cell r="R124">
            <v>6.1493000000000002</v>
          </cell>
          <cell r="S124">
            <v>14.992551633</v>
          </cell>
          <cell r="T124">
            <v>14.992551633</v>
          </cell>
          <cell r="U124">
            <v>440.399</v>
          </cell>
          <cell r="V124">
            <v>315.8596</v>
          </cell>
          <cell r="W124">
            <v>0</v>
          </cell>
          <cell r="Y124">
            <v>0</v>
          </cell>
          <cell r="Z124">
            <v>315.8596</v>
          </cell>
          <cell r="AA124">
            <v>315.8596</v>
          </cell>
          <cell r="AB124">
            <v>71.721234608000003</v>
          </cell>
          <cell r="AC124">
            <v>71.721234608000003</v>
          </cell>
        </row>
        <row r="125">
          <cell r="A125" t="str">
            <v>23024</v>
          </cell>
          <cell r="B125" t="str">
            <v>มหาวิทยาลัยราชภัฏมหาสารคาม</v>
          </cell>
          <cell r="C125">
            <v>321.92360000000002</v>
          </cell>
          <cell r="D125">
            <v>241.44200000000001</v>
          </cell>
          <cell r="E125">
            <v>0</v>
          </cell>
          <cell r="G125">
            <v>1.4377874500000001</v>
          </cell>
          <cell r="H125">
            <v>209.1983481</v>
          </cell>
          <cell r="I125">
            <v>210.63613555000001</v>
          </cell>
          <cell r="J125">
            <v>64.983849614999997</v>
          </cell>
          <cell r="K125">
            <v>65.430473426000006</v>
          </cell>
          <cell r="L125">
            <v>119.03149999999999</v>
          </cell>
          <cell r="M125">
            <v>117.1686</v>
          </cell>
          <cell r="N125">
            <v>0</v>
          </cell>
          <cell r="P125">
            <v>77.788055</v>
          </cell>
          <cell r="Q125">
            <v>25.24156</v>
          </cell>
          <cell r="R125">
            <v>103.02961500000001</v>
          </cell>
          <cell r="S125">
            <v>21.205781663</v>
          </cell>
          <cell r="T125">
            <v>86.556596362999997</v>
          </cell>
          <cell r="U125">
            <v>440.95510000000002</v>
          </cell>
          <cell r="V125">
            <v>358.61059999999998</v>
          </cell>
          <cell r="W125">
            <v>0</v>
          </cell>
          <cell r="Y125">
            <v>79.225842450000002</v>
          </cell>
          <cell r="Z125">
            <v>234.4399081</v>
          </cell>
          <cell r="AA125">
            <v>313.66575054999998</v>
          </cell>
          <cell r="AB125">
            <v>53.166389979000002</v>
          </cell>
          <cell r="AC125">
            <v>71.133262899000002</v>
          </cell>
        </row>
        <row r="126">
          <cell r="A126" t="str">
            <v>23020</v>
          </cell>
          <cell r="B126" t="str">
            <v>มหาวิทยาลัยราชภัฏกำแพงเพชร</v>
          </cell>
          <cell r="C126">
            <v>292.52313199999998</v>
          </cell>
          <cell r="D126">
            <v>221.356832</v>
          </cell>
          <cell r="E126">
            <v>0</v>
          </cell>
          <cell r="G126">
            <v>0.37191600000000002</v>
          </cell>
          <cell r="H126">
            <v>179.691575</v>
          </cell>
          <cell r="I126">
            <v>180.063491</v>
          </cell>
          <cell r="J126">
            <v>61.428159123999997</v>
          </cell>
          <cell r="K126">
            <v>61.555299839</v>
          </cell>
          <cell r="L126">
            <v>150.15216799999999</v>
          </cell>
          <cell r="M126">
            <v>138.15216799999999</v>
          </cell>
          <cell r="N126">
            <v>0</v>
          </cell>
          <cell r="P126">
            <v>58.717699000000003</v>
          </cell>
          <cell r="Q126">
            <v>58.843369000000003</v>
          </cell>
          <cell r="R126">
            <v>117.56106800000001</v>
          </cell>
          <cell r="S126">
            <v>39.189157096000002</v>
          </cell>
          <cell r="T126">
            <v>78.294619096000005</v>
          </cell>
          <cell r="U126">
            <v>442.67529999999999</v>
          </cell>
          <cell r="V126">
            <v>359.50900000000001</v>
          </cell>
          <cell r="W126">
            <v>0</v>
          </cell>
          <cell r="Y126">
            <v>59.089615000000002</v>
          </cell>
          <cell r="Z126">
            <v>238.534944</v>
          </cell>
          <cell r="AA126">
            <v>297.62455899999998</v>
          </cell>
          <cell r="AB126">
            <v>53.884855107</v>
          </cell>
          <cell r="AC126">
            <v>67.233152380999996</v>
          </cell>
        </row>
        <row r="127">
          <cell r="A127" t="str">
            <v>23005</v>
          </cell>
          <cell r="B127" t="str">
            <v>สำนักงานปรมาณูเพื่อสันติ</v>
          </cell>
          <cell r="C127">
            <v>228.46480238000001</v>
          </cell>
          <cell r="D127">
            <v>171.33570237999999</v>
          </cell>
          <cell r="E127">
            <v>0</v>
          </cell>
          <cell r="G127">
            <v>1.25455498</v>
          </cell>
          <cell r="H127">
            <v>139.96662208000001</v>
          </cell>
          <cell r="I127">
            <v>141.22117706</v>
          </cell>
          <cell r="J127">
            <v>61.263976167000003</v>
          </cell>
          <cell r="K127">
            <v>61.813100130999999</v>
          </cell>
          <cell r="L127">
            <v>215.05959762000001</v>
          </cell>
          <cell r="M127">
            <v>179.58829761999999</v>
          </cell>
          <cell r="N127">
            <v>0</v>
          </cell>
          <cell r="P127">
            <v>91.118230999999994</v>
          </cell>
          <cell r="Q127">
            <v>77.836105599999996</v>
          </cell>
          <cell r="R127">
            <v>168.9543366</v>
          </cell>
          <cell r="S127">
            <v>36.192807232</v>
          </cell>
          <cell r="T127">
            <v>78.561635226000007</v>
          </cell>
          <cell r="U127">
            <v>443.52440000000001</v>
          </cell>
          <cell r="V127">
            <v>350.92399999999998</v>
          </cell>
          <cell r="W127">
            <v>0</v>
          </cell>
          <cell r="Y127">
            <v>92.372785980000003</v>
          </cell>
          <cell r="Z127">
            <v>217.80272768</v>
          </cell>
          <cell r="AA127">
            <v>310.17551365999998</v>
          </cell>
          <cell r="AB127">
            <v>49.107270689000003</v>
          </cell>
          <cell r="AC127">
            <v>69.934261488000004</v>
          </cell>
        </row>
        <row r="128">
          <cell r="A128" t="str">
            <v>07017</v>
          </cell>
          <cell r="B128" t="str">
            <v>สถาบันวิจัยและพัฒนาพื้นที่สูง (องค์การมห</v>
          </cell>
          <cell r="C128">
            <v>414.63060000000002</v>
          </cell>
          <cell r="D128">
            <v>310.97289999999998</v>
          </cell>
          <cell r="E128">
            <v>0</v>
          </cell>
          <cell r="G128">
            <v>0</v>
          </cell>
          <cell r="H128">
            <v>310.97289999999998</v>
          </cell>
          <cell r="I128">
            <v>310.97289999999998</v>
          </cell>
          <cell r="J128">
            <v>74.999987941000001</v>
          </cell>
          <cell r="K128">
            <v>74.999987941000001</v>
          </cell>
          <cell r="L128">
            <v>29.292300000000001</v>
          </cell>
          <cell r="M128">
            <v>29.292300000000001</v>
          </cell>
          <cell r="N128">
            <v>0</v>
          </cell>
          <cell r="P128">
            <v>0</v>
          </cell>
          <cell r="Q128">
            <v>29.292300000000001</v>
          </cell>
          <cell r="R128">
            <v>29.292300000000001</v>
          </cell>
          <cell r="S128">
            <v>100</v>
          </cell>
          <cell r="T128">
            <v>100</v>
          </cell>
          <cell r="U128">
            <v>443.92290000000003</v>
          </cell>
          <cell r="V128">
            <v>340.26519999999999</v>
          </cell>
          <cell r="W128">
            <v>0</v>
          </cell>
          <cell r="Y128">
            <v>0</v>
          </cell>
          <cell r="Z128">
            <v>340.26519999999999</v>
          </cell>
          <cell r="AA128">
            <v>340.26519999999999</v>
          </cell>
          <cell r="AB128">
            <v>76.649616409000004</v>
          </cell>
          <cell r="AC128">
            <v>76.649616409000004</v>
          </cell>
        </row>
        <row r="129">
          <cell r="A129" t="str">
            <v>23026</v>
          </cell>
          <cell r="B129" t="str">
            <v>มหาวิทยาลัยราชภัฏสกลนคร</v>
          </cell>
          <cell r="C129">
            <v>390.74573880999998</v>
          </cell>
          <cell r="D129">
            <v>293.48643880999998</v>
          </cell>
          <cell r="E129">
            <v>0</v>
          </cell>
          <cell r="G129">
            <v>2.7755239999999999</v>
          </cell>
          <cell r="H129">
            <v>239.53249743000001</v>
          </cell>
          <cell r="I129">
            <v>242.30802143</v>
          </cell>
          <cell r="J129">
            <v>61.301371617999997</v>
          </cell>
          <cell r="K129">
            <v>62.011686210000001</v>
          </cell>
          <cell r="L129">
            <v>74.061461190000003</v>
          </cell>
          <cell r="M129">
            <v>74.061461190000003</v>
          </cell>
          <cell r="N129">
            <v>0</v>
          </cell>
          <cell r="P129">
            <v>50.846041399999997</v>
          </cell>
          <cell r="Q129">
            <v>20.877512100000001</v>
          </cell>
          <cell r="R129">
            <v>71.723553499999994</v>
          </cell>
          <cell r="S129">
            <v>28.189441261999999</v>
          </cell>
          <cell r="T129">
            <v>96.843287113000002</v>
          </cell>
          <cell r="U129">
            <v>464.80720000000002</v>
          </cell>
          <cell r="V129">
            <v>367.54790000000003</v>
          </cell>
          <cell r="W129">
            <v>0</v>
          </cell>
          <cell r="Y129">
            <v>53.621565400000001</v>
          </cell>
          <cell r="Z129">
            <v>260.41000953000002</v>
          </cell>
          <cell r="AA129">
            <v>314.03157492999998</v>
          </cell>
          <cell r="AB129">
            <v>56.025382036000003</v>
          </cell>
          <cell r="AC129">
            <v>67.561684701000004</v>
          </cell>
        </row>
        <row r="130">
          <cell r="A130" t="str">
            <v>23041</v>
          </cell>
          <cell r="B130" t="str">
            <v>มหาวิทยาลัยราชภัฏนครศรีธรรมราช</v>
          </cell>
          <cell r="C130">
            <v>338.85509999999999</v>
          </cell>
          <cell r="D130">
            <v>254.1412</v>
          </cell>
          <cell r="E130">
            <v>0</v>
          </cell>
          <cell r="G130">
            <v>0.21640110000000001</v>
          </cell>
          <cell r="H130">
            <v>213.0870803</v>
          </cell>
          <cell r="I130">
            <v>213.30348140000001</v>
          </cell>
          <cell r="J130">
            <v>62.884424729000003</v>
          </cell>
          <cell r="K130">
            <v>62.948287159000003</v>
          </cell>
          <cell r="L130">
            <v>132.05959999999999</v>
          </cell>
          <cell r="M130">
            <v>105.14960000000001</v>
          </cell>
          <cell r="N130">
            <v>0</v>
          </cell>
          <cell r="P130">
            <v>41.494309999999999</v>
          </cell>
          <cell r="Q130">
            <v>13.959322</v>
          </cell>
          <cell r="R130">
            <v>55.453631999999999</v>
          </cell>
          <cell r="S130">
            <v>10.570471210999999</v>
          </cell>
          <cell r="T130">
            <v>41.991367533999998</v>
          </cell>
          <cell r="U130">
            <v>470.91469999999998</v>
          </cell>
          <cell r="V130">
            <v>359.29079999999999</v>
          </cell>
          <cell r="W130">
            <v>0</v>
          </cell>
          <cell r="Y130">
            <v>41.710711099999997</v>
          </cell>
          <cell r="Z130">
            <v>227.04640230000001</v>
          </cell>
          <cell r="AA130">
            <v>268.75711339999998</v>
          </cell>
          <cell r="AB130">
            <v>48.213912688999997</v>
          </cell>
          <cell r="AC130">
            <v>57.071294100999999</v>
          </cell>
        </row>
        <row r="131">
          <cell r="A131" t="str">
            <v>23046</v>
          </cell>
          <cell r="B131" t="str">
            <v>มหาวิทยาลัยราชภัฏจันทรเกษม</v>
          </cell>
          <cell r="C131">
            <v>364.00276000000002</v>
          </cell>
          <cell r="D131">
            <v>274.75466</v>
          </cell>
          <cell r="E131">
            <v>0</v>
          </cell>
          <cell r="G131">
            <v>2.5778290099999999</v>
          </cell>
          <cell r="H131">
            <v>219.88628926999999</v>
          </cell>
          <cell r="I131">
            <v>222.46411828000001</v>
          </cell>
          <cell r="J131">
            <v>60.40786319</v>
          </cell>
          <cell r="K131">
            <v>61.116052603999997</v>
          </cell>
          <cell r="L131">
            <v>116.39514</v>
          </cell>
          <cell r="M131">
            <v>116.39514</v>
          </cell>
          <cell r="N131">
            <v>0</v>
          </cell>
          <cell r="P131">
            <v>61.540964750000001</v>
          </cell>
          <cell r="Q131">
            <v>54.854175189999999</v>
          </cell>
          <cell r="R131">
            <v>116.39513994000001</v>
          </cell>
          <cell r="S131">
            <v>47.127547757000002</v>
          </cell>
          <cell r="T131">
            <v>99.999999947999996</v>
          </cell>
          <cell r="U131">
            <v>480.39789999999999</v>
          </cell>
          <cell r="V131">
            <v>391.14980000000003</v>
          </cell>
          <cell r="W131">
            <v>0</v>
          </cell>
          <cell r="Y131">
            <v>64.118793760000003</v>
          </cell>
          <cell r="Z131">
            <v>274.74046446</v>
          </cell>
          <cell r="AA131">
            <v>338.85925822000002</v>
          </cell>
          <cell r="AB131">
            <v>57.190188479</v>
          </cell>
          <cell r="AC131">
            <v>70.537206390999998</v>
          </cell>
        </row>
        <row r="132">
          <cell r="A132" t="str">
            <v>23043</v>
          </cell>
          <cell r="B132" t="str">
            <v>มหาวิทยาลัยราชภัฏยะลา</v>
          </cell>
          <cell r="C132">
            <v>321.7364</v>
          </cell>
          <cell r="D132">
            <v>241.30539999999999</v>
          </cell>
          <cell r="E132">
            <v>0</v>
          </cell>
          <cell r="G132">
            <v>3.47366178</v>
          </cell>
          <cell r="H132">
            <v>209.12198988</v>
          </cell>
          <cell r="I132">
            <v>212.59565165999999</v>
          </cell>
          <cell r="J132">
            <v>64.997926836999994</v>
          </cell>
          <cell r="K132">
            <v>66.077587633999997</v>
          </cell>
          <cell r="L132">
            <v>158.84370000000001</v>
          </cell>
          <cell r="M132">
            <v>155.69560000000001</v>
          </cell>
          <cell r="N132">
            <v>0</v>
          </cell>
          <cell r="P132">
            <v>70.693527000000003</v>
          </cell>
          <cell r="Q132">
            <v>84.588382999999993</v>
          </cell>
          <cell r="R132">
            <v>155.28191000000001</v>
          </cell>
          <cell r="S132">
            <v>53.252589180000001</v>
          </cell>
          <cell r="T132">
            <v>97.757676257</v>
          </cell>
          <cell r="U132">
            <v>480.58010000000002</v>
          </cell>
          <cell r="V132">
            <v>397.00099999999998</v>
          </cell>
          <cell r="W132">
            <v>0</v>
          </cell>
          <cell r="Y132">
            <v>74.167188780000004</v>
          </cell>
          <cell r="Z132">
            <v>293.71037288000002</v>
          </cell>
          <cell r="AA132">
            <v>367.87756166000003</v>
          </cell>
          <cell r="AB132">
            <v>61.115800026000002</v>
          </cell>
          <cell r="AC132">
            <v>76.548646450000007</v>
          </cell>
        </row>
        <row r="133">
          <cell r="A133" t="str">
            <v>01009</v>
          </cell>
          <cell r="B133" t="str">
            <v>สนง.คณะกรรมการกฤษฎีกา</v>
          </cell>
          <cell r="C133">
            <v>477.19300170000002</v>
          </cell>
          <cell r="D133">
            <v>355.81390169999997</v>
          </cell>
          <cell r="E133">
            <v>0</v>
          </cell>
          <cell r="G133">
            <v>11.155977379999999</v>
          </cell>
          <cell r="H133">
            <v>264.64068017</v>
          </cell>
          <cell r="I133">
            <v>275.79665755000002</v>
          </cell>
          <cell r="J133">
            <v>55.457787357999997</v>
          </cell>
          <cell r="K133">
            <v>57.795620759000002</v>
          </cell>
          <cell r="L133">
            <v>5.1996982999999997</v>
          </cell>
          <cell r="M133">
            <v>5.1996982999999997</v>
          </cell>
          <cell r="N133">
            <v>0</v>
          </cell>
          <cell r="P133">
            <v>0</v>
          </cell>
          <cell r="Q133">
            <v>0.102201</v>
          </cell>
          <cell r="R133">
            <v>0.102201</v>
          </cell>
          <cell r="S133">
            <v>1.965517884</v>
          </cell>
          <cell r="T133">
            <v>1.965517884</v>
          </cell>
          <cell r="U133">
            <v>482.39269999999999</v>
          </cell>
          <cell r="V133">
            <v>361.0136</v>
          </cell>
          <cell r="W133">
            <v>0</v>
          </cell>
          <cell r="Y133">
            <v>11.155977379999999</v>
          </cell>
          <cell r="Z133">
            <v>264.74288116999998</v>
          </cell>
          <cell r="AA133">
            <v>275.89885855</v>
          </cell>
          <cell r="AB133">
            <v>54.881195583999997</v>
          </cell>
          <cell r="AC133">
            <v>57.193829540000003</v>
          </cell>
        </row>
        <row r="134">
          <cell r="A134" t="str">
            <v>23036</v>
          </cell>
          <cell r="B134" t="str">
            <v>มหาวิทยาลัยราชภัฏรำไพพรรณี</v>
          </cell>
          <cell r="C134">
            <v>313.56470000000002</v>
          </cell>
          <cell r="D134">
            <v>235.16659999999999</v>
          </cell>
          <cell r="E134">
            <v>0</v>
          </cell>
          <cell r="G134">
            <v>3.07060566</v>
          </cell>
          <cell r="H134">
            <v>191.06198585000001</v>
          </cell>
          <cell r="I134">
            <v>194.13259151</v>
          </cell>
          <cell r="J134">
            <v>60.932236904</v>
          </cell>
          <cell r="K134">
            <v>61.911494345999998</v>
          </cell>
          <cell r="L134">
            <v>169.64279999999999</v>
          </cell>
          <cell r="M134">
            <v>161.46780000000001</v>
          </cell>
          <cell r="N134">
            <v>0</v>
          </cell>
          <cell r="P134">
            <v>113.29554</v>
          </cell>
          <cell r="Q134">
            <v>20.059812999999998</v>
          </cell>
          <cell r="R134">
            <v>133.35535300000001</v>
          </cell>
          <cell r="S134">
            <v>11.824735857</v>
          </cell>
          <cell r="T134">
            <v>78.609497720999997</v>
          </cell>
          <cell r="U134">
            <v>483.20749999999998</v>
          </cell>
          <cell r="V134">
            <v>396.63440000000003</v>
          </cell>
          <cell r="W134">
            <v>0</v>
          </cell>
          <cell r="Y134">
            <v>116.36614566</v>
          </cell>
          <cell r="Z134">
            <v>211.12179885</v>
          </cell>
          <cell r="AA134">
            <v>327.48794450999998</v>
          </cell>
          <cell r="AB134">
            <v>43.691747096</v>
          </cell>
          <cell r="AC134">
            <v>67.773771001</v>
          </cell>
        </row>
        <row r="135">
          <cell r="A135" t="str">
            <v>23071</v>
          </cell>
          <cell r="B135" t="str">
            <v>สถาบันมาตรวิทยาแห่งชาติ</v>
          </cell>
          <cell r="C135">
            <v>225.39789999999999</v>
          </cell>
          <cell r="D135">
            <v>169.04810000000001</v>
          </cell>
          <cell r="E135">
            <v>0</v>
          </cell>
          <cell r="G135">
            <v>0</v>
          </cell>
          <cell r="H135">
            <v>169.04810000000001</v>
          </cell>
          <cell r="I135">
            <v>169.04810000000001</v>
          </cell>
          <cell r="J135">
            <v>74.999855811000003</v>
          </cell>
          <cell r="K135">
            <v>74.999855811000003</v>
          </cell>
          <cell r="L135">
            <v>259.48410000000001</v>
          </cell>
          <cell r="M135">
            <v>202.7741</v>
          </cell>
          <cell r="N135">
            <v>0</v>
          </cell>
          <cell r="P135">
            <v>0</v>
          </cell>
          <cell r="Q135">
            <v>202.7741</v>
          </cell>
          <cell r="R135">
            <v>202.7741</v>
          </cell>
          <cell r="S135">
            <v>78.145096366000004</v>
          </cell>
          <cell r="T135">
            <v>78.145096366000004</v>
          </cell>
          <cell r="U135">
            <v>484.88200000000001</v>
          </cell>
          <cell r="V135">
            <v>371.82220000000001</v>
          </cell>
          <cell r="W135">
            <v>0</v>
          </cell>
          <cell r="Y135">
            <v>0</v>
          </cell>
          <cell r="Z135">
            <v>371.82220000000001</v>
          </cell>
          <cell r="AA135">
            <v>371.82220000000001</v>
          </cell>
          <cell r="AB135">
            <v>76.683028035999996</v>
          </cell>
          <cell r="AC135">
            <v>76.683028035999996</v>
          </cell>
        </row>
        <row r="136">
          <cell r="A136" t="str">
            <v>23029</v>
          </cell>
          <cell r="B136" t="str">
            <v>มหาวิทยาลัยราชภัฏบุรีรัมย์</v>
          </cell>
          <cell r="C136">
            <v>342.527851</v>
          </cell>
          <cell r="D136">
            <v>258.09655099999998</v>
          </cell>
          <cell r="E136">
            <v>0</v>
          </cell>
          <cell r="G136">
            <v>3.6558211300000001</v>
          </cell>
          <cell r="H136">
            <v>219.46940986999999</v>
          </cell>
          <cell r="I136">
            <v>223.12523100000001</v>
          </cell>
          <cell r="J136">
            <v>64.073449569000005</v>
          </cell>
          <cell r="K136">
            <v>65.140755810000002</v>
          </cell>
          <cell r="L136">
            <v>153.632249</v>
          </cell>
          <cell r="M136">
            <v>130.456549</v>
          </cell>
          <cell r="N136">
            <v>0</v>
          </cell>
          <cell r="P136">
            <v>114.4900792</v>
          </cell>
          <cell r="Q136">
            <v>13.6214698</v>
          </cell>
          <cell r="R136">
            <v>128.111549</v>
          </cell>
          <cell r="S136">
            <v>8.8662828860000005</v>
          </cell>
          <cell r="T136">
            <v>83.388448605999997</v>
          </cell>
          <cell r="U136">
            <v>496.1601</v>
          </cell>
          <cell r="V136">
            <v>388.55309999999997</v>
          </cell>
          <cell r="W136">
            <v>0</v>
          </cell>
          <cell r="Y136">
            <v>118.14590033</v>
          </cell>
          <cell r="Z136">
            <v>233.09087966999999</v>
          </cell>
          <cell r="AA136">
            <v>351.23678000000001</v>
          </cell>
          <cell r="AB136">
            <v>46.978964988999998</v>
          </cell>
          <cell r="AC136">
            <v>70.791016850999995</v>
          </cell>
        </row>
        <row r="137">
          <cell r="A137" t="str">
            <v>23011</v>
          </cell>
          <cell r="B137" t="str">
            <v>มหาวิทยาลัยกาฬสินธุ์</v>
          </cell>
          <cell r="C137">
            <v>284.50980850000002</v>
          </cell>
          <cell r="D137">
            <v>272.53530849999999</v>
          </cell>
          <cell r="E137">
            <v>0</v>
          </cell>
          <cell r="G137">
            <v>0.91437310000000005</v>
          </cell>
          <cell r="H137">
            <v>179.32949475000001</v>
          </cell>
          <cell r="I137">
            <v>180.24386784999999</v>
          </cell>
          <cell r="J137">
            <v>63.031041248000001</v>
          </cell>
          <cell r="K137">
            <v>63.352426688000001</v>
          </cell>
          <cell r="L137">
            <v>214.8461915</v>
          </cell>
          <cell r="M137">
            <v>140.06819150000001</v>
          </cell>
          <cell r="N137">
            <v>0</v>
          </cell>
          <cell r="P137">
            <v>25.93739935</v>
          </cell>
          <cell r="Q137">
            <v>55.355762060000004</v>
          </cell>
          <cell r="R137">
            <v>81.293161409999996</v>
          </cell>
          <cell r="S137">
            <v>25.765298268999999</v>
          </cell>
          <cell r="T137">
            <v>37.837841501</v>
          </cell>
          <cell r="U137">
            <v>499.35599999999999</v>
          </cell>
          <cell r="V137">
            <v>412.6035</v>
          </cell>
          <cell r="W137">
            <v>0</v>
          </cell>
          <cell r="Y137">
            <v>26.851772449999999</v>
          </cell>
          <cell r="Z137">
            <v>234.68525681</v>
          </cell>
          <cell r="AA137">
            <v>261.53702926</v>
          </cell>
          <cell r="AB137">
            <v>46.997584250999999</v>
          </cell>
          <cell r="AC137">
            <v>52.374864678000002</v>
          </cell>
        </row>
        <row r="138">
          <cell r="A138" t="str">
            <v>23030</v>
          </cell>
          <cell r="B138" t="str">
            <v>มหาวิทยาลัยราชภัฏสุรินทร์</v>
          </cell>
          <cell r="C138">
            <v>351.471474</v>
          </cell>
          <cell r="D138">
            <v>263.68857400000002</v>
          </cell>
          <cell r="E138">
            <v>0</v>
          </cell>
          <cell r="G138">
            <v>1.63919459</v>
          </cell>
          <cell r="H138">
            <v>221.13150252</v>
          </cell>
          <cell r="I138">
            <v>222.77069710999999</v>
          </cell>
          <cell r="J138">
            <v>62.915917471999997</v>
          </cell>
          <cell r="K138">
            <v>63.382298020999997</v>
          </cell>
          <cell r="L138">
            <v>152.08312599999999</v>
          </cell>
          <cell r="M138">
            <v>133.86712600000001</v>
          </cell>
          <cell r="N138">
            <v>0</v>
          </cell>
          <cell r="P138">
            <v>115.62311</v>
          </cell>
          <cell r="Q138">
            <v>8.0726999999999993</v>
          </cell>
          <cell r="R138">
            <v>123.69580999999999</v>
          </cell>
          <cell r="S138">
            <v>5.3080839490000002</v>
          </cell>
          <cell r="T138">
            <v>81.334342114999998</v>
          </cell>
          <cell r="U138">
            <v>503.55459999999999</v>
          </cell>
          <cell r="V138">
            <v>397.5557</v>
          </cell>
          <cell r="W138">
            <v>0</v>
          </cell>
          <cell r="Y138">
            <v>117.26230459</v>
          </cell>
          <cell r="Z138">
            <v>229.20420252</v>
          </cell>
          <cell r="AA138">
            <v>346.46650711000001</v>
          </cell>
          <cell r="AB138">
            <v>45.517249274999998</v>
          </cell>
          <cell r="AC138">
            <v>68.804158896000004</v>
          </cell>
        </row>
        <row r="139">
          <cell r="A139" t="str">
            <v>23039</v>
          </cell>
          <cell r="B139" t="str">
            <v>มหาวิทยาลัยราชภัฏเพชรบุรี</v>
          </cell>
          <cell r="C139">
            <v>347.38920000000002</v>
          </cell>
          <cell r="D139">
            <v>260.54509999999999</v>
          </cell>
          <cell r="E139">
            <v>0</v>
          </cell>
          <cell r="G139">
            <v>9.9541000000000004E-2</v>
          </cell>
          <cell r="H139">
            <v>205.67038882</v>
          </cell>
          <cell r="I139">
            <v>205.76992981999999</v>
          </cell>
          <cell r="J139">
            <v>59.204600724000002</v>
          </cell>
          <cell r="K139">
            <v>59.233254752999997</v>
          </cell>
          <cell r="L139">
            <v>157.56819999999999</v>
          </cell>
          <cell r="M139">
            <v>157.56819999999999</v>
          </cell>
          <cell r="N139">
            <v>0</v>
          </cell>
          <cell r="P139">
            <v>59.198300000000003</v>
          </cell>
          <cell r="Q139">
            <v>79.341970610000004</v>
          </cell>
          <cell r="R139">
            <v>138.54027060999999</v>
          </cell>
          <cell r="S139">
            <v>50.354050252999997</v>
          </cell>
          <cell r="T139">
            <v>87.924004088000004</v>
          </cell>
          <cell r="U139">
            <v>504.95740000000001</v>
          </cell>
          <cell r="V139">
            <v>418.11329999999998</v>
          </cell>
          <cell r="W139">
            <v>0</v>
          </cell>
          <cell r="Y139">
            <v>59.297840999999998</v>
          </cell>
          <cell r="Z139">
            <v>285.01235943</v>
          </cell>
          <cell r="AA139">
            <v>344.31020043000001</v>
          </cell>
          <cell r="AB139">
            <v>56.442852293999998</v>
          </cell>
          <cell r="AC139">
            <v>68.185989636000002</v>
          </cell>
        </row>
        <row r="140">
          <cell r="A140" t="str">
            <v>23082</v>
          </cell>
          <cell r="B140" t="str">
            <v>สถาบันบัณฑิตพัฒนบริหารศาสตร์</v>
          </cell>
          <cell r="C140">
            <v>436.35050000000001</v>
          </cell>
          <cell r="D140">
            <v>327.26299999999998</v>
          </cell>
          <cell r="E140">
            <v>0</v>
          </cell>
          <cell r="G140">
            <v>0</v>
          </cell>
          <cell r="H140">
            <v>307.68557931999999</v>
          </cell>
          <cell r="I140">
            <v>307.68557931999999</v>
          </cell>
          <cell r="J140">
            <v>70.513401341000005</v>
          </cell>
          <cell r="K140">
            <v>70.513401341000005</v>
          </cell>
          <cell r="L140">
            <v>68.754099999999994</v>
          </cell>
          <cell r="M140">
            <v>68.754099999999994</v>
          </cell>
          <cell r="N140">
            <v>0</v>
          </cell>
          <cell r="P140">
            <v>0</v>
          </cell>
          <cell r="Q140">
            <v>68.754099999999994</v>
          </cell>
          <cell r="R140">
            <v>68.754099999999994</v>
          </cell>
          <cell r="S140">
            <v>100</v>
          </cell>
          <cell r="T140">
            <v>100</v>
          </cell>
          <cell r="U140">
            <v>505.1046</v>
          </cell>
          <cell r="V140">
            <v>396.01710000000003</v>
          </cell>
          <cell r="W140">
            <v>0</v>
          </cell>
          <cell r="Y140">
            <v>0</v>
          </cell>
          <cell r="Z140">
            <v>376.43967931999998</v>
          </cell>
          <cell r="AA140">
            <v>376.43967931999998</v>
          </cell>
          <cell r="AB140">
            <v>74.527074060000004</v>
          </cell>
          <cell r="AC140">
            <v>74.527074060000004</v>
          </cell>
        </row>
        <row r="141">
          <cell r="A141" t="str">
            <v>23027</v>
          </cell>
          <cell r="B141" t="str">
            <v>มหาวิทยาลัยราชภัฏอุดรธานี</v>
          </cell>
          <cell r="C141">
            <v>472.05119999999999</v>
          </cell>
          <cell r="D141">
            <v>356.2079</v>
          </cell>
          <cell r="E141">
            <v>0</v>
          </cell>
          <cell r="G141">
            <v>1.3850269100000001</v>
          </cell>
          <cell r="H141">
            <v>306.84065843000002</v>
          </cell>
          <cell r="I141">
            <v>308.22568533999998</v>
          </cell>
          <cell r="J141">
            <v>65.001563056999998</v>
          </cell>
          <cell r="K141">
            <v>65.294969135000002</v>
          </cell>
          <cell r="L141">
            <v>42.428800000000003</v>
          </cell>
          <cell r="M141">
            <v>42.428800000000003</v>
          </cell>
          <cell r="N141">
            <v>0</v>
          </cell>
          <cell r="P141">
            <v>4.8310000000000004</v>
          </cell>
          <cell r="Q141">
            <v>7.2363</v>
          </cell>
          <cell r="R141">
            <v>12.067299999999999</v>
          </cell>
          <cell r="S141">
            <v>17.055160646000001</v>
          </cell>
          <cell r="T141">
            <v>28.441294591999998</v>
          </cell>
          <cell r="U141">
            <v>514.48</v>
          </cell>
          <cell r="V141">
            <v>398.63670000000002</v>
          </cell>
          <cell r="W141">
            <v>0</v>
          </cell>
          <cell r="Y141">
            <v>6.2160269100000001</v>
          </cell>
          <cell r="Z141">
            <v>314.07695842999999</v>
          </cell>
          <cell r="AA141">
            <v>320.29298533999997</v>
          </cell>
          <cell r="AB141">
            <v>61.047457322</v>
          </cell>
          <cell r="AC141">
            <v>62.255672783999998</v>
          </cell>
        </row>
        <row r="142">
          <cell r="A142" t="str">
            <v>25017</v>
          </cell>
          <cell r="B142" t="str">
            <v>สำนักงานคณะกรรมการป้องกันและปราบปราม</v>
          </cell>
          <cell r="C142">
            <v>478.96675399999998</v>
          </cell>
          <cell r="D142">
            <v>359.23745400000001</v>
          </cell>
          <cell r="E142">
            <v>0</v>
          </cell>
          <cell r="G142">
            <v>13.501646089999999</v>
          </cell>
          <cell r="H142">
            <v>308.54307664999999</v>
          </cell>
          <cell r="I142">
            <v>322.04472274</v>
          </cell>
          <cell r="J142">
            <v>64.418474575000005</v>
          </cell>
          <cell r="K142">
            <v>67.237385486999997</v>
          </cell>
          <cell r="L142">
            <v>35.649645999999997</v>
          </cell>
          <cell r="M142">
            <v>11.264646000000001</v>
          </cell>
          <cell r="N142">
            <v>0</v>
          </cell>
          <cell r="P142">
            <v>10.7479</v>
          </cell>
          <cell r="Q142">
            <v>0.51445987999999998</v>
          </cell>
          <cell r="R142">
            <v>11.26235988</v>
          </cell>
          <cell r="S142">
            <v>1.4430995470000001</v>
          </cell>
          <cell r="T142">
            <v>31.591786017</v>
          </cell>
          <cell r="U142">
            <v>514.6164</v>
          </cell>
          <cell r="V142">
            <v>370.50209999999998</v>
          </cell>
          <cell r="W142">
            <v>0</v>
          </cell>
          <cell r="Y142">
            <v>24.249546089999999</v>
          </cell>
          <cell r="Z142">
            <v>309.05753652999999</v>
          </cell>
          <cell r="AA142">
            <v>333.30708262000002</v>
          </cell>
          <cell r="AB142">
            <v>60.055905045000003</v>
          </cell>
          <cell r="AC142">
            <v>64.768064644000006</v>
          </cell>
        </row>
        <row r="143">
          <cell r="A143" t="str">
            <v>22003</v>
          </cell>
          <cell r="B143" t="str">
            <v>กรมโรงงานอุตสาหกรรม</v>
          </cell>
          <cell r="C143">
            <v>448.32029999999997</v>
          </cell>
          <cell r="D143">
            <v>361.70850000000002</v>
          </cell>
          <cell r="E143">
            <v>0</v>
          </cell>
          <cell r="G143">
            <v>72.473036280000002</v>
          </cell>
          <cell r="H143">
            <v>243.61971908000001</v>
          </cell>
          <cell r="I143">
            <v>316.09275536000001</v>
          </cell>
          <cell r="J143">
            <v>54.340550512999997</v>
          </cell>
          <cell r="K143">
            <v>70.506009958000007</v>
          </cell>
          <cell r="L143">
            <v>69.628799999999998</v>
          </cell>
          <cell r="M143">
            <v>69.628799999999998</v>
          </cell>
          <cell r="N143">
            <v>0</v>
          </cell>
          <cell r="P143">
            <v>53.235489860000001</v>
          </cell>
          <cell r="Q143">
            <v>15.678875850000001</v>
          </cell>
          <cell r="R143">
            <v>68.914365709999998</v>
          </cell>
          <cell r="S143">
            <v>22.517802762999999</v>
          </cell>
          <cell r="T143">
            <v>98.973938528000005</v>
          </cell>
          <cell r="U143">
            <v>517.94910000000004</v>
          </cell>
          <cell r="V143">
            <v>431.33730000000003</v>
          </cell>
          <cell r="W143">
            <v>0</v>
          </cell>
          <cell r="Y143">
            <v>125.70852614</v>
          </cell>
          <cell r="Z143">
            <v>259.29859492999998</v>
          </cell>
          <cell r="AA143">
            <v>385.00712106999998</v>
          </cell>
          <cell r="AB143">
            <v>50.062563083999997</v>
          </cell>
          <cell r="AC143">
            <v>74.333003199000004</v>
          </cell>
        </row>
        <row r="144">
          <cell r="A144" t="str">
            <v>23019</v>
          </cell>
          <cell r="B144" t="str">
            <v>มหาวิทยาลัยราชภัฏอุตรดิตถ์</v>
          </cell>
          <cell r="C144">
            <v>344.91886338</v>
          </cell>
          <cell r="D144">
            <v>259.96826338</v>
          </cell>
          <cell r="E144">
            <v>0</v>
          </cell>
          <cell r="G144">
            <v>3.1958405299999999</v>
          </cell>
          <cell r="H144">
            <v>218.14138070000001</v>
          </cell>
          <cell r="I144">
            <v>221.33722123000001</v>
          </cell>
          <cell r="J144">
            <v>63.244259407000001</v>
          </cell>
          <cell r="K144">
            <v>64.1708079</v>
          </cell>
          <cell r="L144">
            <v>177.83753662000001</v>
          </cell>
          <cell r="M144">
            <v>177.83753662000001</v>
          </cell>
          <cell r="N144">
            <v>0</v>
          </cell>
          <cell r="P144">
            <v>94.826301619999995</v>
          </cell>
          <cell r="Q144">
            <v>2.0150350000000001</v>
          </cell>
          <cell r="R144">
            <v>96.841336620000007</v>
          </cell>
          <cell r="S144">
            <v>1.1330763109999999</v>
          </cell>
          <cell r="T144">
            <v>54.454947173000001</v>
          </cell>
          <cell r="U144">
            <v>522.75639999999999</v>
          </cell>
          <cell r="V144">
            <v>437.80579999999998</v>
          </cell>
          <cell r="W144">
            <v>0</v>
          </cell>
          <cell r="Y144">
            <v>98.022142149999993</v>
          </cell>
          <cell r="Z144">
            <v>220.1564157</v>
          </cell>
          <cell r="AA144">
            <v>318.17855785</v>
          </cell>
          <cell r="AB144">
            <v>42.114532830000002</v>
          </cell>
          <cell r="AC144">
            <v>60.865549967</v>
          </cell>
        </row>
        <row r="145">
          <cell r="A145" t="str">
            <v>16010</v>
          </cell>
          <cell r="B145" t="str">
            <v>สถาบันนิติวิทยาศาสตร์</v>
          </cell>
          <cell r="C145">
            <v>266.65741500000001</v>
          </cell>
          <cell r="D145">
            <v>200.034415</v>
          </cell>
          <cell r="E145">
            <v>0</v>
          </cell>
          <cell r="G145">
            <v>20.82091127</v>
          </cell>
          <cell r="H145">
            <v>155.39767393</v>
          </cell>
          <cell r="I145">
            <v>176.21858520000001</v>
          </cell>
          <cell r="J145">
            <v>58.276149541999999</v>
          </cell>
          <cell r="K145">
            <v>66.084262160999998</v>
          </cell>
          <cell r="L145">
            <v>257.16548499999999</v>
          </cell>
          <cell r="M145">
            <v>257.16548499999999</v>
          </cell>
          <cell r="N145">
            <v>0</v>
          </cell>
          <cell r="P145">
            <v>78.920651300000003</v>
          </cell>
          <cell r="Q145">
            <v>160.46834870000001</v>
          </cell>
          <cell r="R145">
            <v>239.38900000000001</v>
          </cell>
          <cell r="S145">
            <v>62.398866900999998</v>
          </cell>
          <cell r="T145">
            <v>93.087530778000001</v>
          </cell>
          <cell r="U145">
            <v>523.8229</v>
          </cell>
          <cell r="V145">
            <v>457.19990000000001</v>
          </cell>
          <cell r="W145">
            <v>0</v>
          </cell>
          <cell r="Y145">
            <v>99.741562569999999</v>
          </cell>
          <cell r="Z145">
            <v>315.86602262999997</v>
          </cell>
          <cell r="AA145">
            <v>415.60758520000002</v>
          </cell>
          <cell r="AB145">
            <v>60.300155383000003</v>
          </cell>
          <cell r="AC145">
            <v>79.341240178999996</v>
          </cell>
        </row>
        <row r="146">
          <cell r="A146" t="str">
            <v>23038</v>
          </cell>
          <cell r="B146" t="str">
            <v>มหาวิทยาลัยราชภัฏนครปฐม</v>
          </cell>
          <cell r="C146">
            <v>416.66852705000002</v>
          </cell>
          <cell r="D146">
            <v>312.57382704999998</v>
          </cell>
          <cell r="E146">
            <v>0</v>
          </cell>
          <cell r="G146">
            <v>2.95097086</v>
          </cell>
          <cell r="H146">
            <v>249.26135232999999</v>
          </cell>
          <cell r="I146">
            <v>252.21232319000001</v>
          </cell>
          <cell r="J146">
            <v>59.822457456999999</v>
          </cell>
          <cell r="K146">
            <v>60.530687301</v>
          </cell>
          <cell r="L146">
            <v>111.63107295</v>
          </cell>
          <cell r="M146">
            <v>87.801972950000007</v>
          </cell>
          <cell r="N146">
            <v>0</v>
          </cell>
          <cell r="P146">
            <v>45.707315999999999</v>
          </cell>
          <cell r="Q146">
            <v>6.1990569500000001</v>
          </cell>
          <cell r="R146">
            <v>51.906372949999998</v>
          </cell>
          <cell r="S146">
            <v>5.5531643529999997</v>
          </cell>
          <cell r="T146">
            <v>46.498140327999998</v>
          </cell>
          <cell r="U146">
            <v>528.29960000000005</v>
          </cell>
          <cell r="V146">
            <v>400.37580000000003</v>
          </cell>
          <cell r="W146">
            <v>0</v>
          </cell>
          <cell r="Y146">
            <v>48.658286859999997</v>
          </cell>
          <cell r="Z146">
            <v>255.46040927999999</v>
          </cell>
          <cell r="AA146">
            <v>304.11869614</v>
          </cell>
          <cell r="AB146">
            <v>48.355215350999998</v>
          </cell>
          <cell r="AC146">
            <v>57.565573802999999</v>
          </cell>
        </row>
        <row r="147">
          <cell r="A147" t="str">
            <v>23044</v>
          </cell>
          <cell r="B147" t="str">
            <v>มหาวิทยาลัยราชภัฏสงขลา</v>
          </cell>
          <cell r="C147">
            <v>392.33130799999998</v>
          </cell>
          <cell r="D147">
            <v>295.61080800000002</v>
          </cell>
          <cell r="E147">
            <v>0</v>
          </cell>
          <cell r="G147">
            <v>2.57605642</v>
          </cell>
          <cell r="H147">
            <v>273.56287391000001</v>
          </cell>
          <cell r="I147">
            <v>276.13893032999999</v>
          </cell>
          <cell r="J147">
            <v>69.727515580000002</v>
          </cell>
          <cell r="K147">
            <v>70.384117887000002</v>
          </cell>
          <cell r="L147">
            <v>149.345192</v>
          </cell>
          <cell r="M147">
            <v>149.345192</v>
          </cell>
          <cell r="N147">
            <v>0</v>
          </cell>
          <cell r="P147">
            <v>112.641212</v>
          </cell>
          <cell r="Q147">
            <v>21.703980000000001</v>
          </cell>
          <cell r="R147">
            <v>134.345192</v>
          </cell>
          <cell r="S147">
            <v>14.532761122</v>
          </cell>
          <cell r="T147">
            <v>89.956154732000002</v>
          </cell>
          <cell r="U147">
            <v>541.67650000000003</v>
          </cell>
          <cell r="V147">
            <v>444.95600000000002</v>
          </cell>
          <cell r="W147">
            <v>0</v>
          </cell>
          <cell r="Y147">
            <v>115.21726842</v>
          </cell>
          <cell r="Z147">
            <v>295.26685391000001</v>
          </cell>
          <cell r="AA147">
            <v>410.48412232999999</v>
          </cell>
          <cell r="AB147">
            <v>54.509814235999997</v>
          </cell>
          <cell r="AC147">
            <v>75.780308418000004</v>
          </cell>
        </row>
        <row r="148">
          <cell r="A148" t="str">
            <v>23031</v>
          </cell>
          <cell r="B148" t="str">
            <v>มหาวิทยาลัยราชภัฏอุบลราชธานี</v>
          </cell>
          <cell r="C148">
            <v>448.47719999999998</v>
          </cell>
          <cell r="D148">
            <v>336.35770000000002</v>
          </cell>
          <cell r="E148">
            <v>0</v>
          </cell>
          <cell r="G148">
            <v>1.114339</v>
          </cell>
          <cell r="H148">
            <v>280.71593467999998</v>
          </cell>
          <cell r="I148">
            <v>281.83027368</v>
          </cell>
          <cell r="J148">
            <v>62.593133983000001</v>
          </cell>
          <cell r="K148">
            <v>62.841605700000002</v>
          </cell>
          <cell r="L148">
            <v>94.589699999999993</v>
          </cell>
          <cell r="M148">
            <v>94.589699999999993</v>
          </cell>
          <cell r="N148">
            <v>0</v>
          </cell>
          <cell r="P148">
            <v>59.744921499999997</v>
          </cell>
          <cell r="Q148">
            <v>31.7127515</v>
          </cell>
          <cell r="R148">
            <v>91.457673</v>
          </cell>
          <cell r="S148">
            <v>33.526643493000002</v>
          </cell>
          <cell r="T148">
            <v>96.688828698999998</v>
          </cell>
          <cell r="U148">
            <v>543.06690000000003</v>
          </cell>
          <cell r="V148">
            <v>430.94740000000002</v>
          </cell>
          <cell r="W148">
            <v>0</v>
          </cell>
          <cell r="Y148">
            <v>60.859260499999998</v>
          </cell>
          <cell r="Z148">
            <v>312.42868618</v>
          </cell>
          <cell r="AA148">
            <v>373.28794668</v>
          </cell>
          <cell r="AB148">
            <v>57.530423265000003</v>
          </cell>
          <cell r="AC148">
            <v>68.737009506999996</v>
          </cell>
        </row>
        <row r="149">
          <cell r="A149" t="str">
            <v>23049</v>
          </cell>
          <cell r="B149" t="str">
            <v>มหาวิทยาลัยราชภัฏพระนคร</v>
          </cell>
          <cell r="C149">
            <v>448.95659999999998</v>
          </cell>
          <cell r="D149">
            <v>336.71749999999997</v>
          </cell>
          <cell r="E149">
            <v>0</v>
          </cell>
          <cell r="G149">
            <v>0.34464450000000002</v>
          </cell>
          <cell r="H149">
            <v>259.34282218999999</v>
          </cell>
          <cell r="I149">
            <v>259.68746669000001</v>
          </cell>
          <cell r="J149">
            <v>57.765677615999998</v>
          </cell>
          <cell r="K149">
            <v>57.842443275999997</v>
          </cell>
          <cell r="L149">
            <v>97.9876</v>
          </cell>
          <cell r="M149">
            <v>97.9876</v>
          </cell>
          <cell r="N149">
            <v>0</v>
          </cell>
          <cell r="P149">
            <v>74.704700000000003</v>
          </cell>
          <cell r="Q149">
            <v>0.62150000000000005</v>
          </cell>
          <cell r="R149">
            <v>75.3262</v>
          </cell>
          <cell r="S149">
            <v>0.63426392700000001</v>
          </cell>
          <cell r="T149">
            <v>76.873196199999995</v>
          </cell>
          <cell r="U149">
            <v>546.94420000000002</v>
          </cell>
          <cell r="V149">
            <v>434.70510000000002</v>
          </cell>
          <cell r="W149">
            <v>0</v>
          </cell>
          <cell r="Y149">
            <v>75.049344500000004</v>
          </cell>
          <cell r="Z149">
            <v>259.96432219000002</v>
          </cell>
          <cell r="AA149">
            <v>335.01366668999998</v>
          </cell>
          <cell r="AB149">
            <v>47.53031885</v>
          </cell>
          <cell r="AC149">
            <v>61.251891270000002</v>
          </cell>
        </row>
        <row r="150">
          <cell r="A150" t="str">
            <v>09008</v>
          </cell>
          <cell r="B150" t="str">
            <v>กรมส่งเสริมคุณภาพสิ่งแวดล้อม</v>
          </cell>
          <cell r="C150">
            <v>503.59</v>
          </cell>
          <cell r="D150">
            <v>415.51510000000002</v>
          </cell>
          <cell r="E150">
            <v>0</v>
          </cell>
          <cell r="G150">
            <v>89.298435920000003</v>
          </cell>
          <cell r="H150">
            <v>246.60746143</v>
          </cell>
          <cell r="I150">
            <v>335.90589734999998</v>
          </cell>
          <cell r="J150">
            <v>48.969888486999999</v>
          </cell>
          <cell r="K150">
            <v>66.702257263000007</v>
          </cell>
          <cell r="L150">
            <v>43.671500000000002</v>
          </cell>
          <cell r="M150">
            <v>43.671500000000002</v>
          </cell>
          <cell r="N150">
            <v>0</v>
          </cell>
          <cell r="P150">
            <v>16.053049999999999</v>
          </cell>
          <cell r="Q150">
            <v>12.6451718</v>
          </cell>
          <cell r="R150">
            <v>28.698221799999999</v>
          </cell>
          <cell r="S150">
            <v>28.955203737000001</v>
          </cell>
          <cell r="T150">
            <v>65.713844956000003</v>
          </cell>
          <cell r="U150">
            <v>547.26149999999996</v>
          </cell>
          <cell r="V150">
            <v>459.1866</v>
          </cell>
          <cell r="W150">
            <v>0</v>
          </cell>
          <cell r="Y150">
            <v>105.35148592</v>
          </cell>
          <cell r="Z150">
            <v>259.25263323000001</v>
          </cell>
          <cell r="AA150">
            <v>364.60411914999997</v>
          </cell>
          <cell r="AB150">
            <v>47.372715462000002</v>
          </cell>
          <cell r="AC150">
            <v>66.623381902000006</v>
          </cell>
        </row>
        <row r="151">
          <cell r="A151" t="str">
            <v>23022</v>
          </cell>
          <cell r="B151" t="str">
            <v>มหาวิทยาลัยราชภัฏพิบูลสงคราม</v>
          </cell>
          <cell r="C151">
            <v>425.21201014000002</v>
          </cell>
          <cell r="D151">
            <v>319.42631014</v>
          </cell>
          <cell r="E151">
            <v>0</v>
          </cell>
          <cell r="G151">
            <v>0.23010030000000001</v>
          </cell>
          <cell r="H151">
            <v>261.06701864000001</v>
          </cell>
          <cell r="I151">
            <v>261.29711894000002</v>
          </cell>
          <cell r="J151">
            <v>61.396906111</v>
          </cell>
          <cell r="K151">
            <v>61.451020364000001</v>
          </cell>
          <cell r="L151">
            <v>123.29288986</v>
          </cell>
          <cell r="M151">
            <v>84.674089859999995</v>
          </cell>
          <cell r="N151">
            <v>0</v>
          </cell>
          <cell r="P151">
            <v>45.146188860000002</v>
          </cell>
          <cell r="Q151">
            <v>16.144121999999999</v>
          </cell>
          <cell r="R151">
            <v>61.290310859999998</v>
          </cell>
          <cell r="S151">
            <v>13.094122474000001</v>
          </cell>
          <cell r="T151">
            <v>49.711147926000002</v>
          </cell>
          <cell r="U151">
            <v>548.50490000000002</v>
          </cell>
          <cell r="V151">
            <v>404.10039999999998</v>
          </cell>
          <cell r="W151">
            <v>0</v>
          </cell>
          <cell r="Y151">
            <v>45.376289159999999</v>
          </cell>
          <cell r="Z151">
            <v>277.21114064</v>
          </cell>
          <cell r="AA151">
            <v>322.5874298</v>
          </cell>
          <cell r="AB151">
            <v>50.539410064999998</v>
          </cell>
          <cell r="AC151">
            <v>58.812132726999998</v>
          </cell>
        </row>
        <row r="152">
          <cell r="A152" t="str">
            <v>22006</v>
          </cell>
          <cell r="B152" t="str">
            <v>สนง.คณะกรรมการอ้อยและน้ำตาลทราย</v>
          </cell>
          <cell r="C152">
            <v>511.2097</v>
          </cell>
          <cell r="D152">
            <v>489.065</v>
          </cell>
          <cell r="E152">
            <v>0</v>
          </cell>
          <cell r="G152">
            <v>44.45901834</v>
          </cell>
          <cell r="H152">
            <v>424.49708074</v>
          </cell>
          <cell r="I152">
            <v>468.95609908</v>
          </cell>
          <cell r="J152">
            <v>83.037759405000003</v>
          </cell>
          <cell r="K152">
            <v>91.734585451000001</v>
          </cell>
          <cell r="L152">
            <v>55.084699999999998</v>
          </cell>
          <cell r="M152">
            <v>34.561199999999999</v>
          </cell>
          <cell r="N152">
            <v>0</v>
          </cell>
          <cell r="P152">
            <v>19.525172999999999</v>
          </cell>
          <cell r="Q152">
            <v>10.542438000000001</v>
          </cell>
          <cell r="R152">
            <v>30.067610999999999</v>
          </cell>
          <cell r="S152">
            <v>19.138595654</v>
          </cell>
          <cell r="T152">
            <v>54.584323777999998</v>
          </cell>
          <cell r="U152">
            <v>566.2944</v>
          </cell>
          <cell r="V152">
            <v>523.62620000000004</v>
          </cell>
          <cell r="W152">
            <v>0</v>
          </cell>
          <cell r="Y152">
            <v>63.984191340000002</v>
          </cell>
          <cell r="Z152">
            <v>435.03951874000001</v>
          </cell>
          <cell r="AA152">
            <v>499.02371008</v>
          </cell>
          <cell r="AB152">
            <v>76.822147409999999</v>
          </cell>
          <cell r="AC152">
            <v>88.120897908000003</v>
          </cell>
        </row>
        <row r="153">
          <cell r="A153" t="str">
            <v>07020</v>
          </cell>
          <cell r="B153" t="str">
            <v>กรมหม่อนไหม</v>
          </cell>
          <cell r="C153">
            <v>541.53319999999997</v>
          </cell>
          <cell r="D153">
            <v>406.13470000000001</v>
          </cell>
          <cell r="E153">
            <v>0</v>
          </cell>
          <cell r="G153">
            <v>4.7592078600000001</v>
          </cell>
          <cell r="H153">
            <v>306.92724055999997</v>
          </cell>
          <cell r="I153">
            <v>311.68644841999998</v>
          </cell>
          <cell r="J153">
            <v>56.677455889999997</v>
          </cell>
          <cell r="K153">
            <v>57.556295425999998</v>
          </cell>
          <cell r="L153">
            <v>25.440100000000001</v>
          </cell>
          <cell r="M153">
            <v>25.440100000000001</v>
          </cell>
          <cell r="N153">
            <v>0</v>
          </cell>
          <cell r="P153">
            <v>3.8811475999999998</v>
          </cell>
          <cell r="Q153">
            <v>20.008874410000001</v>
          </cell>
          <cell r="R153">
            <v>23.890022009999999</v>
          </cell>
          <cell r="S153">
            <v>78.650926725999994</v>
          </cell>
          <cell r="T153">
            <v>93.906950090999999</v>
          </cell>
          <cell r="U153">
            <v>566.97329999999999</v>
          </cell>
          <cell r="V153">
            <v>431.57479999999998</v>
          </cell>
          <cell r="W153">
            <v>0</v>
          </cell>
          <cell r="Y153">
            <v>8.6403554600000003</v>
          </cell>
          <cell r="Z153">
            <v>326.93611497000001</v>
          </cell>
          <cell r="AA153">
            <v>335.57647042999997</v>
          </cell>
          <cell r="AB153">
            <v>57.663405838000003</v>
          </cell>
          <cell r="AC153">
            <v>59.187349814999997</v>
          </cell>
        </row>
        <row r="154">
          <cell r="A154" t="str">
            <v>23066</v>
          </cell>
          <cell r="B154" t="str">
            <v>สถาบันวิจัยดาราศาสตร์แห่งชาติ (องค์การมห</v>
          </cell>
          <cell r="C154">
            <v>242.7645</v>
          </cell>
          <cell r="D154">
            <v>187.6831</v>
          </cell>
          <cell r="E154">
            <v>0</v>
          </cell>
          <cell r="G154">
            <v>0</v>
          </cell>
          <cell r="H154">
            <v>187.6831</v>
          </cell>
          <cell r="I154">
            <v>187.6831</v>
          </cell>
          <cell r="J154">
            <v>77.310768254999999</v>
          </cell>
          <cell r="K154">
            <v>77.310768254999999</v>
          </cell>
          <cell r="L154">
            <v>333.40809999999999</v>
          </cell>
          <cell r="M154">
            <v>327.58569999999997</v>
          </cell>
          <cell r="N154">
            <v>0</v>
          </cell>
          <cell r="P154">
            <v>0</v>
          </cell>
          <cell r="Q154">
            <v>327.58569999999997</v>
          </cell>
          <cell r="R154">
            <v>327.58569999999997</v>
          </cell>
          <cell r="S154">
            <v>98.253671701000002</v>
          </cell>
          <cell r="T154">
            <v>98.253671701000002</v>
          </cell>
          <cell r="U154">
            <v>576.17259999999999</v>
          </cell>
          <cell r="V154">
            <v>515.26880000000006</v>
          </cell>
          <cell r="W154">
            <v>0</v>
          </cell>
          <cell r="Y154">
            <v>0</v>
          </cell>
          <cell r="Z154">
            <v>515.26880000000006</v>
          </cell>
          <cell r="AA154">
            <v>515.26880000000006</v>
          </cell>
          <cell r="AB154">
            <v>89.429591063999993</v>
          </cell>
          <cell r="AC154">
            <v>89.429591063999993</v>
          </cell>
        </row>
        <row r="155">
          <cell r="A155" t="str">
            <v>13008</v>
          </cell>
          <cell r="B155" t="str">
            <v>กรมพัฒนาธุรกิจการค้า</v>
          </cell>
          <cell r="C155">
            <v>392.36586199999999</v>
          </cell>
          <cell r="D155">
            <v>319.047462</v>
          </cell>
          <cell r="E155">
            <v>0</v>
          </cell>
          <cell r="G155">
            <v>76.943490400000002</v>
          </cell>
          <cell r="H155">
            <v>209.70368561000001</v>
          </cell>
          <cell r="I155">
            <v>286.64717601000001</v>
          </cell>
          <cell r="J155">
            <v>53.445955910000002</v>
          </cell>
          <cell r="K155">
            <v>73.056094775999995</v>
          </cell>
          <cell r="L155">
            <v>184.35003800000001</v>
          </cell>
          <cell r="M155">
            <v>184.35003800000001</v>
          </cell>
          <cell r="N155">
            <v>0</v>
          </cell>
          <cell r="P155">
            <v>119.326353</v>
          </cell>
          <cell r="Q155">
            <v>63.482684999999996</v>
          </cell>
          <cell r="R155">
            <v>182.80903799999999</v>
          </cell>
          <cell r="S155">
            <v>34.435948963999998</v>
          </cell>
          <cell r="T155">
            <v>99.164090217999998</v>
          </cell>
          <cell r="U155">
            <v>576.71590000000003</v>
          </cell>
          <cell r="V155">
            <v>503.39749999999998</v>
          </cell>
          <cell r="W155">
            <v>0</v>
          </cell>
          <cell r="Y155">
            <v>196.26984340000001</v>
          </cell>
          <cell r="Z155">
            <v>273.18637060999998</v>
          </cell>
          <cell r="AA155">
            <v>469.45621401</v>
          </cell>
          <cell r="AB155">
            <v>47.369314875999997</v>
          </cell>
          <cell r="AC155">
            <v>81.401642300999995</v>
          </cell>
        </row>
        <row r="156">
          <cell r="A156" t="str">
            <v>12002</v>
          </cell>
          <cell r="B156" t="str">
            <v>สนง.ปลัดกระทรวงพลังงาน</v>
          </cell>
          <cell r="C156">
            <v>484.77036070000003</v>
          </cell>
          <cell r="D156">
            <v>363.64286070000003</v>
          </cell>
          <cell r="E156">
            <v>0</v>
          </cell>
          <cell r="G156">
            <v>15.105443620000001</v>
          </cell>
          <cell r="H156">
            <v>295.88785517999997</v>
          </cell>
          <cell r="I156">
            <v>310.99329879999999</v>
          </cell>
          <cell r="J156">
            <v>61.036705040000001</v>
          </cell>
          <cell r="K156">
            <v>64.152704870999997</v>
          </cell>
          <cell r="L156">
            <v>95.603639299999998</v>
          </cell>
          <cell r="M156">
            <v>95.603639299999998</v>
          </cell>
          <cell r="N156">
            <v>0</v>
          </cell>
          <cell r="P156">
            <v>53.585349999999998</v>
          </cell>
          <cell r="Q156">
            <v>33.755250580000002</v>
          </cell>
          <cell r="R156">
            <v>87.34060058</v>
          </cell>
          <cell r="S156">
            <v>35.307495433</v>
          </cell>
          <cell r="T156">
            <v>91.356983080999996</v>
          </cell>
          <cell r="U156">
            <v>580.37400000000002</v>
          </cell>
          <cell r="V156">
            <v>459.24650000000003</v>
          </cell>
          <cell r="W156">
            <v>0</v>
          </cell>
          <cell r="Y156">
            <v>68.690793619999994</v>
          </cell>
          <cell r="Z156">
            <v>329.64310576000003</v>
          </cell>
          <cell r="AA156">
            <v>398.33389937999999</v>
          </cell>
          <cell r="AB156">
            <v>56.798393064000003</v>
          </cell>
          <cell r="AC156">
            <v>68.634001416000004</v>
          </cell>
        </row>
        <row r="157">
          <cell r="A157" t="str">
            <v>09005</v>
          </cell>
          <cell r="B157" t="str">
            <v>กรมทรัพยากรธรณี</v>
          </cell>
          <cell r="C157">
            <v>425.48546977000001</v>
          </cell>
          <cell r="D157">
            <v>318.87316977</v>
          </cell>
          <cell r="E157">
            <v>0</v>
          </cell>
          <cell r="G157">
            <v>30.458307319999999</v>
          </cell>
          <cell r="H157">
            <v>229.40852537999999</v>
          </cell>
          <cell r="I157">
            <v>259.86683269999997</v>
          </cell>
          <cell r="J157">
            <v>53.916888278999998</v>
          </cell>
          <cell r="K157">
            <v>61.075371820000001</v>
          </cell>
          <cell r="L157">
            <v>156.11043022999999</v>
          </cell>
          <cell r="M157">
            <v>156.11043022999999</v>
          </cell>
          <cell r="N157">
            <v>0</v>
          </cell>
          <cell r="P157">
            <v>122.5583</v>
          </cell>
          <cell r="Q157">
            <v>29.400109</v>
          </cell>
          <cell r="R157">
            <v>151.95840899999999</v>
          </cell>
          <cell r="S157">
            <v>18.832892176000001</v>
          </cell>
          <cell r="T157">
            <v>97.340330671999993</v>
          </cell>
          <cell r="U157">
            <v>581.59590000000003</v>
          </cell>
          <cell r="V157">
            <v>474.98360000000002</v>
          </cell>
          <cell r="W157">
            <v>0</v>
          </cell>
          <cell r="Y157">
            <v>153.01660731999999</v>
          </cell>
          <cell r="Z157">
            <v>258.80863438</v>
          </cell>
          <cell r="AA157">
            <v>411.82524169999999</v>
          </cell>
          <cell r="AB157">
            <v>44.499735018999999</v>
          </cell>
          <cell r="AC157">
            <v>70.809515970999996</v>
          </cell>
        </row>
        <row r="158">
          <cell r="A158" t="str">
            <v>23035</v>
          </cell>
          <cell r="B158" t="str">
            <v>มหาวิทยาลัยราชภัฏวไลยอลงกรณ์ ในพระบรมราช</v>
          </cell>
          <cell r="C158">
            <v>424.13855834999998</v>
          </cell>
          <cell r="D158">
            <v>319.13465835</v>
          </cell>
          <cell r="E158">
            <v>0</v>
          </cell>
          <cell r="G158">
            <v>3.6660031000000002</v>
          </cell>
          <cell r="H158">
            <v>250.46162870000001</v>
          </cell>
          <cell r="I158">
            <v>254.12763179999999</v>
          </cell>
          <cell r="J158">
            <v>59.051841377999999</v>
          </cell>
          <cell r="K158">
            <v>59.916182294000002</v>
          </cell>
          <cell r="L158">
            <v>157.63874164999999</v>
          </cell>
          <cell r="M158">
            <v>145.69874164999999</v>
          </cell>
          <cell r="N158">
            <v>0</v>
          </cell>
          <cell r="P158">
            <v>96.813671409999998</v>
          </cell>
          <cell r="Q158">
            <v>34.46526557</v>
          </cell>
          <cell r="R158">
            <v>131.27893698</v>
          </cell>
          <cell r="S158">
            <v>21.8634488</v>
          </cell>
          <cell r="T158">
            <v>83.278346177000003</v>
          </cell>
          <cell r="U158">
            <v>581.77729999999997</v>
          </cell>
          <cell r="V158">
            <v>464.83339999999998</v>
          </cell>
          <cell r="W158">
            <v>0</v>
          </cell>
          <cell r="Y158">
            <v>100.47967451</v>
          </cell>
          <cell r="Z158">
            <v>284.92689426999999</v>
          </cell>
          <cell r="AA158">
            <v>385.40656877999999</v>
          </cell>
          <cell r="AB158">
            <v>48.975251229000001</v>
          </cell>
          <cell r="AC158">
            <v>66.246408853999995</v>
          </cell>
        </row>
        <row r="159">
          <cell r="A159" t="str">
            <v>25020</v>
          </cell>
          <cell r="B159" t="str">
            <v>สนง.คณะกรรมการนโยบายเขตพัฒนาพิเศษภาค ตอ</v>
          </cell>
          <cell r="C159">
            <v>569.90430000000003</v>
          </cell>
          <cell r="D159">
            <v>423.85309999999998</v>
          </cell>
          <cell r="E159">
            <v>0</v>
          </cell>
          <cell r="G159">
            <v>0</v>
          </cell>
          <cell r="H159">
            <v>423.85309999999998</v>
          </cell>
          <cell r="I159">
            <v>423.85309999999998</v>
          </cell>
          <cell r="J159">
            <v>74.372679763999997</v>
          </cell>
          <cell r="K159">
            <v>74.372679763999997</v>
          </cell>
          <cell r="L159">
            <v>14.3</v>
          </cell>
          <cell r="M159">
            <v>14.3</v>
          </cell>
          <cell r="N159">
            <v>0</v>
          </cell>
          <cell r="P159">
            <v>0</v>
          </cell>
          <cell r="Q159">
            <v>14.3</v>
          </cell>
          <cell r="R159">
            <v>14.3</v>
          </cell>
          <cell r="S159">
            <v>100</v>
          </cell>
          <cell r="T159">
            <v>100</v>
          </cell>
          <cell r="U159">
            <v>584.20429999999999</v>
          </cell>
          <cell r="V159">
            <v>438.15309999999999</v>
          </cell>
          <cell r="W159">
            <v>0</v>
          </cell>
          <cell r="Y159">
            <v>0</v>
          </cell>
          <cell r="Z159">
            <v>438.15309999999999</v>
          </cell>
          <cell r="AA159">
            <v>438.15309999999999</v>
          </cell>
          <cell r="AB159">
            <v>74.999978603000002</v>
          </cell>
          <cell r="AC159">
            <v>74.999978603000002</v>
          </cell>
        </row>
        <row r="160">
          <cell r="A160" t="str">
            <v>23028</v>
          </cell>
          <cell r="B160" t="str">
            <v>มหาวิทยาลัยราชภัฏนครราชสีมา</v>
          </cell>
          <cell r="C160">
            <v>405.03344499999997</v>
          </cell>
          <cell r="D160">
            <v>303.78404499999999</v>
          </cell>
          <cell r="E160">
            <v>0</v>
          </cell>
          <cell r="G160">
            <v>2.09946995</v>
          </cell>
          <cell r="H160">
            <v>269.73033168000001</v>
          </cell>
          <cell r="I160">
            <v>271.82980163000002</v>
          </cell>
          <cell r="J160">
            <v>66.594582498999998</v>
          </cell>
          <cell r="K160">
            <v>67.112927335999998</v>
          </cell>
          <cell r="L160">
            <v>179.73395500000001</v>
          </cell>
          <cell r="M160">
            <v>179.73395500000001</v>
          </cell>
          <cell r="N160">
            <v>0</v>
          </cell>
          <cell r="P160">
            <v>110.732589</v>
          </cell>
          <cell r="Q160">
            <v>53.474004000000001</v>
          </cell>
          <cell r="R160">
            <v>164.206593</v>
          </cell>
          <cell r="S160">
            <v>29.751753918999999</v>
          </cell>
          <cell r="T160">
            <v>91.360918975999994</v>
          </cell>
          <cell r="U160">
            <v>584.76739999999995</v>
          </cell>
          <cell r="V160">
            <v>483.51799999999997</v>
          </cell>
          <cell r="W160">
            <v>0</v>
          </cell>
          <cell r="Y160">
            <v>112.83205895</v>
          </cell>
          <cell r="Z160">
            <v>323.20433567999999</v>
          </cell>
          <cell r="AA160">
            <v>436.03639463000002</v>
          </cell>
          <cell r="AB160">
            <v>55.270580350000003</v>
          </cell>
          <cell r="AC160">
            <v>74.565783699999997</v>
          </cell>
        </row>
        <row r="161">
          <cell r="A161" t="str">
            <v>03012</v>
          </cell>
          <cell r="B161" t="str">
            <v>สำนักงานความร่วมมือพัฒนาเศรษฐกิจกับประเท</v>
          </cell>
          <cell r="L161">
            <v>588.05359999999996</v>
          </cell>
          <cell r="M161">
            <v>588.05359999999996</v>
          </cell>
          <cell r="N161">
            <v>0</v>
          </cell>
          <cell r="P161">
            <v>0</v>
          </cell>
          <cell r="Q161">
            <v>588.05359999999996</v>
          </cell>
          <cell r="R161">
            <v>588.05359999999996</v>
          </cell>
          <cell r="S161">
            <v>100</v>
          </cell>
          <cell r="T161">
            <v>100</v>
          </cell>
          <cell r="U161">
            <v>588.05359999999996</v>
          </cell>
          <cell r="V161">
            <v>588.05359999999996</v>
          </cell>
          <cell r="W161">
            <v>0</v>
          </cell>
          <cell r="Y161">
            <v>0</v>
          </cell>
          <cell r="Z161">
            <v>588.05359999999996</v>
          </cell>
          <cell r="AA161">
            <v>588.05359999999996</v>
          </cell>
          <cell r="AB161">
            <v>100</v>
          </cell>
          <cell r="AC161">
            <v>100</v>
          </cell>
        </row>
        <row r="162">
          <cell r="A162" t="str">
            <v>23016</v>
          </cell>
          <cell r="B162" t="str">
            <v>มหาวิทยาลัยราชภัฏเชียงราย</v>
          </cell>
          <cell r="C162">
            <v>453.5745</v>
          </cell>
          <cell r="D162">
            <v>340.18079999999998</v>
          </cell>
          <cell r="E162">
            <v>0</v>
          </cell>
          <cell r="G162">
            <v>0.60562400000000005</v>
          </cell>
          <cell r="H162">
            <v>287.35156877999998</v>
          </cell>
          <cell r="I162">
            <v>287.95719278000001</v>
          </cell>
          <cell r="J162">
            <v>63.352672775999999</v>
          </cell>
          <cell r="K162">
            <v>63.486195273</v>
          </cell>
          <cell r="L162">
            <v>149.66149999999999</v>
          </cell>
          <cell r="M162">
            <v>149.66149999999999</v>
          </cell>
          <cell r="N162">
            <v>0</v>
          </cell>
          <cell r="P162">
            <v>80.085238079999996</v>
          </cell>
          <cell r="Q162">
            <v>16.941396839999999</v>
          </cell>
          <cell r="R162">
            <v>97.026634920000006</v>
          </cell>
          <cell r="S162">
            <v>11.319809597000001</v>
          </cell>
          <cell r="T162">
            <v>64.830724614999994</v>
          </cell>
          <cell r="U162">
            <v>603.23599999999999</v>
          </cell>
          <cell r="V162">
            <v>489.84230000000002</v>
          </cell>
          <cell r="W162">
            <v>0</v>
          </cell>
          <cell r="Y162">
            <v>80.690862080000002</v>
          </cell>
          <cell r="Z162">
            <v>304.29296562000002</v>
          </cell>
          <cell r="AA162">
            <v>384.98382770000001</v>
          </cell>
          <cell r="AB162">
            <v>50.443436005000002</v>
          </cell>
          <cell r="AC162">
            <v>63.819769991000001</v>
          </cell>
        </row>
        <row r="163">
          <cell r="A163" t="str">
            <v>01012</v>
          </cell>
          <cell r="B163" t="str">
            <v>สนง.สภาพัตนาการเศรษฐกิจและสังคมแห่งชาติ</v>
          </cell>
          <cell r="C163">
            <v>585.42179999999996</v>
          </cell>
          <cell r="D163">
            <v>462.89089999999999</v>
          </cell>
          <cell r="E163">
            <v>0</v>
          </cell>
          <cell r="G163">
            <v>93.704760149999998</v>
          </cell>
          <cell r="H163">
            <v>295.22375800999998</v>
          </cell>
          <cell r="I163">
            <v>388.92851816000001</v>
          </cell>
          <cell r="J163">
            <v>50.429238886</v>
          </cell>
          <cell r="K163">
            <v>66.435605602999999</v>
          </cell>
          <cell r="L163">
            <v>18.441700000000001</v>
          </cell>
          <cell r="M163">
            <v>18.441700000000001</v>
          </cell>
          <cell r="N163">
            <v>0</v>
          </cell>
          <cell r="P163">
            <v>3.9857999999999998</v>
          </cell>
          <cell r="Q163">
            <v>2.1226500000000001</v>
          </cell>
          <cell r="R163">
            <v>6.1084500000000004</v>
          </cell>
          <cell r="S163">
            <v>11.510056014</v>
          </cell>
          <cell r="T163">
            <v>33.123030956999997</v>
          </cell>
          <cell r="U163">
            <v>603.86350000000004</v>
          </cell>
          <cell r="V163">
            <v>481.33260000000001</v>
          </cell>
          <cell r="W163">
            <v>0</v>
          </cell>
          <cell r="Y163">
            <v>97.690560149999996</v>
          </cell>
          <cell r="Z163">
            <v>297.34640801</v>
          </cell>
          <cell r="AA163">
            <v>395.03696816000001</v>
          </cell>
          <cell r="AB163">
            <v>49.240665814000003</v>
          </cell>
          <cell r="AC163">
            <v>65.418255642000005</v>
          </cell>
        </row>
        <row r="164">
          <cell r="A164" t="str">
            <v>23048</v>
          </cell>
          <cell r="B164" t="str">
            <v>มหาวิทยาลัยราชภัฏบ้านสมเด็จเจ้าพระยา</v>
          </cell>
          <cell r="C164">
            <v>495.901993</v>
          </cell>
          <cell r="D164">
            <v>373.32079299999998</v>
          </cell>
          <cell r="E164">
            <v>0</v>
          </cell>
          <cell r="G164">
            <v>1.9406186000000001</v>
          </cell>
          <cell r="H164">
            <v>313.74333584999999</v>
          </cell>
          <cell r="I164">
            <v>315.68395444999999</v>
          </cell>
          <cell r="J164">
            <v>63.267206076999997</v>
          </cell>
          <cell r="K164">
            <v>63.658537152000001</v>
          </cell>
          <cell r="L164">
            <v>121.105407</v>
          </cell>
          <cell r="M164">
            <v>121.105407</v>
          </cell>
          <cell r="N164">
            <v>0</v>
          </cell>
          <cell r="P164">
            <v>53.065064020000001</v>
          </cell>
          <cell r="Q164">
            <v>64.717040999999995</v>
          </cell>
          <cell r="R164">
            <v>117.78210502</v>
          </cell>
          <cell r="S164">
            <v>53.438605758999998</v>
          </cell>
          <cell r="T164">
            <v>97.255859947000005</v>
          </cell>
          <cell r="U164">
            <v>617.00739999999996</v>
          </cell>
          <cell r="V164">
            <v>494.42619999999999</v>
          </cell>
          <cell r="W164">
            <v>0</v>
          </cell>
          <cell r="Y164">
            <v>55.005682620000002</v>
          </cell>
          <cell r="Z164">
            <v>378.46037684999999</v>
          </cell>
          <cell r="AA164">
            <v>433.46605947</v>
          </cell>
          <cell r="AB164">
            <v>61.338061236999998</v>
          </cell>
          <cell r="AC164">
            <v>70.252975809999995</v>
          </cell>
        </row>
        <row r="165">
          <cell r="A165" t="str">
            <v>08002</v>
          </cell>
          <cell r="B165" t="str">
            <v>สนง.ปลัดกระทรวงคมนาคม</v>
          </cell>
          <cell r="C165">
            <v>528.66750000000002</v>
          </cell>
          <cell r="D165">
            <v>394.67270000000002</v>
          </cell>
          <cell r="E165">
            <v>0</v>
          </cell>
          <cell r="G165">
            <v>107.64370838000001</v>
          </cell>
          <cell r="H165">
            <v>246.31614818</v>
          </cell>
          <cell r="I165">
            <v>353.95985655999999</v>
          </cell>
          <cell r="J165">
            <v>46.591883969000001</v>
          </cell>
          <cell r="K165">
            <v>66.95320907</v>
          </cell>
          <cell r="L165">
            <v>89.526899999999998</v>
          </cell>
          <cell r="M165">
            <v>29.526900000000001</v>
          </cell>
          <cell r="N165">
            <v>0</v>
          </cell>
          <cell r="P165">
            <v>7.8400480000000003</v>
          </cell>
          <cell r="Q165">
            <v>4.3334846000000002</v>
          </cell>
          <cell r="R165">
            <v>12.1735326</v>
          </cell>
          <cell r="S165">
            <v>4.8404274020000004</v>
          </cell>
          <cell r="T165">
            <v>13.597625517999999</v>
          </cell>
          <cell r="U165">
            <v>618.19439999999997</v>
          </cell>
          <cell r="V165">
            <v>424.19959999999998</v>
          </cell>
          <cell r="W165">
            <v>0</v>
          </cell>
          <cell r="Y165">
            <v>115.48375638</v>
          </cell>
          <cell r="Z165">
            <v>250.64963277999999</v>
          </cell>
          <cell r="AA165">
            <v>366.13338915999998</v>
          </cell>
          <cell r="AB165">
            <v>40.545438906999998</v>
          </cell>
          <cell r="AC165">
            <v>59.226254582999999</v>
          </cell>
        </row>
        <row r="166">
          <cell r="A166" t="str">
            <v>23056</v>
          </cell>
          <cell r="B166" t="str">
            <v>มหาวิทยาลัยเทคโนโลยีราชมงคลตะวันออก</v>
          </cell>
          <cell r="C166">
            <v>463.71010000000001</v>
          </cell>
          <cell r="D166">
            <v>347.78250000000003</v>
          </cell>
          <cell r="E166">
            <v>0</v>
          </cell>
          <cell r="G166">
            <v>0.63877037999999997</v>
          </cell>
          <cell r="H166">
            <v>333.25555630999997</v>
          </cell>
          <cell r="I166">
            <v>333.89432669000001</v>
          </cell>
          <cell r="J166">
            <v>71.867219693999999</v>
          </cell>
          <cell r="K166">
            <v>72.004971788999995</v>
          </cell>
          <cell r="L166">
            <v>155.49770000000001</v>
          </cell>
          <cell r="M166">
            <v>155.49770000000001</v>
          </cell>
          <cell r="N166">
            <v>0</v>
          </cell>
          <cell r="P166">
            <v>92.547317640000003</v>
          </cell>
          <cell r="Q166">
            <v>41.183033500000001</v>
          </cell>
          <cell r="R166">
            <v>133.73035114000001</v>
          </cell>
          <cell r="S166">
            <v>26.484657650999999</v>
          </cell>
          <cell r="T166">
            <v>86.001497861000004</v>
          </cell>
          <cell r="U166">
            <v>619.20780000000002</v>
          </cell>
          <cell r="V166">
            <v>503.28019999999998</v>
          </cell>
          <cell r="W166">
            <v>0</v>
          </cell>
          <cell r="Y166">
            <v>93.18608802</v>
          </cell>
          <cell r="Z166">
            <v>374.43858981</v>
          </cell>
          <cell r="AA166">
            <v>467.62467783</v>
          </cell>
          <cell r="AB166">
            <v>60.470586742000002</v>
          </cell>
          <cell r="AC166">
            <v>75.519829987999998</v>
          </cell>
        </row>
        <row r="167">
          <cell r="A167" t="str">
            <v>01032</v>
          </cell>
          <cell r="B167" t="str">
            <v>สำนักงานคณะกรรมการส่งเสริมการลงทุน</v>
          </cell>
          <cell r="C167">
            <v>600.3374</v>
          </cell>
          <cell r="D167">
            <v>457.03480000000002</v>
          </cell>
          <cell r="E167">
            <v>0</v>
          </cell>
          <cell r="G167">
            <v>48.833357990000003</v>
          </cell>
          <cell r="H167">
            <v>347.10113716000001</v>
          </cell>
          <cell r="I167">
            <v>395.93449514999998</v>
          </cell>
          <cell r="J167">
            <v>57.817676720000001</v>
          </cell>
          <cell r="K167">
            <v>65.951995519999997</v>
          </cell>
          <cell r="L167">
            <v>23.523900000000001</v>
          </cell>
          <cell r="M167">
            <v>23.523900000000001</v>
          </cell>
          <cell r="N167">
            <v>0</v>
          </cell>
          <cell r="P167">
            <v>5.8330250000000001</v>
          </cell>
          <cell r="Q167">
            <v>6.9766089999999998</v>
          </cell>
          <cell r="R167">
            <v>12.809634000000001</v>
          </cell>
          <cell r="S167">
            <v>29.657535528</v>
          </cell>
          <cell r="T167">
            <v>54.453700279000003</v>
          </cell>
          <cell r="U167">
            <v>623.86130000000003</v>
          </cell>
          <cell r="V167">
            <v>480.55869999999999</v>
          </cell>
          <cell r="W167">
            <v>0</v>
          </cell>
          <cell r="Y167">
            <v>54.666382990000002</v>
          </cell>
          <cell r="Z167">
            <v>354.07774616</v>
          </cell>
          <cell r="AA167">
            <v>408.74412914999999</v>
          </cell>
          <cell r="AB167">
            <v>56.755843992999999</v>
          </cell>
          <cell r="AC167">
            <v>65.518430002000002</v>
          </cell>
        </row>
        <row r="168">
          <cell r="A168" t="str">
            <v>07015</v>
          </cell>
          <cell r="B168" t="str">
            <v>สนง.เศรษฐกิจการเกษตร</v>
          </cell>
          <cell r="C168">
            <v>520.37075000000004</v>
          </cell>
          <cell r="D168">
            <v>390.33895000000001</v>
          </cell>
          <cell r="E168">
            <v>0</v>
          </cell>
          <cell r="G168">
            <v>22.311063180000001</v>
          </cell>
          <cell r="H168">
            <v>307.31145971000001</v>
          </cell>
          <cell r="I168">
            <v>329.62252289000003</v>
          </cell>
          <cell r="J168">
            <v>59.056251664999998</v>
          </cell>
          <cell r="K168">
            <v>63.343783809999998</v>
          </cell>
          <cell r="L168">
            <v>103.65555000000001</v>
          </cell>
          <cell r="M168">
            <v>103.65555000000001</v>
          </cell>
          <cell r="N168">
            <v>0</v>
          </cell>
          <cell r="P168">
            <v>36.3536</v>
          </cell>
          <cell r="Q168">
            <v>18.672650000000001</v>
          </cell>
          <cell r="R168">
            <v>55.026249999999997</v>
          </cell>
          <cell r="S168">
            <v>18.014134313</v>
          </cell>
          <cell r="T168">
            <v>53.085676550999999</v>
          </cell>
          <cell r="U168">
            <v>624.02629999999999</v>
          </cell>
          <cell r="V168">
            <v>493.99450000000002</v>
          </cell>
          <cell r="W168">
            <v>0</v>
          </cell>
          <cell r="Y168">
            <v>58.664663179999998</v>
          </cell>
          <cell r="Z168">
            <v>325.98410970999998</v>
          </cell>
          <cell r="AA168">
            <v>384.64877288999998</v>
          </cell>
          <cell r="AB168">
            <v>52.238841489999999</v>
          </cell>
          <cell r="AC168">
            <v>61.639833592000002</v>
          </cell>
        </row>
        <row r="169">
          <cell r="A169" t="str">
            <v>06008</v>
          </cell>
          <cell r="B169" t="str">
            <v>กรมกิจการผู้สูงอายุ</v>
          </cell>
          <cell r="C169">
            <v>332.8218</v>
          </cell>
          <cell r="D169">
            <v>249.61590000000001</v>
          </cell>
          <cell r="E169">
            <v>0</v>
          </cell>
          <cell r="G169">
            <v>4.3344904499999997</v>
          </cell>
          <cell r="H169">
            <v>194.08405583000001</v>
          </cell>
          <cell r="I169">
            <v>198.41854627999999</v>
          </cell>
          <cell r="J169">
            <v>58.314706498</v>
          </cell>
          <cell r="K169">
            <v>59.617052211999997</v>
          </cell>
          <cell r="L169">
            <v>291.8227</v>
          </cell>
          <cell r="M169">
            <v>291.8227</v>
          </cell>
          <cell r="N169">
            <v>0</v>
          </cell>
          <cell r="P169">
            <v>5.1059999999999999</v>
          </cell>
          <cell r="Q169">
            <v>76.919925520000007</v>
          </cell>
          <cell r="R169">
            <v>82.025925520000001</v>
          </cell>
          <cell r="S169">
            <v>26.358444878</v>
          </cell>
          <cell r="T169">
            <v>28.108137414000002</v>
          </cell>
          <cell r="U169">
            <v>624.64449999999999</v>
          </cell>
          <cell r="V169">
            <v>541.43859999999995</v>
          </cell>
          <cell r="W169">
            <v>0</v>
          </cell>
          <cell r="Y169">
            <v>9.4404904500000004</v>
          </cell>
          <cell r="Z169">
            <v>271.00398135</v>
          </cell>
          <cell r="AA169">
            <v>280.44447179999997</v>
          </cell>
          <cell r="AB169">
            <v>43.385314583000003</v>
          </cell>
          <cell r="AC169">
            <v>44.896652703999997</v>
          </cell>
        </row>
        <row r="170">
          <cell r="A170" t="str">
            <v>01006</v>
          </cell>
          <cell r="B170" t="str">
            <v>สำนักข่าวกรองแห่งชาติ</v>
          </cell>
          <cell r="C170">
            <v>515.40589999999997</v>
          </cell>
          <cell r="D170">
            <v>386.55430000000001</v>
          </cell>
          <cell r="E170">
            <v>0</v>
          </cell>
          <cell r="G170">
            <v>3.0592336000000002</v>
          </cell>
          <cell r="H170">
            <v>333.62537230999999</v>
          </cell>
          <cell r="I170">
            <v>336.68460591000002</v>
          </cell>
          <cell r="J170">
            <v>64.730607917</v>
          </cell>
          <cell r="K170">
            <v>65.324166043000005</v>
          </cell>
          <cell r="L170">
            <v>115.89230000000001</v>
          </cell>
          <cell r="M170">
            <v>108.86020000000001</v>
          </cell>
          <cell r="N170">
            <v>0</v>
          </cell>
          <cell r="P170">
            <v>27.805486299999998</v>
          </cell>
          <cell r="Q170">
            <v>30.98576461</v>
          </cell>
          <cell r="R170">
            <v>58.791250910000002</v>
          </cell>
          <cell r="S170">
            <v>26.736689677000001</v>
          </cell>
          <cell r="T170">
            <v>50.729212302999997</v>
          </cell>
          <cell r="U170">
            <v>631.29819999999995</v>
          </cell>
          <cell r="V170">
            <v>495.41449999999998</v>
          </cell>
          <cell r="W170">
            <v>0</v>
          </cell>
          <cell r="Y170">
            <v>30.864719900000001</v>
          </cell>
          <cell r="Z170">
            <v>364.61113691999998</v>
          </cell>
          <cell r="AA170">
            <v>395.47585681999999</v>
          </cell>
          <cell r="AB170">
            <v>57.755770081000001</v>
          </cell>
          <cell r="AC170">
            <v>62.644857346000002</v>
          </cell>
        </row>
        <row r="171">
          <cell r="A171" t="str">
            <v>09003</v>
          </cell>
          <cell r="B171" t="str">
            <v>กรมควบคุมมลพิษ</v>
          </cell>
          <cell r="C171">
            <v>359.47429599999998</v>
          </cell>
          <cell r="D171">
            <v>274.10529600000001</v>
          </cell>
          <cell r="E171">
            <v>0</v>
          </cell>
          <cell r="G171">
            <v>14.477322839999999</v>
          </cell>
          <cell r="H171">
            <v>218.46789543</v>
          </cell>
          <cell r="I171">
            <v>232.94521827</v>
          </cell>
          <cell r="J171">
            <v>60.774274505999998</v>
          </cell>
          <cell r="K171">
            <v>64.801634180999997</v>
          </cell>
          <cell r="L171">
            <v>274.84260399999999</v>
          </cell>
          <cell r="M171">
            <v>274.84260399999999</v>
          </cell>
          <cell r="N171">
            <v>0</v>
          </cell>
          <cell r="P171">
            <v>28.24513434</v>
          </cell>
          <cell r="Q171">
            <v>34.1830298</v>
          </cell>
          <cell r="R171">
            <v>62.42816414</v>
          </cell>
          <cell r="S171">
            <v>12.437311138</v>
          </cell>
          <cell r="T171">
            <v>22.714151019999999</v>
          </cell>
          <cell r="U171">
            <v>634.31690000000003</v>
          </cell>
          <cell r="V171">
            <v>548.9479</v>
          </cell>
          <cell r="W171">
            <v>0</v>
          </cell>
          <cell r="Y171">
            <v>42.722457179999999</v>
          </cell>
          <cell r="Z171">
            <v>252.65092523000001</v>
          </cell>
          <cell r="AA171">
            <v>295.37338240999998</v>
          </cell>
          <cell r="AB171">
            <v>39.830394749</v>
          </cell>
          <cell r="AC171">
            <v>46.565586131000003</v>
          </cell>
        </row>
        <row r="172">
          <cell r="A172" t="str">
            <v>06004</v>
          </cell>
          <cell r="B172" t="str">
            <v>กรมกิจการสตรีและสถาบันครอบครัว</v>
          </cell>
          <cell r="C172">
            <v>611.26885600000003</v>
          </cell>
          <cell r="D172">
            <v>458.588956</v>
          </cell>
          <cell r="E172">
            <v>0</v>
          </cell>
          <cell r="G172">
            <v>11.66422481</v>
          </cell>
          <cell r="H172">
            <v>279.54395561000001</v>
          </cell>
          <cell r="I172">
            <v>291.20818042000002</v>
          </cell>
          <cell r="J172">
            <v>45.731751727000002</v>
          </cell>
          <cell r="K172">
            <v>47.639950499999998</v>
          </cell>
          <cell r="L172">
            <v>32.202343999999997</v>
          </cell>
          <cell r="M172">
            <v>32.202343999999997</v>
          </cell>
          <cell r="N172">
            <v>0</v>
          </cell>
          <cell r="P172">
            <v>9.9933399999999999</v>
          </cell>
          <cell r="Q172">
            <v>19.218967299999999</v>
          </cell>
          <cell r="R172">
            <v>29.212307299999999</v>
          </cell>
          <cell r="S172">
            <v>59.681889306000002</v>
          </cell>
          <cell r="T172">
            <v>90.714847652000003</v>
          </cell>
          <cell r="U172">
            <v>643.47119999999995</v>
          </cell>
          <cell r="V172">
            <v>490.79129999999998</v>
          </cell>
          <cell r="W172">
            <v>0</v>
          </cell>
          <cell r="Y172">
            <v>21.65756481</v>
          </cell>
          <cell r="Z172">
            <v>298.76292290999999</v>
          </cell>
          <cell r="AA172">
            <v>320.42048771999998</v>
          </cell>
          <cell r="AB172">
            <v>46.429882628999998</v>
          </cell>
          <cell r="AC172">
            <v>49.795622199999997</v>
          </cell>
        </row>
        <row r="173">
          <cell r="A173" t="str">
            <v>18005</v>
          </cell>
          <cell r="B173" t="str">
            <v>กรมส่งเสริมวัฒนธรรม</v>
          </cell>
          <cell r="C173">
            <v>549.00538200000005</v>
          </cell>
          <cell r="D173">
            <v>411.758782</v>
          </cell>
          <cell r="E173">
            <v>0</v>
          </cell>
          <cell r="G173">
            <v>83.877051230000006</v>
          </cell>
          <cell r="H173">
            <v>283.85174981</v>
          </cell>
          <cell r="I173">
            <v>367.72880104000001</v>
          </cell>
          <cell r="J173">
            <v>51.702908407999999</v>
          </cell>
          <cell r="K173">
            <v>66.980910041000001</v>
          </cell>
          <cell r="L173">
            <v>96.671918000000005</v>
          </cell>
          <cell r="M173">
            <v>92.539317999999994</v>
          </cell>
          <cell r="N173">
            <v>0</v>
          </cell>
          <cell r="P173">
            <v>31.503334500000001</v>
          </cell>
          <cell r="Q173">
            <v>56.403234910000002</v>
          </cell>
          <cell r="R173">
            <v>87.906569410000003</v>
          </cell>
          <cell r="S173">
            <v>58.345004502999998</v>
          </cell>
          <cell r="T173">
            <v>90.932890572999995</v>
          </cell>
          <cell r="U173">
            <v>645.67729999999995</v>
          </cell>
          <cell r="V173">
            <v>504.29809999999998</v>
          </cell>
          <cell r="W173">
            <v>0</v>
          </cell>
          <cell r="Y173">
            <v>115.38038573</v>
          </cell>
          <cell r="Z173">
            <v>340.25498471999998</v>
          </cell>
          <cell r="AA173">
            <v>455.63537044999998</v>
          </cell>
          <cell r="AB173">
            <v>52.697374480999997</v>
          </cell>
          <cell r="AC173">
            <v>70.567041841000005</v>
          </cell>
        </row>
        <row r="174">
          <cell r="A174" t="str">
            <v>23015</v>
          </cell>
          <cell r="B174" t="str">
            <v>สถาบันวิทยาลัยชุมชน</v>
          </cell>
          <cell r="C174">
            <v>588.64386000000002</v>
          </cell>
          <cell r="D174">
            <v>438.14366000000001</v>
          </cell>
          <cell r="E174">
            <v>0</v>
          </cell>
          <cell r="G174">
            <v>7.9257175699999998</v>
          </cell>
          <cell r="H174">
            <v>314.44800831999999</v>
          </cell>
          <cell r="I174">
            <v>322.37372589</v>
          </cell>
          <cell r="J174">
            <v>53.419058565999997</v>
          </cell>
          <cell r="K174">
            <v>54.765495369</v>
          </cell>
          <cell r="L174">
            <v>63.028640000000003</v>
          </cell>
          <cell r="M174">
            <v>63.028640000000003</v>
          </cell>
          <cell r="N174">
            <v>0</v>
          </cell>
          <cell r="P174">
            <v>27.856798999999999</v>
          </cell>
          <cell r="Q174">
            <v>22.852898</v>
          </cell>
          <cell r="R174">
            <v>50.709696999999998</v>
          </cell>
          <cell r="S174">
            <v>36.257958287000001</v>
          </cell>
          <cell r="T174">
            <v>80.455007437999996</v>
          </cell>
          <cell r="U174">
            <v>651.67250000000001</v>
          </cell>
          <cell r="V174">
            <v>501.17230000000001</v>
          </cell>
          <cell r="W174">
            <v>0</v>
          </cell>
          <cell r="Y174">
            <v>35.782516569999999</v>
          </cell>
          <cell r="Z174">
            <v>337.30090632000002</v>
          </cell>
          <cell r="AA174">
            <v>373.08342289000001</v>
          </cell>
          <cell r="AB174">
            <v>51.759266552</v>
          </cell>
          <cell r="AC174">
            <v>57.25014066</v>
          </cell>
        </row>
        <row r="175">
          <cell r="A175" t="str">
            <v>23013</v>
          </cell>
          <cell r="B175" t="str">
            <v>มหาวิทยาลัยนราธิวาสราชนครินทร์</v>
          </cell>
          <cell r="C175">
            <v>369.91390000000001</v>
          </cell>
          <cell r="D175">
            <v>277.65589999999997</v>
          </cell>
          <cell r="E175">
            <v>0</v>
          </cell>
          <cell r="G175">
            <v>0.56934119999999999</v>
          </cell>
          <cell r="H175">
            <v>230.22327100999999</v>
          </cell>
          <cell r="I175">
            <v>230.79261220999999</v>
          </cell>
          <cell r="J175">
            <v>62.236988394000001</v>
          </cell>
          <cell r="K175">
            <v>62.390900209000002</v>
          </cell>
          <cell r="L175">
            <v>291.48110000000003</v>
          </cell>
          <cell r="M175">
            <v>291.48110000000003</v>
          </cell>
          <cell r="N175">
            <v>0</v>
          </cell>
          <cell r="P175">
            <v>217.78992500000001</v>
          </cell>
          <cell r="Q175">
            <v>61.843789999999998</v>
          </cell>
          <cell r="R175">
            <v>279.633715</v>
          </cell>
          <cell r="S175">
            <v>21.217084058000001</v>
          </cell>
          <cell r="T175">
            <v>95.935453448000004</v>
          </cell>
          <cell r="U175">
            <v>661.39499999999998</v>
          </cell>
          <cell r="V175">
            <v>569.13699999999994</v>
          </cell>
          <cell r="W175">
            <v>0</v>
          </cell>
          <cell r="Y175">
            <v>218.35926620000001</v>
          </cell>
          <cell r="Z175">
            <v>292.06706100999997</v>
          </cell>
          <cell r="AA175">
            <v>510.42632721000001</v>
          </cell>
          <cell r="AB175">
            <v>44.159248408000003</v>
          </cell>
          <cell r="AC175">
            <v>77.174204099999997</v>
          </cell>
        </row>
        <row r="176">
          <cell r="A176" t="str">
            <v>23021</v>
          </cell>
          <cell r="B176" t="str">
            <v>มหาวิทยาลัยราชภัฏนครสวรรค์</v>
          </cell>
          <cell r="C176">
            <v>421.39454499999999</v>
          </cell>
          <cell r="D176">
            <v>319.041945</v>
          </cell>
          <cell r="E176">
            <v>0</v>
          </cell>
          <cell r="G176">
            <v>4.9895775200000001</v>
          </cell>
          <cell r="H176">
            <v>246.39300926000001</v>
          </cell>
          <cell r="I176">
            <v>251.38258678</v>
          </cell>
          <cell r="J176">
            <v>58.470858767000003</v>
          </cell>
          <cell r="K176">
            <v>59.654921915999999</v>
          </cell>
          <cell r="L176">
            <v>240.53525500000001</v>
          </cell>
          <cell r="M176">
            <v>190.28655499999999</v>
          </cell>
          <cell r="N176">
            <v>0</v>
          </cell>
          <cell r="P176">
            <v>153.83541299999999</v>
          </cell>
          <cell r="Q176">
            <v>30.361141</v>
          </cell>
          <cell r="R176">
            <v>184.19655399999999</v>
          </cell>
          <cell r="S176">
            <v>12.62232474</v>
          </cell>
          <cell r="T176">
            <v>76.577778171999995</v>
          </cell>
          <cell r="U176">
            <v>661.9298</v>
          </cell>
          <cell r="V176">
            <v>509.32850000000002</v>
          </cell>
          <cell r="W176">
            <v>0</v>
          </cell>
          <cell r="Y176">
            <v>158.82499052</v>
          </cell>
          <cell r="Z176">
            <v>276.75415026000002</v>
          </cell>
          <cell r="AA176">
            <v>435.57914077999999</v>
          </cell>
          <cell r="AB176">
            <v>41.810196527999999</v>
          </cell>
          <cell r="AC176">
            <v>65.804431343000005</v>
          </cell>
        </row>
        <row r="177">
          <cell r="A177" t="str">
            <v>20311</v>
          </cell>
          <cell r="B177" t="str">
            <v>สถาบันทดสอบทางการศึกษาแห่งชาติิิ (องค์</v>
          </cell>
          <cell r="C177">
            <v>650.54960000000005</v>
          </cell>
          <cell r="D177">
            <v>481.06150000000002</v>
          </cell>
          <cell r="E177">
            <v>0</v>
          </cell>
          <cell r="G177">
            <v>0</v>
          </cell>
          <cell r="H177">
            <v>481.06150000000002</v>
          </cell>
          <cell r="I177">
            <v>481.06150000000002</v>
          </cell>
          <cell r="J177">
            <v>73.946936558999994</v>
          </cell>
          <cell r="K177">
            <v>73.946936558999994</v>
          </cell>
          <cell r="L177">
            <v>17.885000000000002</v>
          </cell>
          <cell r="M177">
            <v>17.885000000000002</v>
          </cell>
          <cell r="N177">
            <v>0</v>
          </cell>
          <cell r="P177">
            <v>0</v>
          </cell>
          <cell r="Q177">
            <v>17.885000000000002</v>
          </cell>
          <cell r="R177">
            <v>17.885000000000002</v>
          </cell>
          <cell r="S177">
            <v>100</v>
          </cell>
          <cell r="T177">
            <v>100</v>
          </cell>
          <cell r="U177">
            <v>668.43460000000005</v>
          </cell>
          <cell r="V177">
            <v>498.94650000000001</v>
          </cell>
          <cell r="W177">
            <v>0</v>
          </cell>
          <cell r="Y177">
            <v>0</v>
          </cell>
          <cell r="Z177">
            <v>498.94650000000001</v>
          </cell>
          <cell r="AA177">
            <v>498.94650000000001</v>
          </cell>
          <cell r="AB177">
            <v>74.644026506000003</v>
          </cell>
          <cell r="AC177">
            <v>74.644026506000003</v>
          </cell>
        </row>
        <row r="178">
          <cell r="A178" t="str">
            <v>05002</v>
          </cell>
          <cell r="B178" t="str">
            <v>สนง.ปลัดกระทรวงการท่องเที่ยวและกีฬา</v>
          </cell>
          <cell r="C178">
            <v>610.06874600000003</v>
          </cell>
          <cell r="D178">
            <v>499.69944600000002</v>
          </cell>
          <cell r="E178">
            <v>0</v>
          </cell>
          <cell r="G178">
            <v>43.887923069999999</v>
          </cell>
          <cell r="H178">
            <v>274.94945862999998</v>
          </cell>
          <cell r="I178">
            <v>318.83738169999998</v>
          </cell>
          <cell r="J178">
            <v>45.068602585000001</v>
          </cell>
          <cell r="K178">
            <v>52.262533328000004</v>
          </cell>
          <cell r="L178">
            <v>59.260154</v>
          </cell>
          <cell r="M178">
            <v>59.260154</v>
          </cell>
          <cell r="N178">
            <v>0</v>
          </cell>
          <cell r="P178">
            <v>2.3479999999999999</v>
          </cell>
          <cell r="Q178">
            <v>9.6202380000000005</v>
          </cell>
          <cell r="R178">
            <v>11.968237999999999</v>
          </cell>
          <cell r="S178">
            <v>16.233906513000001</v>
          </cell>
          <cell r="T178">
            <v>20.196096689000001</v>
          </cell>
          <cell r="U178">
            <v>669.32889999999998</v>
          </cell>
          <cell r="V178">
            <v>558.95960000000002</v>
          </cell>
          <cell r="W178">
            <v>0</v>
          </cell>
          <cell r="Y178">
            <v>46.235923069999998</v>
          </cell>
          <cell r="Z178">
            <v>284.56969663000001</v>
          </cell>
          <cell r="AA178">
            <v>330.80561970000002</v>
          </cell>
          <cell r="AB178">
            <v>42.515674525999998</v>
          </cell>
          <cell r="AC178">
            <v>49.42347771</v>
          </cell>
        </row>
        <row r="179">
          <cell r="A179" t="str">
            <v>23055</v>
          </cell>
          <cell r="B179" t="str">
            <v>มหาวิทยาลัยเทคโนโลยีราชมงคลกรุงเทพ</v>
          </cell>
          <cell r="C179">
            <v>445.0829</v>
          </cell>
          <cell r="D179">
            <v>333.81310000000002</v>
          </cell>
          <cell r="E179">
            <v>0</v>
          </cell>
          <cell r="G179">
            <v>0.81422594999999998</v>
          </cell>
          <cell r="H179">
            <v>285.13109188999999</v>
          </cell>
          <cell r="I179">
            <v>285.94531783999997</v>
          </cell>
          <cell r="J179">
            <v>64.062468338000002</v>
          </cell>
          <cell r="K179">
            <v>64.245406381999999</v>
          </cell>
          <cell r="L179">
            <v>230.77860000000001</v>
          </cell>
          <cell r="M179">
            <v>208.55680000000001</v>
          </cell>
          <cell r="N179">
            <v>0</v>
          </cell>
          <cell r="P179">
            <v>84.180833000000007</v>
          </cell>
          <cell r="Q179">
            <v>3.9677151400000001</v>
          </cell>
          <cell r="R179">
            <v>88.148548140000003</v>
          </cell>
          <cell r="S179">
            <v>1.7192734249999999</v>
          </cell>
          <cell r="T179">
            <v>38.196153430000003</v>
          </cell>
          <cell r="U179">
            <v>675.86149999999998</v>
          </cell>
          <cell r="V179">
            <v>542.36990000000003</v>
          </cell>
          <cell r="W179">
            <v>0</v>
          </cell>
          <cell r="Y179">
            <v>84.995058950000001</v>
          </cell>
          <cell r="Z179">
            <v>289.09880702999999</v>
          </cell>
          <cell r="AA179">
            <v>374.09386597999998</v>
          </cell>
          <cell r="AB179">
            <v>42.774859499000002</v>
          </cell>
          <cell r="AC179">
            <v>55.350669623999998</v>
          </cell>
        </row>
        <row r="180">
          <cell r="A180" t="str">
            <v>23017</v>
          </cell>
          <cell r="B180" t="str">
            <v>มหาวิทยาลัยราชภัฏเชียงใหม่</v>
          </cell>
          <cell r="C180">
            <v>542.33492999999999</v>
          </cell>
          <cell r="D180">
            <v>409.21382999999997</v>
          </cell>
          <cell r="E180">
            <v>0</v>
          </cell>
          <cell r="G180">
            <v>0.75045649999999997</v>
          </cell>
          <cell r="H180">
            <v>383.27713905000002</v>
          </cell>
          <cell r="I180">
            <v>384.02759555</v>
          </cell>
          <cell r="J180">
            <v>70.671667608000007</v>
          </cell>
          <cell r="K180">
            <v>70.810042706999994</v>
          </cell>
          <cell r="L180">
            <v>135.65687</v>
          </cell>
          <cell r="M180">
            <v>126.27616999999999</v>
          </cell>
          <cell r="N180">
            <v>0</v>
          </cell>
          <cell r="P180">
            <v>117.47369999999999</v>
          </cell>
          <cell r="Q180">
            <v>8.8024649700000008</v>
          </cell>
          <cell r="R180">
            <v>126.27616497</v>
          </cell>
          <cell r="S180">
            <v>6.4887719800000001</v>
          </cell>
          <cell r="T180">
            <v>93.084976065000006</v>
          </cell>
          <cell r="U180">
            <v>677.99180000000001</v>
          </cell>
          <cell r="V180">
            <v>535.49</v>
          </cell>
          <cell r="W180">
            <v>0</v>
          </cell>
          <cell r="Y180">
            <v>118.22415650000001</v>
          </cell>
          <cell r="Z180">
            <v>392.07960401999998</v>
          </cell>
          <cell r="AA180">
            <v>510.30376052000003</v>
          </cell>
          <cell r="AB180">
            <v>57.829549563999997</v>
          </cell>
          <cell r="AC180">
            <v>75.266951683000002</v>
          </cell>
        </row>
        <row r="181">
          <cell r="A181" t="str">
            <v>23045</v>
          </cell>
          <cell r="B181" t="str">
            <v>มหาวิทยาลัยราชภัฏสุราษฎร์ธานี</v>
          </cell>
          <cell r="C181">
            <v>448.47433599999999</v>
          </cell>
          <cell r="D181">
            <v>337.15643599999999</v>
          </cell>
          <cell r="E181">
            <v>0</v>
          </cell>
          <cell r="G181">
            <v>2.49522595</v>
          </cell>
          <cell r="H181">
            <v>269.34037096999998</v>
          </cell>
          <cell r="I181">
            <v>271.83559692</v>
          </cell>
          <cell r="J181">
            <v>60.057030994000002</v>
          </cell>
          <cell r="K181">
            <v>60.613411984000003</v>
          </cell>
          <cell r="L181">
            <v>256.57966399999998</v>
          </cell>
          <cell r="M181">
            <v>256.57966399999998</v>
          </cell>
          <cell r="N181">
            <v>0</v>
          </cell>
          <cell r="P181">
            <v>96.937623000000002</v>
          </cell>
          <cell r="Q181">
            <v>86.597924000000006</v>
          </cell>
          <cell r="R181">
            <v>183.53554700000001</v>
          </cell>
          <cell r="S181">
            <v>33.750891496999998</v>
          </cell>
          <cell r="T181">
            <v>71.531603144000002</v>
          </cell>
          <cell r="U181">
            <v>705.05399999999997</v>
          </cell>
          <cell r="V181">
            <v>593.73609999999996</v>
          </cell>
          <cell r="W181">
            <v>0</v>
          </cell>
          <cell r="Y181">
            <v>99.432848949999993</v>
          </cell>
          <cell r="Z181">
            <v>355.93829497000002</v>
          </cell>
          <cell r="AA181">
            <v>455.37114392000001</v>
          </cell>
          <cell r="AB181">
            <v>50.483834567000002</v>
          </cell>
          <cell r="AC181">
            <v>64.586704553000004</v>
          </cell>
        </row>
        <row r="182">
          <cell r="A182" t="str">
            <v>23057</v>
          </cell>
          <cell r="B182" t="str">
            <v>มหาวิทยาลัยเทคโนโลยีราชมงคลพระนคร</v>
          </cell>
          <cell r="C182">
            <v>574.59749999999997</v>
          </cell>
          <cell r="D182">
            <v>430.9477</v>
          </cell>
          <cell r="E182">
            <v>0</v>
          </cell>
          <cell r="G182">
            <v>1.3850785699999999</v>
          </cell>
          <cell r="H182">
            <v>340.13042723000001</v>
          </cell>
          <cell r="I182">
            <v>341.51550580000003</v>
          </cell>
          <cell r="J182">
            <v>59.194553966999997</v>
          </cell>
          <cell r="K182">
            <v>59.435605932999998</v>
          </cell>
          <cell r="L182">
            <v>134.1095</v>
          </cell>
          <cell r="M182">
            <v>111.3095</v>
          </cell>
          <cell r="N182">
            <v>0</v>
          </cell>
          <cell r="P182">
            <v>20.27</v>
          </cell>
          <cell r="Q182">
            <v>43.901538000000002</v>
          </cell>
          <cell r="R182">
            <v>64.171537999999998</v>
          </cell>
          <cell r="S182">
            <v>32.735591438</v>
          </cell>
          <cell r="T182">
            <v>47.850106070000002</v>
          </cell>
          <cell r="U182">
            <v>708.70699999999999</v>
          </cell>
          <cell r="V182">
            <v>542.25720000000001</v>
          </cell>
          <cell r="W182">
            <v>0</v>
          </cell>
          <cell r="Y182">
            <v>21.655078570000001</v>
          </cell>
          <cell r="Z182">
            <v>384.03196523000003</v>
          </cell>
          <cell r="AA182">
            <v>405.68704380000003</v>
          </cell>
          <cell r="AB182">
            <v>54.187691843000003</v>
          </cell>
          <cell r="AC182">
            <v>57.243267500000002</v>
          </cell>
        </row>
        <row r="183">
          <cell r="A183" t="str">
            <v>11007</v>
          </cell>
          <cell r="B183" t="str">
            <v>สำนักงานพัฒนาธุรกรรมทางอิเล็กทรอนิกส์</v>
          </cell>
          <cell r="C183">
            <v>389.18490000000003</v>
          </cell>
          <cell r="D183">
            <v>291.88869999999997</v>
          </cell>
          <cell r="E183">
            <v>0</v>
          </cell>
          <cell r="G183">
            <v>0</v>
          </cell>
          <cell r="H183">
            <v>291.88869999999997</v>
          </cell>
          <cell r="I183">
            <v>291.88869999999997</v>
          </cell>
          <cell r="J183">
            <v>75.000006424000006</v>
          </cell>
          <cell r="K183">
            <v>75.000006424000006</v>
          </cell>
          <cell r="L183">
            <v>331.47089999999997</v>
          </cell>
          <cell r="M183">
            <v>331.47089999999997</v>
          </cell>
          <cell r="N183">
            <v>0</v>
          </cell>
          <cell r="P183">
            <v>0</v>
          </cell>
          <cell r="Q183">
            <v>331.47089999999997</v>
          </cell>
          <cell r="R183">
            <v>331.47089999999997</v>
          </cell>
          <cell r="S183">
            <v>100</v>
          </cell>
          <cell r="T183">
            <v>100</v>
          </cell>
          <cell r="U183">
            <v>720.6558</v>
          </cell>
          <cell r="V183">
            <v>623.3596</v>
          </cell>
          <cell r="W183">
            <v>0</v>
          </cell>
          <cell r="Y183">
            <v>0</v>
          </cell>
          <cell r="Z183">
            <v>623.3596</v>
          </cell>
          <cell r="AA183">
            <v>623.3596</v>
          </cell>
          <cell r="AB183">
            <v>86.498936107999995</v>
          </cell>
          <cell r="AC183">
            <v>86.498936107999995</v>
          </cell>
        </row>
        <row r="184">
          <cell r="A184" t="str">
            <v>23058</v>
          </cell>
          <cell r="B184" t="str">
            <v>มหาวิทยาลัยเทคโนโลยีราชมงคลรัตนโกสินทร์</v>
          </cell>
          <cell r="C184">
            <v>486.49578000000002</v>
          </cell>
          <cell r="D184">
            <v>366.26028000000002</v>
          </cell>
          <cell r="E184">
            <v>0</v>
          </cell>
          <cell r="G184">
            <v>0.40003071000000001</v>
          </cell>
          <cell r="H184">
            <v>338.99145436999999</v>
          </cell>
          <cell r="I184">
            <v>339.39148508</v>
          </cell>
          <cell r="J184">
            <v>69.680245607000003</v>
          </cell>
          <cell r="K184">
            <v>69.762472571000004</v>
          </cell>
          <cell r="L184">
            <v>243.47492</v>
          </cell>
          <cell r="M184">
            <v>235.81242</v>
          </cell>
          <cell r="N184">
            <v>0</v>
          </cell>
          <cell r="P184">
            <v>139.09064000000001</v>
          </cell>
          <cell r="Q184">
            <v>87.923036199999999</v>
          </cell>
          <cell r="R184">
            <v>227.01367619999999</v>
          </cell>
          <cell r="S184">
            <v>36.111742515000003</v>
          </cell>
          <cell r="T184">
            <v>93.239039241</v>
          </cell>
          <cell r="U184">
            <v>729.97069999999997</v>
          </cell>
          <cell r="V184">
            <v>602.07270000000005</v>
          </cell>
          <cell r="W184">
            <v>0</v>
          </cell>
          <cell r="Y184">
            <v>139.49067070999999</v>
          </cell>
          <cell r="Z184">
            <v>426.91449057</v>
          </cell>
          <cell r="AA184">
            <v>566.40516128000002</v>
          </cell>
          <cell r="AB184">
            <v>58.483784427000003</v>
          </cell>
          <cell r="AC184">
            <v>77.592862464000007</v>
          </cell>
        </row>
        <row r="185">
          <cell r="A185" t="str">
            <v>23014</v>
          </cell>
          <cell r="B185" t="str">
            <v>มหาวิทยาลัยนครพนม</v>
          </cell>
          <cell r="C185">
            <v>454.97289999999998</v>
          </cell>
          <cell r="D185">
            <v>338.47399999999999</v>
          </cell>
          <cell r="E185">
            <v>0</v>
          </cell>
          <cell r="G185">
            <v>2.9057949999999999</v>
          </cell>
          <cell r="H185">
            <v>291.64326196000002</v>
          </cell>
          <cell r="I185">
            <v>294.54905695999997</v>
          </cell>
          <cell r="J185">
            <v>64.101238108999993</v>
          </cell>
          <cell r="K185">
            <v>64.739912411999995</v>
          </cell>
          <cell r="L185">
            <v>278.23480000000001</v>
          </cell>
          <cell r="M185">
            <v>278.23480000000001</v>
          </cell>
          <cell r="N185">
            <v>0</v>
          </cell>
          <cell r="P185">
            <v>64.547747000000001</v>
          </cell>
          <cell r="Q185">
            <v>170.89301499999999</v>
          </cell>
          <cell r="R185">
            <v>235.44076200000001</v>
          </cell>
          <cell r="S185">
            <v>61.420431592</v>
          </cell>
          <cell r="T185">
            <v>84.619451628999997</v>
          </cell>
          <cell r="U185">
            <v>733.20770000000005</v>
          </cell>
          <cell r="V185">
            <v>616.7088</v>
          </cell>
          <cell r="W185">
            <v>0</v>
          </cell>
          <cell r="Y185">
            <v>67.453541999999999</v>
          </cell>
          <cell r="Z185">
            <v>462.53627696000001</v>
          </cell>
          <cell r="AA185">
            <v>529.98981895999998</v>
          </cell>
          <cell r="AB185">
            <v>63.083936102000003</v>
          </cell>
          <cell r="AC185">
            <v>72.283722464999997</v>
          </cell>
        </row>
        <row r="186">
          <cell r="A186" t="str">
            <v>23050</v>
          </cell>
          <cell r="B186" t="str">
            <v>มหาวิทยาลัยราชภัฏสวนสุนันทา</v>
          </cell>
          <cell r="C186">
            <v>569.60599999999999</v>
          </cell>
          <cell r="D186">
            <v>427.20510000000002</v>
          </cell>
          <cell r="E186">
            <v>0</v>
          </cell>
          <cell r="G186">
            <v>0.18546499999999999</v>
          </cell>
          <cell r="H186">
            <v>372.61665384000003</v>
          </cell>
          <cell r="I186">
            <v>372.80211883999999</v>
          </cell>
          <cell r="J186">
            <v>65.416560541999999</v>
          </cell>
          <cell r="K186">
            <v>65.449120768</v>
          </cell>
          <cell r="L186">
            <v>176.93090000000001</v>
          </cell>
          <cell r="M186">
            <v>176.93090000000001</v>
          </cell>
          <cell r="N186">
            <v>0</v>
          </cell>
          <cell r="P186">
            <v>30.795200000000001</v>
          </cell>
          <cell r="Q186">
            <v>143.71196402000001</v>
          </cell>
          <cell r="R186">
            <v>174.50716402</v>
          </cell>
          <cell r="S186">
            <v>81.224909848999999</v>
          </cell>
          <cell r="T186">
            <v>98.630122845000002</v>
          </cell>
          <cell r="U186">
            <v>746.53689999999995</v>
          </cell>
          <cell r="V186">
            <v>604.13599999999997</v>
          </cell>
          <cell r="W186">
            <v>0</v>
          </cell>
          <cell r="Y186">
            <v>30.980664999999998</v>
          </cell>
          <cell r="Z186">
            <v>516.32861786000001</v>
          </cell>
          <cell r="AA186">
            <v>547.30928286000005</v>
          </cell>
          <cell r="AB186">
            <v>69.163174366999996</v>
          </cell>
          <cell r="AC186">
            <v>73.313091806000003</v>
          </cell>
        </row>
        <row r="187">
          <cell r="A187" t="str">
            <v>21010</v>
          </cell>
          <cell r="B187" t="str">
            <v>สนง.คณะกรรมการอาหารและยา</v>
          </cell>
          <cell r="C187">
            <v>687.8</v>
          </cell>
          <cell r="D187">
            <v>515.77030000000002</v>
          </cell>
          <cell r="E187">
            <v>0</v>
          </cell>
          <cell r="G187">
            <v>31.876231090000001</v>
          </cell>
          <cell r="H187">
            <v>413.14033466000001</v>
          </cell>
          <cell r="I187">
            <v>445.01656574999998</v>
          </cell>
          <cell r="J187">
            <v>60.066928564000001</v>
          </cell>
          <cell r="K187">
            <v>64.701448931000002</v>
          </cell>
          <cell r="L187">
            <v>74.069400000000002</v>
          </cell>
          <cell r="M187">
            <v>72.5762</v>
          </cell>
          <cell r="N187">
            <v>0</v>
          </cell>
          <cell r="P187">
            <v>9.98902</v>
          </cell>
          <cell r="Q187">
            <v>41.536824609999996</v>
          </cell>
          <cell r="R187">
            <v>51.52584461</v>
          </cell>
          <cell r="S187">
            <v>56.078251760999997</v>
          </cell>
          <cell r="T187">
            <v>69.564279729999996</v>
          </cell>
          <cell r="U187">
            <v>761.86940000000004</v>
          </cell>
          <cell r="V187">
            <v>588.34649999999999</v>
          </cell>
          <cell r="W187">
            <v>0</v>
          </cell>
          <cell r="Y187">
            <v>41.865251090000001</v>
          </cell>
          <cell r="Z187">
            <v>454.67715927</v>
          </cell>
          <cell r="AA187">
            <v>496.54241036000002</v>
          </cell>
          <cell r="AB187">
            <v>59.679147012999998</v>
          </cell>
          <cell r="AC187">
            <v>65.174216258000001</v>
          </cell>
        </row>
        <row r="188">
          <cell r="A188" t="str">
            <v>22007</v>
          </cell>
          <cell r="B188" t="str">
            <v>สนง.มาตรฐานผลิตภัณฑ์อุตสาหกรรม</v>
          </cell>
          <cell r="C188">
            <v>308.32992288999998</v>
          </cell>
          <cell r="D188">
            <v>233.29732289</v>
          </cell>
          <cell r="E188">
            <v>0</v>
          </cell>
          <cell r="G188">
            <v>11.843089320000001</v>
          </cell>
          <cell r="H188">
            <v>186.54100091000001</v>
          </cell>
          <cell r="I188">
            <v>198.38409023</v>
          </cell>
          <cell r="J188">
            <v>60.500453268000001</v>
          </cell>
          <cell r="K188">
            <v>64.341497695000001</v>
          </cell>
          <cell r="L188">
            <v>455.88407711000002</v>
          </cell>
          <cell r="M188">
            <v>383.33487710999998</v>
          </cell>
          <cell r="N188">
            <v>0</v>
          </cell>
          <cell r="P188">
            <v>172.84657351000001</v>
          </cell>
          <cell r="Q188">
            <v>105.31781509</v>
          </cell>
          <cell r="R188">
            <v>278.1643886</v>
          </cell>
          <cell r="S188">
            <v>23.10188497</v>
          </cell>
          <cell r="T188">
            <v>61.016473828999999</v>
          </cell>
          <cell r="U188">
            <v>764.21400000000006</v>
          </cell>
          <cell r="V188">
            <v>616.63220000000001</v>
          </cell>
          <cell r="W188">
            <v>0</v>
          </cell>
          <cell r="Y188">
            <v>184.68966283</v>
          </cell>
          <cell r="Z188">
            <v>291.85881599999999</v>
          </cell>
          <cell r="AA188">
            <v>476.54847883000002</v>
          </cell>
          <cell r="AB188">
            <v>38.190718306999997</v>
          </cell>
          <cell r="AC188">
            <v>62.357988577999997</v>
          </cell>
        </row>
        <row r="189">
          <cell r="A189" t="str">
            <v>01005</v>
          </cell>
          <cell r="B189" t="str">
            <v>สำนักเลขาธิการคณะรัฐมนตรี</v>
          </cell>
          <cell r="C189">
            <v>755.09079999999994</v>
          </cell>
          <cell r="D189">
            <v>703.9556</v>
          </cell>
          <cell r="E189">
            <v>0</v>
          </cell>
          <cell r="G189">
            <v>264.79327560000002</v>
          </cell>
          <cell r="H189">
            <v>285.78344576000001</v>
          </cell>
          <cell r="I189">
            <v>550.57672135999996</v>
          </cell>
          <cell r="J189">
            <v>37.847560287999997</v>
          </cell>
          <cell r="K189">
            <v>72.915299903000005</v>
          </cell>
          <cell r="L189">
            <v>19.773199999999999</v>
          </cell>
          <cell r="M189">
            <v>19.773199999999999</v>
          </cell>
          <cell r="N189">
            <v>0</v>
          </cell>
          <cell r="P189">
            <v>14.816262999999999</v>
          </cell>
          <cell r="Q189">
            <v>1.4238807600000001</v>
          </cell>
          <cell r="R189">
            <v>16.240143759999999</v>
          </cell>
          <cell r="S189">
            <v>7.201063864</v>
          </cell>
          <cell r="T189">
            <v>82.132096777000001</v>
          </cell>
          <cell r="U189">
            <v>774.86400000000003</v>
          </cell>
          <cell r="V189">
            <v>723.72879999999998</v>
          </cell>
          <cell r="W189">
            <v>0</v>
          </cell>
          <cell r="Y189">
            <v>279.60953860000001</v>
          </cell>
          <cell r="Z189">
            <v>287.20732651999998</v>
          </cell>
          <cell r="AA189">
            <v>566.81686511999999</v>
          </cell>
          <cell r="AB189">
            <v>37.065514272999998</v>
          </cell>
          <cell r="AC189">
            <v>73.150496747999995</v>
          </cell>
        </row>
        <row r="190">
          <cell r="A190" t="str">
            <v>16004</v>
          </cell>
          <cell r="B190" t="str">
            <v>กรมคุ้มครองสิทธิและเสรีภาพ</v>
          </cell>
          <cell r="C190">
            <v>757.22123999999997</v>
          </cell>
          <cell r="D190">
            <v>562.81554000000006</v>
          </cell>
          <cell r="E190">
            <v>0</v>
          </cell>
          <cell r="G190">
            <v>7.1200258200000004</v>
          </cell>
          <cell r="H190">
            <v>390.10774780999998</v>
          </cell>
          <cell r="I190">
            <v>397.22777363</v>
          </cell>
          <cell r="J190">
            <v>51.518331394000001</v>
          </cell>
          <cell r="K190">
            <v>52.458614820000001</v>
          </cell>
          <cell r="L190">
            <v>20.39556</v>
          </cell>
          <cell r="M190">
            <v>20.39556</v>
          </cell>
          <cell r="N190">
            <v>0</v>
          </cell>
          <cell r="P190">
            <v>17.713000000000001</v>
          </cell>
          <cell r="Q190">
            <v>1.4388649899999999</v>
          </cell>
          <cell r="R190">
            <v>19.15186499</v>
          </cell>
          <cell r="S190">
            <v>7.05479521</v>
          </cell>
          <cell r="T190">
            <v>93.902128649999995</v>
          </cell>
          <cell r="U190">
            <v>777.61680000000001</v>
          </cell>
          <cell r="V190">
            <v>583.21109999999999</v>
          </cell>
          <cell r="W190">
            <v>0</v>
          </cell>
          <cell r="Y190">
            <v>24.83302582</v>
          </cell>
          <cell r="Z190">
            <v>391.54661279999999</v>
          </cell>
          <cell r="AA190">
            <v>416.37963861999998</v>
          </cell>
          <cell r="AB190">
            <v>50.352128811999997</v>
          </cell>
          <cell r="AC190">
            <v>53.545607376</v>
          </cell>
        </row>
        <row r="191">
          <cell r="A191" t="str">
            <v>21007</v>
          </cell>
          <cell r="B191" t="str">
            <v>กรมสนับสนุนบริการสุขภาพ</v>
          </cell>
          <cell r="C191">
            <v>675.01490000000001</v>
          </cell>
          <cell r="D191">
            <v>506.26069999999999</v>
          </cell>
          <cell r="E191">
            <v>0</v>
          </cell>
          <cell r="G191">
            <v>13.102281059999999</v>
          </cell>
          <cell r="H191">
            <v>389.37589965000001</v>
          </cell>
          <cell r="I191">
            <v>402.47818071</v>
          </cell>
          <cell r="J191">
            <v>57.684045144999999</v>
          </cell>
          <cell r="K191">
            <v>59.625080973999999</v>
          </cell>
          <cell r="L191">
            <v>102.6703</v>
          </cell>
          <cell r="M191">
            <v>102.6703</v>
          </cell>
          <cell r="N191">
            <v>0</v>
          </cell>
          <cell r="P191">
            <v>24.65129679</v>
          </cell>
          <cell r="Q191">
            <v>21.103508399999999</v>
          </cell>
          <cell r="R191">
            <v>45.754805189999999</v>
          </cell>
          <cell r="S191">
            <v>20.554637904</v>
          </cell>
          <cell r="T191">
            <v>44.564791561</v>
          </cell>
          <cell r="U191">
            <v>777.68520000000001</v>
          </cell>
          <cell r="V191">
            <v>608.93100000000004</v>
          </cell>
          <cell r="W191">
            <v>0</v>
          </cell>
          <cell r="Y191">
            <v>37.753577849999999</v>
          </cell>
          <cell r="Z191">
            <v>410.47940805000002</v>
          </cell>
          <cell r="AA191">
            <v>448.23298590000002</v>
          </cell>
          <cell r="AB191">
            <v>52.782206483000003</v>
          </cell>
          <cell r="AC191">
            <v>57.636815757999997</v>
          </cell>
        </row>
        <row r="192">
          <cell r="A192" t="str">
            <v>01024</v>
          </cell>
          <cell r="B192" t="str">
            <v>สนง.ส่งเสริมการจัดประชุมและนิทรรศการ (อง</v>
          </cell>
          <cell r="C192">
            <v>786.5566</v>
          </cell>
          <cell r="D192">
            <v>584.60640000000001</v>
          </cell>
          <cell r="E192">
            <v>0</v>
          </cell>
          <cell r="G192">
            <v>0</v>
          </cell>
          <cell r="H192">
            <v>584.60640000000001</v>
          </cell>
          <cell r="I192">
            <v>584.60640000000001</v>
          </cell>
          <cell r="J192">
            <v>74.324772050999997</v>
          </cell>
          <cell r="K192">
            <v>74.324772050999997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786.5566</v>
          </cell>
          <cell r="V192">
            <v>584.60640000000001</v>
          </cell>
          <cell r="W192">
            <v>0</v>
          </cell>
          <cell r="Y192">
            <v>0</v>
          </cell>
          <cell r="Z192">
            <v>584.60640000000001</v>
          </cell>
          <cell r="AA192">
            <v>584.60640000000001</v>
          </cell>
          <cell r="AB192">
            <v>74.324772050999997</v>
          </cell>
          <cell r="AC192">
            <v>74.324772050999997</v>
          </cell>
        </row>
        <row r="193">
          <cell r="A193" t="str">
            <v>23009</v>
          </cell>
          <cell r="B193" t="str">
            <v>มหาวิทยาลัยอุบลราชธานี</v>
          </cell>
          <cell r="C193">
            <v>615.56502699999999</v>
          </cell>
          <cell r="D193">
            <v>462.389927</v>
          </cell>
          <cell r="E193">
            <v>0</v>
          </cell>
          <cell r="G193">
            <v>0</v>
          </cell>
          <cell r="H193">
            <v>436.22944288000002</v>
          </cell>
          <cell r="I193">
            <v>436.22944288000002</v>
          </cell>
          <cell r="J193">
            <v>70.866508612999993</v>
          </cell>
          <cell r="K193">
            <v>70.866508612999993</v>
          </cell>
          <cell r="L193">
            <v>174.067173</v>
          </cell>
          <cell r="M193">
            <v>174.067173</v>
          </cell>
          <cell r="N193">
            <v>0</v>
          </cell>
          <cell r="P193">
            <v>56.931466929999999</v>
          </cell>
          <cell r="Q193">
            <v>114.642449</v>
          </cell>
          <cell r="R193">
            <v>171.57391593</v>
          </cell>
          <cell r="S193">
            <v>65.861039175000002</v>
          </cell>
          <cell r="T193">
            <v>98.567646600000003</v>
          </cell>
          <cell r="U193">
            <v>789.63220000000001</v>
          </cell>
          <cell r="V193">
            <v>636.45709999999997</v>
          </cell>
          <cell r="W193">
            <v>0</v>
          </cell>
          <cell r="Y193">
            <v>56.931466929999999</v>
          </cell>
          <cell r="Z193">
            <v>550.87189188000002</v>
          </cell>
          <cell r="AA193">
            <v>607.80335880999996</v>
          </cell>
          <cell r="AB193">
            <v>69.763098804999998</v>
          </cell>
          <cell r="AC193">
            <v>76.972970302999997</v>
          </cell>
        </row>
        <row r="194">
          <cell r="A194" t="str">
            <v>23004</v>
          </cell>
          <cell r="B194" t="str">
            <v>สำนักงานการวิจัยแห่งชาติ</v>
          </cell>
          <cell r="C194">
            <v>764.32321200000001</v>
          </cell>
          <cell r="D194">
            <v>573.14821199999994</v>
          </cell>
          <cell r="E194">
            <v>0</v>
          </cell>
          <cell r="G194">
            <v>30.95333226</v>
          </cell>
          <cell r="H194">
            <v>374.39566310999999</v>
          </cell>
          <cell r="I194">
            <v>405.34899537000001</v>
          </cell>
          <cell r="J194">
            <v>48.983945173000002</v>
          </cell>
          <cell r="K194">
            <v>53.033715188000002</v>
          </cell>
          <cell r="L194">
            <v>25.574788000000002</v>
          </cell>
          <cell r="M194">
            <v>25.574788000000002</v>
          </cell>
          <cell r="N194">
            <v>0</v>
          </cell>
          <cell r="P194">
            <v>23.290500000000002</v>
          </cell>
          <cell r="Q194">
            <v>2.0468752800000001</v>
          </cell>
          <cell r="R194">
            <v>25.33737528</v>
          </cell>
          <cell r="S194">
            <v>8.0034887480000005</v>
          </cell>
          <cell r="T194">
            <v>99.071692323999997</v>
          </cell>
          <cell r="U194">
            <v>789.89800000000002</v>
          </cell>
          <cell r="V194">
            <v>598.72299999999996</v>
          </cell>
          <cell r="W194">
            <v>0</v>
          </cell>
          <cell r="Y194">
            <v>54.243832259999998</v>
          </cell>
          <cell r="Z194">
            <v>376.44253838999998</v>
          </cell>
          <cell r="AA194">
            <v>430.68637065000001</v>
          </cell>
          <cell r="AB194">
            <v>47.657107422999999</v>
          </cell>
          <cell r="AC194">
            <v>54.524301954000002</v>
          </cell>
        </row>
        <row r="195">
          <cell r="A195" t="str">
            <v>23061</v>
          </cell>
          <cell r="B195" t="str">
            <v>มหาวิทยาลัยเทคโนโลยีราชมงคลสุวรรณภูมิ</v>
          </cell>
          <cell r="C195">
            <v>608.29946819999998</v>
          </cell>
          <cell r="D195">
            <v>457.00606820000002</v>
          </cell>
          <cell r="E195">
            <v>0</v>
          </cell>
          <cell r="G195">
            <v>3.51353421</v>
          </cell>
          <cell r="H195">
            <v>410.78534823000001</v>
          </cell>
          <cell r="I195">
            <v>414.29888244</v>
          </cell>
          <cell r="J195">
            <v>67.530117927999996</v>
          </cell>
          <cell r="K195">
            <v>68.107717348999998</v>
          </cell>
          <cell r="L195">
            <v>182.37683179999999</v>
          </cell>
          <cell r="M195">
            <v>175.2768318</v>
          </cell>
          <cell r="N195">
            <v>0</v>
          </cell>
          <cell r="P195">
            <v>55.4</v>
          </cell>
          <cell r="Q195">
            <v>92.854231799999994</v>
          </cell>
          <cell r="R195">
            <v>148.25423180000001</v>
          </cell>
          <cell r="S195">
            <v>50.913392279</v>
          </cell>
          <cell r="T195">
            <v>81.290057699000002</v>
          </cell>
          <cell r="U195">
            <v>790.67629999999997</v>
          </cell>
          <cell r="V195">
            <v>632.28290000000004</v>
          </cell>
          <cell r="W195">
            <v>0</v>
          </cell>
          <cell r="Y195">
            <v>58.913534210000002</v>
          </cell>
          <cell r="Z195">
            <v>503.63958002999999</v>
          </cell>
          <cell r="AA195">
            <v>562.55311424000001</v>
          </cell>
          <cell r="AB195">
            <v>63.697315832999998</v>
          </cell>
          <cell r="AC195">
            <v>71.148346579000005</v>
          </cell>
        </row>
        <row r="196">
          <cell r="A196" t="str">
            <v>23007</v>
          </cell>
          <cell r="B196" t="str">
            <v>มหาวิทยาลัยสุโขทัยธรรมาธิราช</v>
          </cell>
          <cell r="C196">
            <v>718.75498613000002</v>
          </cell>
          <cell r="D196">
            <v>540.00538613000003</v>
          </cell>
          <cell r="E196">
            <v>0</v>
          </cell>
          <cell r="G196">
            <v>0</v>
          </cell>
          <cell r="H196">
            <v>502.2549353</v>
          </cell>
          <cell r="I196">
            <v>502.2549353</v>
          </cell>
          <cell r="J196">
            <v>69.878462756999994</v>
          </cell>
          <cell r="K196">
            <v>69.878462756999994</v>
          </cell>
          <cell r="L196">
            <v>94.84451387</v>
          </cell>
          <cell r="M196">
            <v>79.133713869999994</v>
          </cell>
          <cell r="N196">
            <v>0</v>
          </cell>
          <cell r="P196">
            <v>17.585153500000001</v>
          </cell>
          <cell r="Q196">
            <v>25.149667869999998</v>
          </cell>
          <cell r="R196">
            <v>42.734821369999999</v>
          </cell>
          <cell r="S196">
            <v>26.516734436</v>
          </cell>
          <cell r="T196">
            <v>45.057768369000001</v>
          </cell>
          <cell r="U196">
            <v>813.59950000000003</v>
          </cell>
          <cell r="V196">
            <v>619.13909999999998</v>
          </cell>
          <cell r="W196">
            <v>0</v>
          </cell>
          <cell r="Y196">
            <v>17.585153500000001</v>
          </cell>
          <cell r="Z196">
            <v>527.40460316999997</v>
          </cell>
          <cell r="AA196">
            <v>544.98975667000002</v>
          </cell>
          <cell r="AB196">
            <v>64.823614465000006</v>
          </cell>
          <cell r="AC196">
            <v>66.985016173999995</v>
          </cell>
        </row>
        <row r="197">
          <cell r="A197" t="str">
            <v>23089</v>
          </cell>
          <cell r="B197" t="str">
            <v>มหาวิทยาลัยมหามกุฎราชวิทยาลัย</v>
          </cell>
          <cell r="C197">
            <v>571.43550000000005</v>
          </cell>
          <cell r="D197">
            <v>428.57659999999998</v>
          </cell>
          <cell r="E197">
            <v>0</v>
          </cell>
          <cell r="G197">
            <v>0</v>
          </cell>
          <cell r="H197">
            <v>428.57659999999998</v>
          </cell>
          <cell r="I197">
            <v>428.57659999999998</v>
          </cell>
          <cell r="J197">
            <v>74.999995624999997</v>
          </cell>
          <cell r="K197">
            <v>74.999995624999997</v>
          </cell>
          <cell r="L197">
            <v>250.16569999999999</v>
          </cell>
          <cell r="M197">
            <v>250.16569999999999</v>
          </cell>
          <cell r="N197">
            <v>0</v>
          </cell>
          <cell r="P197">
            <v>0</v>
          </cell>
          <cell r="Q197">
            <v>250.16569999999999</v>
          </cell>
          <cell r="R197">
            <v>250.16569999999999</v>
          </cell>
          <cell r="S197">
            <v>100</v>
          </cell>
          <cell r="T197">
            <v>100</v>
          </cell>
          <cell r="U197">
            <v>821.60119999999995</v>
          </cell>
          <cell r="V197">
            <v>678.7423</v>
          </cell>
          <cell r="W197">
            <v>0</v>
          </cell>
          <cell r="Y197">
            <v>0</v>
          </cell>
          <cell r="Z197">
            <v>678.7423</v>
          </cell>
          <cell r="AA197">
            <v>678.7423</v>
          </cell>
          <cell r="AB197">
            <v>82.612135911999999</v>
          </cell>
          <cell r="AC197">
            <v>82.612135911999999</v>
          </cell>
        </row>
        <row r="198">
          <cell r="A198" t="str">
            <v>06007</v>
          </cell>
          <cell r="B198" t="str">
            <v>กรมส่งเสริมและพัฒนาคุณภาพชีวิตคนพิการ</v>
          </cell>
          <cell r="C198">
            <v>688.30930000000001</v>
          </cell>
          <cell r="D198">
            <v>516.08180000000004</v>
          </cell>
          <cell r="E198">
            <v>0</v>
          </cell>
          <cell r="G198">
            <v>16.925919960000002</v>
          </cell>
          <cell r="H198">
            <v>371.52413503999998</v>
          </cell>
          <cell r="I198">
            <v>388.45005500000002</v>
          </cell>
          <cell r="J198">
            <v>53.976335208999998</v>
          </cell>
          <cell r="K198">
            <v>56.435392489999998</v>
          </cell>
          <cell r="L198">
            <v>139.54689999999999</v>
          </cell>
          <cell r="M198">
            <v>139.54689999999999</v>
          </cell>
          <cell r="N198">
            <v>0</v>
          </cell>
          <cell r="P198">
            <v>31.989395600000002</v>
          </cell>
          <cell r="Q198">
            <v>55.588725310000001</v>
          </cell>
          <cell r="R198">
            <v>87.578120909999996</v>
          </cell>
          <cell r="S198">
            <v>39.835156001000001</v>
          </cell>
          <cell r="T198">
            <v>62.758915397000003</v>
          </cell>
          <cell r="U198">
            <v>827.85619999999994</v>
          </cell>
          <cell r="V198">
            <v>655.62869999999998</v>
          </cell>
          <cell r="W198">
            <v>0</v>
          </cell>
          <cell r="Y198">
            <v>48.915315560000003</v>
          </cell>
          <cell r="Z198">
            <v>427.11286035000001</v>
          </cell>
          <cell r="AA198">
            <v>476.02817591000002</v>
          </cell>
          <cell r="AB198">
            <v>51.592638956999998</v>
          </cell>
          <cell r="AC198">
            <v>57.501311932</v>
          </cell>
        </row>
        <row r="199">
          <cell r="A199" t="str">
            <v>23060</v>
          </cell>
          <cell r="B199" t="str">
            <v>มหาวิทยาลัยเทคโนโลยีราชมงคลศรีวิชัย</v>
          </cell>
          <cell r="C199">
            <v>664.58069999999998</v>
          </cell>
          <cell r="D199">
            <v>498.43509999999998</v>
          </cell>
          <cell r="E199">
            <v>0</v>
          </cell>
          <cell r="G199">
            <v>0.71324467000000003</v>
          </cell>
          <cell r="H199">
            <v>427.31589504999999</v>
          </cell>
          <cell r="I199">
            <v>428.02913971999999</v>
          </cell>
          <cell r="J199">
            <v>64.298571272000004</v>
          </cell>
          <cell r="K199">
            <v>64.405893778999996</v>
          </cell>
          <cell r="L199">
            <v>170.42009999999999</v>
          </cell>
          <cell r="M199">
            <v>170.42009999999999</v>
          </cell>
          <cell r="N199">
            <v>0</v>
          </cell>
          <cell r="P199">
            <v>87.419799999999995</v>
          </cell>
          <cell r="Q199">
            <v>79.789980999999997</v>
          </cell>
          <cell r="R199">
            <v>167.20978099999999</v>
          </cell>
          <cell r="S199">
            <v>46.819583487999999</v>
          </cell>
          <cell r="T199">
            <v>98.116232182000005</v>
          </cell>
          <cell r="U199">
            <v>835.00080000000003</v>
          </cell>
          <cell r="V199">
            <v>668.85519999999997</v>
          </cell>
          <cell r="W199">
            <v>0</v>
          </cell>
          <cell r="Y199">
            <v>88.133044670000004</v>
          </cell>
          <cell r="Z199">
            <v>507.10587605000001</v>
          </cell>
          <cell r="AA199">
            <v>595.23892072000001</v>
          </cell>
          <cell r="AB199">
            <v>60.731184454999998</v>
          </cell>
          <cell r="AC199">
            <v>71.286029991999996</v>
          </cell>
        </row>
        <row r="200">
          <cell r="A200" t="str">
            <v>02009</v>
          </cell>
          <cell r="B200" t="str">
            <v>สถาบันเทคโนโลยีป้องกันประเทศ</v>
          </cell>
          <cell r="C200">
            <v>566.12879999999996</v>
          </cell>
          <cell r="D200">
            <v>423.99930000000001</v>
          </cell>
          <cell r="E200">
            <v>0</v>
          </cell>
          <cell r="G200">
            <v>0</v>
          </cell>
          <cell r="H200">
            <v>423.99930000000001</v>
          </cell>
          <cell r="I200">
            <v>423.99930000000001</v>
          </cell>
          <cell r="J200">
            <v>74.894493974</v>
          </cell>
          <cell r="K200">
            <v>74.894493974</v>
          </cell>
          <cell r="L200">
            <v>279.88760000000002</v>
          </cell>
          <cell r="M200">
            <v>279.88760000000002</v>
          </cell>
          <cell r="N200">
            <v>0</v>
          </cell>
          <cell r="P200">
            <v>0</v>
          </cell>
          <cell r="Q200">
            <v>279.88760000000002</v>
          </cell>
          <cell r="R200">
            <v>279.88760000000002</v>
          </cell>
          <cell r="S200">
            <v>100</v>
          </cell>
          <cell r="T200">
            <v>100</v>
          </cell>
          <cell r="U200">
            <v>846.01639999999998</v>
          </cell>
          <cell r="V200">
            <v>703.88689999999997</v>
          </cell>
          <cell r="W200">
            <v>0</v>
          </cell>
          <cell r="Y200">
            <v>0</v>
          </cell>
          <cell r="Z200">
            <v>703.88689999999997</v>
          </cell>
          <cell r="AA200">
            <v>703.88689999999997</v>
          </cell>
          <cell r="AB200">
            <v>83.200148365999993</v>
          </cell>
          <cell r="AC200">
            <v>83.200148365999993</v>
          </cell>
        </row>
        <row r="201">
          <cell r="A201" t="str">
            <v>25004</v>
          </cell>
          <cell r="B201" t="str">
            <v>สนง.คกก.พิเศษ โครงการจากพระราชดำริ</v>
          </cell>
          <cell r="C201">
            <v>805.58759999999995</v>
          </cell>
          <cell r="D201">
            <v>604.19050000000004</v>
          </cell>
          <cell r="E201">
            <v>0</v>
          </cell>
          <cell r="G201">
            <v>7.6696350200000003</v>
          </cell>
          <cell r="H201">
            <v>586.04676738000001</v>
          </cell>
          <cell r="I201">
            <v>593.71640239999999</v>
          </cell>
          <cell r="J201">
            <v>72.747739336999999</v>
          </cell>
          <cell r="K201">
            <v>73.699794088000004</v>
          </cell>
          <cell r="L201">
            <v>159.22290000000001</v>
          </cell>
          <cell r="M201">
            <v>159.22290000000001</v>
          </cell>
          <cell r="N201">
            <v>0</v>
          </cell>
          <cell r="P201">
            <v>0</v>
          </cell>
          <cell r="Q201">
            <v>159.173316</v>
          </cell>
          <cell r="R201">
            <v>159.173316</v>
          </cell>
          <cell r="S201">
            <v>99.968858750999999</v>
          </cell>
          <cell r="T201">
            <v>99.968858750999999</v>
          </cell>
          <cell r="U201">
            <v>964.81050000000005</v>
          </cell>
          <cell r="V201">
            <v>763.41340000000002</v>
          </cell>
          <cell r="W201">
            <v>0</v>
          </cell>
          <cell r="Y201">
            <v>7.6696350200000003</v>
          </cell>
          <cell r="Z201">
            <v>745.22008338000001</v>
          </cell>
          <cell r="AA201">
            <v>752.88971839999999</v>
          </cell>
          <cell r="AB201">
            <v>77.240046970999998</v>
          </cell>
          <cell r="AC201">
            <v>78.034983905999994</v>
          </cell>
        </row>
        <row r="202">
          <cell r="A202" t="str">
            <v>16002</v>
          </cell>
          <cell r="B202" t="str">
            <v>สนง.ปลัดกระทรวงยุติธรรม</v>
          </cell>
          <cell r="C202">
            <v>622.85724300000004</v>
          </cell>
          <cell r="D202">
            <v>466.983543</v>
          </cell>
          <cell r="E202">
            <v>0</v>
          </cell>
          <cell r="G202">
            <v>54.31072777</v>
          </cell>
          <cell r="H202">
            <v>337.74578335000001</v>
          </cell>
          <cell r="I202">
            <v>392.05651111999998</v>
          </cell>
          <cell r="J202">
            <v>54.225231727999997</v>
          </cell>
          <cell r="K202">
            <v>62.944842582</v>
          </cell>
          <cell r="L202">
            <v>357.73645699999997</v>
          </cell>
          <cell r="M202">
            <v>351.83605699999998</v>
          </cell>
          <cell r="N202">
            <v>0</v>
          </cell>
          <cell r="P202">
            <v>134.33081424</v>
          </cell>
          <cell r="Q202">
            <v>181.66359435000001</v>
          </cell>
          <cell r="R202">
            <v>315.99440858999998</v>
          </cell>
          <cell r="S202">
            <v>50.781403683000001</v>
          </cell>
          <cell r="T202">
            <v>88.331620220999994</v>
          </cell>
          <cell r="U202">
            <v>980.59370000000001</v>
          </cell>
          <cell r="V202">
            <v>818.81960000000004</v>
          </cell>
          <cell r="W202">
            <v>0</v>
          </cell>
          <cell r="Y202">
            <v>188.64154200999999</v>
          </cell>
          <cell r="Z202">
            <v>519.40937770000005</v>
          </cell>
          <cell r="AA202">
            <v>708.05091971000002</v>
          </cell>
          <cell r="AB202">
            <v>52.968867502999998</v>
          </cell>
          <cell r="AC202">
            <v>72.206350061999999</v>
          </cell>
        </row>
        <row r="203">
          <cell r="A203" t="str">
            <v>22002</v>
          </cell>
          <cell r="B203" t="str">
            <v>สนง.ปลัดกระทรวงอุตสาหกรรม</v>
          </cell>
          <cell r="C203">
            <v>955.35719325000002</v>
          </cell>
          <cell r="D203">
            <v>759.88989325</v>
          </cell>
          <cell r="E203">
            <v>0</v>
          </cell>
          <cell r="G203">
            <v>82.335718130000004</v>
          </cell>
          <cell r="H203">
            <v>574.34362546</v>
          </cell>
          <cell r="I203">
            <v>656.67934359000003</v>
          </cell>
          <cell r="J203">
            <v>60.118208092000003</v>
          </cell>
          <cell r="K203">
            <v>68.736525796999999</v>
          </cell>
          <cell r="L203">
            <v>32.02940675</v>
          </cell>
          <cell r="M203">
            <v>32.02940675</v>
          </cell>
          <cell r="N203">
            <v>0</v>
          </cell>
          <cell r="P203">
            <v>23.63045</v>
          </cell>
          <cell r="Q203">
            <v>6.9976392499999998</v>
          </cell>
          <cell r="R203">
            <v>30.628089249999999</v>
          </cell>
          <cell r="S203">
            <v>21.847545615000001</v>
          </cell>
          <cell r="T203">
            <v>95.624903355000001</v>
          </cell>
          <cell r="U203">
            <v>987.38660000000004</v>
          </cell>
          <cell r="V203">
            <v>791.91930000000002</v>
          </cell>
          <cell r="W203">
            <v>0</v>
          </cell>
          <cell r="Y203">
            <v>105.96616813</v>
          </cell>
          <cell r="Z203">
            <v>581.34126471000002</v>
          </cell>
          <cell r="AA203">
            <v>687.30743284000005</v>
          </cell>
          <cell r="AB203">
            <v>58.876762628999998</v>
          </cell>
          <cell r="AC203">
            <v>69.608746244000002</v>
          </cell>
        </row>
        <row r="204">
          <cell r="A204" t="str">
            <v>03011</v>
          </cell>
          <cell r="B204" t="str">
            <v>สนง.เศรษฐกิจการคลัง</v>
          </cell>
          <cell r="C204">
            <v>203.98904424</v>
          </cell>
          <cell r="D204">
            <v>155.28814424000001</v>
          </cell>
          <cell r="E204">
            <v>0</v>
          </cell>
          <cell r="G204">
            <v>7.9717365999999998</v>
          </cell>
          <cell r="H204">
            <v>127.89685461000001</v>
          </cell>
          <cell r="I204">
            <v>135.86859121000001</v>
          </cell>
          <cell r="J204">
            <v>62.697903746000001</v>
          </cell>
          <cell r="K204">
            <v>66.605827640000001</v>
          </cell>
          <cell r="L204">
            <v>799.20095576000006</v>
          </cell>
          <cell r="M204">
            <v>799.20095576000006</v>
          </cell>
          <cell r="N204">
            <v>0</v>
          </cell>
          <cell r="P204">
            <v>28.78</v>
          </cell>
          <cell r="Q204">
            <v>663.45285576000003</v>
          </cell>
          <cell r="R204">
            <v>692.23285576000001</v>
          </cell>
          <cell r="S204">
            <v>83.014522314999994</v>
          </cell>
          <cell r="T204">
            <v>86.615619108999994</v>
          </cell>
          <cell r="U204">
            <v>1003.19</v>
          </cell>
          <cell r="V204">
            <v>954.48910000000001</v>
          </cell>
          <cell r="W204">
            <v>0</v>
          </cell>
          <cell r="Y204">
            <v>36.751736600000001</v>
          </cell>
          <cell r="Z204">
            <v>791.34971037000003</v>
          </cell>
          <cell r="AA204">
            <v>828.10144696999998</v>
          </cell>
          <cell r="AB204">
            <v>78.883333203999996</v>
          </cell>
          <cell r="AC204">
            <v>82.546820339999996</v>
          </cell>
        </row>
        <row r="205">
          <cell r="A205" t="str">
            <v>13004</v>
          </cell>
          <cell r="B205" t="str">
            <v>กรมการค้าภายใน</v>
          </cell>
          <cell r="C205">
            <v>891.31510000000003</v>
          </cell>
          <cell r="D205">
            <v>709.96590000000003</v>
          </cell>
          <cell r="E205">
            <v>0</v>
          </cell>
          <cell r="G205">
            <v>123.92019025</v>
          </cell>
          <cell r="H205">
            <v>343.49040660999998</v>
          </cell>
          <cell r="I205">
            <v>467.41059686</v>
          </cell>
          <cell r="J205">
            <v>38.537483164999998</v>
          </cell>
          <cell r="K205">
            <v>52.440556303999998</v>
          </cell>
          <cell r="L205">
            <v>124.8695</v>
          </cell>
          <cell r="M205">
            <v>124.8695</v>
          </cell>
          <cell r="N205">
            <v>0</v>
          </cell>
          <cell r="P205">
            <v>60.8254977</v>
          </cell>
          <cell r="Q205">
            <v>20.11505189</v>
          </cell>
          <cell r="R205">
            <v>80.940549590000003</v>
          </cell>
          <cell r="S205">
            <v>16.108859161000002</v>
          </cell>
          <cell r="T205">
            <v>64.820111869000002</v>
          </cell>
          <cell r="U205">
            <v>1016.1846</v>
          </cell>
          <cell r="V205">
            <v>834.83540000000005</v>
          </cell>
          <cell r="W205">
            <v>0</v>
          </cell>
          <cell r="Y205">
            <v>184.74568794999999</v>
          </cell>
          <cell r="Z205">
            <v>363.6054585</v>
          </cell>
          <cell r="AA205">
            <v>548.35114644999999</v>
          </cell>
          <cell r="AB205">
            <v>35.781437595</v>
          </cell>
          <cell r="AC205">
            <v>53.961765061999998</v>
          </cell>
        </row>
        <row r="206">
          <cell r="A206" t="str">
            <v>23094</v>
          </cell>
          <cell r="B206" t="str">
            <v>มหาวิทยาลัยสวนดุสิต</v>
          </cell>
          <cell r="C206">
            <v>702.94060000000002</v>
          </cell>
          <cell r="D206">
            <v>526.28210000000001</v>
          </cell>
          <cell r="E206">
            <v>0</v>
          </cell>
          <cell r="G206">
            <v>0</v>
          </cell>
          <cell r="H206">
            <v>521.19631289999995</v>
          </cell>
          <cell r="I206">
            <v>521.19631289999995</v>
          </cell>
          <cell r="J206">
            <v>74.145142974999999</v>
          </cell>
          <cell r="K206">
            <v>74.145142974999999</v>
          </cell>
          <cell r="L206">
            <v>316.70049999999998</v>
          </cell>
          <cell r="M206">
            <v>301.02050000000003</v>
          </cell>
          <cell r="N206">
            <v>0</v>
          </cell>
          <cell r="P206">
            <v>0</v>
          </cell>
          <cell r="Q206">
            <v>301.02050000000003</v>
          </cell>
          <cell r="R206">
            <v>301.02050000000003</v>
          </cell>
          <cell r="S206">
            <v>95.048950032999997</v>
          </cell>
          <cell r="T206">
            <v>95.048950032999997</v>
          </cell>
          <cell r="U206">
            <v>1019.6411000000001</v>
          </cell>
          <cell r="V206">
            <v>827.30259999999998</v>
          </cell>
          <cell r="W206">
            <v>0</v>
          </cell>
          <cell r="Y206">
            <v>0</v>
          </cell>
          <cell r="Z206">
            <v>822.21681290000004</v>
          </cell>
          <cell r="AA206">
            <v>822.21681290000004</v>
          </cell>
          <cell r="AB206">
            <v>80.637864921000002</v>
          </cell>
          <cell r="AC206">
            <v>80.637864921000002</v>
          </cell>
        </row>
        <row r="207">
          <cell r="A207" t="str">
            <v>16005</v>
          </cell>
          <cell r="B207" t="str">
            <v>กรมบังคับคดี</v>
          </cell>
          <cell r="C207">
            <v>1005.79313069</v>
          </cell>
          <cell r="D207">
            <v>746.10153069</v>
          </cell>
          <cell r="E207">
            <v>0</v>
          </cell>
          <cell r="G207">
            <v>12.08464034</v>
          </cell>
          <cell r="H207">
            <v>642.95188409000002</v>
          </cell>
          <cell r="I207">
            <v>655.03652442999999</v>
          </cell>
          <cell r="J207">
            <v>63.924863320999997</v>
          </cell>
          <cell r="K207">
            <v>65.126366888000007</v>
          </cell>
          <cell r="L207">
            <v>32.970969310000001</v>
          </cell>
          <cell r="M207">
            <v>32.970969310000001</v>
          </cell>
          <cell r="N207">
            <v>0</v>
          </cell>
          <cell r="P207">
            <v>21.9009</v>
          </cell>
          <cell r="Q207">
            <v>7.5205383100000001</v>
          </cell>
          <cell r="R207">
            <v>29.421438309999999</v>
          </cell>
          <cell r="S207">
            <v>22.809576022000002</v>
          </cell>
          <cell r="T207">
            <v>89.234374742</v>
          </cell>
          <cell r="U207">
            <v>1038.7641000000001</v>
          </cell>
          <cell r="V207">
            <v>779.07249999999999</v>
          </cell>
          <cell r="W207">
            <v>0</v>
          </cell>
          <cell r="Y207">
            <v>33.98554034</v>
          </cell>
          <cell r="Z207">
            <v>650.47242240000003</v>
          </cell>
          <cell r="AA207">
            <v>684.45796273999997</v>
          </cell>
          <cell r="AB207">
            <v>62.619840482000001</v>
          </cell>
          <cell r="AC207">
            <v>65.891568907999996</v>
          </cell>
        </row>
        <row r="208">
          <cell r="A208" t="str">
            <v>01007</v>
          </cell>
          <cell r="B208" t="str">
            <v>สำนักงบประมาณ</v>
          </cell>
          <cell r="C208">
            <v>681.52002000000005</v>
          </cell>
          <cell r="D208">
            <v>508.61482000000001</v>
          </cell>
          <cell r="E208">
            <v>0</v>
          </cell>
          <cell r="G208">
            <v>35.323442290000003</v>
          </cell>
          <cell r="H208">
            <v>360.01516412000001</v>
          </cell>
          <cell r="I208">
            <v>395.33860641000001</v>
          </cell>
          <cell r="J208">
            <v>52.825324797</v>
          </cell>
          <cell r="K208">
            <v>58.008362896000001</v>
          </cell>
          <cell r="L208">
            <v>364.70648</v>
          </cell>
          <cell r="M208">
            <v>322.51398</v>
          </cell>
          <cell r="N208">
            <v>0</v>
          </cell>
          <cell r="P208">
            <v>40.883400000000002</v>
          </cell>
          <cell r="Q208">
            <v>0.24673</v>
          </cell>
          <cell r="R208">
            <v>41.130130000000001</v>
          </cell>
          <cell r="S208">
            <v>6.7651663000000001E-2</v>
          </cell>
          <cell r="T208">
            <v>11.27759781</v>
          </cell>
          <cell r="U208">
            <v>1046.2265</v>
          </cell>
          <cell r="V208">
            <v>831.12879999999996</v>
          </cell>
          <cell r="W208">
            <v>0</v>
          </cell>
          <cell r="Y208">
            <v>76.206842289999997</v>
          </cell>
          <cell r="Z208">
            <v>360.26189412000002</v>
          </cell>
          <cell r="AA208">
            <v>436.46873641000002</v>
          </cell>
          <cell r="AB208">
            <v>34.434407284000002</v>
          </cell>
          <cell r="AC208">
            <v>41.718378993999998</v>
          </cell>
        </row>
        <row r="209">
          <cell r="A209" t="str">
            <v>17005</v>
          </cell>
          <cell r="B209" t="str">
            <v>กรมสวัสดิการและคุ้มครองแรงงาน</v>
          </cell>
          <cell r="C209">
            <v>1018.6763</v>
          </cell>
          <cell r="D209">
            <v>764.00689999999997</v>
          </cell>
          <cell r="E209">
            <v>0</v>
          </cell>
          <cell r="G209">
            <v>3.6822209400000001</v>
          </cell>
          <cell r="H209">
            <v>680.03992383000002</v>
          </cell>
          <cell r="I209">
            <v>683.72214477</v>
          </cell>
          <cell r="J209">
            <v>66.757214615999999</v>
          </cell>
          <cell r="K209">
            <v>67.118685765999999</v>
          </cell>
          <cell r="L209">
            <v>39.474499999999999</v>
          </cell>
          <cell r="M209">
            <v>39.474499999999999</v>
          </cell>
          <cell r="N209">
            <v>0</v>
          </cell>
          <cell r="P209">
            <v>19.671030399999999</v>
          </cell>
          <cell r="Q209">
            <v>19.790356800000001</v>
          </cell>
          <cell r="R209">
            <v>39.461387199999997</v>
          </cell>
          <cell r="S209">
            <v>50.134534446000004</v>
          </cell>
          <cell r="T209">
            <v>99.966781592999993</v>
          </cell>
          <cell r="U209">
            <v>1058.1507999999999</v>
          </cell>
          <cell r="V209">
            <v>803.48140000000001</v>
          </cell>
          <cell r="W209">
            <v>0</v>
          </cell>
          <cell r="Y209">
            <v>23.35325134</v>
          </cell>
          <cell r="Z209">
            <v>699.83028062999995</v>
          </cell>
          <cell r="AA209">
            <v>723.18353196999999</v>
          </cell>
          <cell r="AB209">
            <v>66.137102635000005</v>
          </cell>
          <cell r="AC209">
            <v>68.344089705000002</v>
          </cell>
        </row>
        <row r="210">
          <cell r="A210" t="str">
            <v>11006</v>
          </cell>
          <cell r="B210" t="str">
            <v>สำนักงานส่งเสริมเศรษฐกิจดิจิทัล</v>
          </cell>
          <cell r="C210">
            <v>994.79010000000005</v>
          </cell>
          <cell r="D210">
            <v>754.7251</v>
          </cell>
          <cell r="E210">
            <v>0</v>
          </cell>
          <cell r="G210">
            <v>0</v>
          </cell>
          <cell r="H210">
            <v>754.7251</v>
          </cell>
          <cell r="I210">
            <v>754.7251</v>
          </cell>
          <cell r="J210">
            <v>75.867773513000003</v>
          </cell>
          <cell r="K210">
            <v>75.867773513000003</v>
          </cell>
          <cell r="L210">
            <v>81.073700000000002</v>
          </cell>
          <cell r="M210">
            <v>46.115299999999998</v>
          </cell>
          <cell r="N210">
            <v>0</v>
          </cell>
          <cell r="P210">
            <v>0</v>
          </cell>
          <cell r="Q210">
            <v>46.115299999999998</v>
          </cell>
          <cell r="R210">
            <v>46.115299999999998</v>
          </cell>
          <cell r="S210">
            <v>56.880714707999999</v>
          </cell>
          <cell r="T210">
            <v>56.880714707999999</v>
          </cell>
          <cell r="U210">
            <v>1075.8638000000001</v>
          </cell>
          <cell r="V210">
            <v>800.84040000000005</v>
          </cell>
          <cell r="W210">
            <v>0</v>
          </cell>
          <cell r="Y210">
            <v>0</v>
          </cell>
          <cell r="Z210">
            <v>800.84040000000005</v>
          </cell>
          <cell r="AA210">
            <v>800.84040000000005</v>
          </cell>
          <cell r="AB210">
            <v>74.436968694000001</v>
          </cell>
          <cell r="AC210">
            <v>74.436968694000001</v>
          </cell>
        </row>
        <row r="211">
          <cell r="A211" t="str">
            <v>23010</v>
          </cell>
          <cell r="B211" t="str">
            <v>มหาวิทยาลัยมหาสารคาม</v>
          </cell>
          <cell r="C211">
            <v>906.72637799999995</v>
          </cell>
          <cell r="D211">
            <v>683.77257799999995</v>
          </cell>
          <cell r="E211">
            <v>0</v>
          </cell>
          <cell r="G211">
            <v>4.555E-2</v>
          </cell>
          <cell r="H211">
            <v>610.31709836000005</v>
          </cell>
          <cell r="I211">
            <v>610.36264835999998</v>
          </cell>
          <cell r="J211">
            <v>67.309952944000003</v>
          </cell>
          <cell r="K211">
            <v>67.314976509999994</v>
          </cell>
          <cell r="L211">
            <v>173.63582199999999</v>
          </cell>
          <cell r="M211">
            <v>152.63582199999999</v>
          </cell>
          <cell r="N211">
            <v>0</v>
          </cell>
          <cell r="P211">
            <v>85.136921999999998</v>
          </cell>
          <cell r="Q211">
            <v>65.939599999999999</v>
          </cell>
          <cell r="R211">
            <v>151.07652200000001</v>
          </cell>
          <cell r="S211">
            <v>37.975804324999999</v>
          </cell>
          <cell r="T211">
            <v>87.007692456000001</v>
          </cell>
          <cell r="U211">
            <v>1080.3622</v>
          </cell>
          <cell r="V211">
            <v>836.40840000000003</v>
          </cell>
          <cell r="W211">
            <v>0</v>
          </cell>
          <cell r="Y211">
            <v>85.182472000000004</v>
          </cell>
          <cell r="Z211">
            <v>676.25669835999997</v>
          </cell>
          <cell r="AA211">
            <v>761.43917036000005</v>
          </cell>
          <cell r="AB211">
            <v>62.595368327000003</v>
          </cell>
          <cell r="AC211">
            <v>70.479989985000003</v>
          </cell>
        </row>
        <row r="212">
          <cell r="A212" t="str">
            <v>23059</v>
          </cell>
          <cell r="B212" t="str">
            <v>มหาวิทยาลัยเทคโนโลยีราชมงคลล้านนา</v>
          </cell>
          <cell r="C212">
            <v>878.89970000000005</v>
          </cell>
          <cell r="D212">
            <v>659.17449999999997</v>
          </cell>
          <cell r="E212">
            <v>0</v>
          </cell>
          <cell r="G212">
            <v>1.4413925999999999</v>
          </cell>
          <cell r="H212">
            <v>554.98003747999996</v>
          </cell>
          <cell r="I212">
            <v>556.42143008000005</v>
          </cell>
          <cell r="J212">
            <v>63.144865959000001</v>
          </cell>
          <cell r="K212">
            <v>63.308865628</v>
          </cell>
          <cell r="L212">
            <v>222.29660000000001</v>
          </cell>
          <cell r="M212">
            <v>202.1206</v>
          </cell>
          <cell r="N212">
            <v>0</v>
          </cell>
          <cell r="P212">
            <v>120.43408033</v>
          </cell>
          <cell r="Q212">
            <v>16.812273000000001</v>
          </cell>
          <cell r="R212">
            <v>137.24635333000001</v>
          </cell>
          <cell r="S212">
            <v>7.5629915170000004</v>
          </cell>
          <cell r="T212">
            <v>61.740194555000002</v>
          </cell>
          <cell r="U212">
            <v>1101.1963000000001</v>
          </cell>
          <cell r="V212">
            <v>861.29510000000005</v>
          </cell>
          <cell r="W212">
            <v>0</v>
          </cell>
          <cell r="Y212">
            <v>121.87547293</v>
          </cell>
          <cell r="Z212">
            <v>571.79231047999997</v>
          </cell>
          <cell r="AA212">
            <v>693.66778340999997</v>
          </cell>
          <cell r="AB212">
            <v>51.924648718999997</v>
          </cell>
          <cell r="AC212">
            <v>62.992200701000002</v>
          </cell>
        </row>
        <row r="213">
          <cell r="A213" t="str">
            <v>12005</v>
          </cell>
          <cell r="B213" t="str">
            <v>กรมพัฒนาพลังงานทดแทนและอนุรักษ์พลังงาน</v>
          </cell>
          <cell r="C213">
            <v>524.23815000000002</v>
          </cell>
          <cell r="D213">
            <v>406.50285000000002</v>
          </cell>
          <cell r="E213">
            <v>0</v>
          </cell>
          <cell r="G213">
            <v>53.104901089999998</v>
          </cell>
          <cell r="H213">
            <v>302.00356959999999</v>
          </cell>
          <cell r="I213">
            <v>355.10847068999999</v>
          </cell>
          <cell r="J213">
            <v>57.608087011999999</v>
          </cell>
          <cell r="K213">
            <v>67.738006227</v>
          </cell>
          <cell r="L213">
            <v>595.47974999999997</v>
          </cell>
          <cell r="M213">
            <v>543.54274999999996</v>
          </cell>
          <cell r="N213">
            <v>0</v>
          </cell>
          <cell r="P213">
            <v>206.55497818000001</v>
          </cell>
          <cell r="Q213">
            <v>201.75068795000001</v>
          </cell>
          <cell r="R213">
            <v>408.30566613000002</v>
          </cell>
          <cell r="S213">
            <v>33.880360826999997</v>
          </cell>
          <cell r="T213">
            <v>68.567514869999997</v>
          </cell>
          <cell r="U213">
            <v>1119.7179000000001</v>
          </cell>
          <cell r="V213">
            <v>950.04560000000004</v>
          </cell>
          <cell r="W213">
            <v>0</v>
          </cell>
          <cell r="Y213">
            <v>259.65987926999998</v>
          </cell>
          <cell r="Z213">
            <v>503.75425754999998</v>
          </cell>
          <cell r="AA213">
            <v>763.41413681999995</v>
          </cell>
          <cell r="AB213">
            <v>44.989390413000002</v>
          </cell>
          <cell r="AC213">
            <v>68.179149124999995</v>
          </cell>
        </row>
        <row r="214">
          <cell r="A214" t="str">
            <v>01036</v>
          </cell>
          <cell r="B214" t="str">
            <v>สำนักงานพัฒนารัฐบาลดิจิทัล(องค์การมหาชน)</v>
          </cell>
          <cell r="C214">
            <v>938.33280000000002</v>
          </cell>
          <cell r="D214">
            <v>654.41890000000001</v>
          </cell>
          <cell r="E214">
            <v>0</v>
          </cell>
          <cell r="G214">
            <v>0</v>
          </cell>
          <cell r="H214">
            <v>654.41890000000001</v>
          </cell>
          <cell r="I214">
            <v>654.41890000000001</v>
          </cell>
          <cell r="J214">
            <v>69.742728806000002</v>
          </cell>
          <cell r="K214">
            <v>69.742728806000002</v>
          </cell>
          <cell r="L214">
            <v>197.3229</v>
          </cell>
          <cell r="M214">
            <v>197.3229</v>
          </cell>
          <cell r="N214">
            <v>0</v>
          </cell>
          <cell r="P214">
            <v>0</v>
          </cell>
          <cell r="Q214">
            <v>197.3229</v>
          </cell>
          <cell r="R214">
            <v>197.3229</v>
          </cell>
          <cell r="S214">
            <v>100</v>
          </cell>
          <cell r="T214">
            <v>100</v>
          </cell>
          <cell r="U214">
            <v>1135.6557</v>
          </cell>
          <cell r="V214">
            <v>851.74180000000001</v>
          </cell>
          <cell r="W214">
            <v>0</v>
          </cell>
          <cell r="Y214">
            <v>0</v>
          </cell>
          <cell r="Z214">
            <v>851.74180000000001</v>
          </cell>
          <cell r="AA214">
            <v>851.74180000000001</v>
          </cell>
          <cell r="AB214">
            <v>75.000002201000001</v>
          </cell>
          <cell r="AC214">
            <v>75.000002201000001</v>
          </cell>
        </row>
        <row r="215">
          <cell r="A215" t="str">
            <v>17002</v>
          </cell>
          <cell r="B215" t="str">
            <v>สนง.ปลัดกระทรวงแรงงาน</v>
          </cell>
          <cell r="C215">
            <v>1078.4283</v>
          </cell>
          <cell r="D215">
            <v>810.6046</v>
          </cell>
          <cell r="E215">
            <v>0</v>
          </cell>
          <cell r="G215">
            <v>18.956581239999998</v>
          </cell>
          <cell r="H215">
            <v>674.84256485000003</v>
          </cell>
          <cell r="I215">
            <v>693.79914609000002</v>
          </cell>
          <cell r="J215">
            <v>62.576488845</v>
          </cell>
          <cell r="K215">
            <v>64.334285932</v>
          </cell>
          <cell r="L215">
            <v>60.143900000000002</v>
          </cell>
          <cell r="M215">
            <v>60.143900000000002</v>
          </cell>
          <cell r="N215">
            <v>0</v>
          </cell>
          <cell r="P215">
            <v>46.32</v>
          </cell>
          <cell r="Q215">
            <v>10.92237242</v>
          </cell>
          <cell r="R215">
            <v>57.242372420000002</v>
          </cell>
          <cell r="S215">
            <v>18.160399342000002</v>
          </cell>
          <cell r="T215">
            <v>95.175691001000004</v>
          </cell>
          <cell r="U215">
            <v>1138.5722000000001</v>
          </cell>
          <cell r="V215">
            <v>870.74850000000004</v>
          </cell>
          <cell r="W215">
            <v>0</v>
          </cell>
          <cell r="Y215">
            <v>65.276581239999999</v>
          </cell>
          <cell r="Z215">
            <v>685.76493727000002</v>
          </cell>
          <cell r="AA215">
            <v>751.04151850999995</v>
          </cell>
          <cell r="AB215">
            <v>60.230254811000002</v>
          </cell>
          <cell r="AC215">
            <v>65.963451286999998</v>
          </cell>
        </row>
        <row r="216">
          <cell r="A216" t="str">
            <v>22004</v>
          </cell>
          <cell r="B216" t="str">
            <v>กรมส่งเสริมอุตสาหกรรม</v>
          </cell>
          <cell r="C216">
            <v>1082.7496000000001</v>
          </cell>
          <cell r="D216">
            <v>834.80550000000005</v>
          </cell>
          <cell r="E216">
            <v>0</v>
          </cell>
          <cell r="G216">
            <v>155.31092767999999</v>
          </cell>
          <cell r="H216">
            <v>495.19249266000003</v>
          </cell>
          <cell r="I216">
            <v>650.50342034000005</v>
          </cell>
          <cell r="J216">
            <v>45.734719519999999</v>
          </cell>
          <cell r="K216">
            <v>60.078841898</v>
          </cell>
          <cell r="L216">
            <v>60.630200000000002</v>
          </cell>
          <cell r="M216">
            <v>60.630200000000002</v>
          </cell>
          <cell r="N216">
            <v>0</v>
          </cell>
          <cell r="P216">
            <v>9.0273296999999992</v>
          </cell>
          <cell r="Q216">
            <v>29.68700767</v>
          </cell>
          <cell r="R216">
            <v>38.714337370000003</v>
          </cell>
          <cell r="S216">
            <v>48.964060269999997</v>
          </cell>
          <cell r="T216">
            <v>63.853223921000001</v>
          </cell>
          <cell r="U216">
            <v>1143.3797999999999</v>
          </cell>
          <cell r="V216">
            <v>895.4357</v>
          </cell>
          <cell r="W216">
            <v>0</v>
          </cell>
          <cell r="Y216">
            <v>164.33825737999999</v>
          </cell>
          <cell r="Z216">
            <v>524.87950033000004</v>
          </cell>
          <cell r="AA216">
            <v>689.21775771</v>
          </cell>
          <cell r="AB216">
            <v>45.905962334999998</v>
          </cell>
          <cell r="AC216">
            <v>60.278986711999998</v>
          </cell>
        </row>
        <row r="217">
          <cell r="A217" t="str">
            <v>23006</v>
          </cell>
          <cell r="B217" t="str">
            <v>มหาวิทยาลัยรามคำแหง</v>
          </cell>
          <cell r="C217">
            <v>1040.0897</v>
          </cell>
          <cell r="D217">
            <v>779.55409999999995</v>
          </cell>
          <cell r="E217">
            <v>0</v>
          </cell>
          <cell r="G217">
            <v>0</v>
          </cell>
          <cell r="H217">
            <v>718.89075914</v>
          </cell>
          <cell r="I217">
            <v>718.89075914</v>
          </cell>
          <cell r="J217">
            <v>69.118150014999998</v>
          </cell>
          <cell r="K217">
            <v>69.118150014999998</v>
          </cell>
          <cell r="L217">
            <v>125.79049999999999</v>
          </cell>
          <cell r="M217">
            <v>82.917500000000004</v>
          </cell>
          <cell r="N217">
            <v>0</v>
          </cell>
          <cell r="P217">
            <v>30.167750000000002</v>
          </cell>
          <cell r="Q217">
            <v>16.056027780000001</v>
          </cell>
          <cell r="R217">
            <v>46.223777779999999</v>
          </cell>
          <cell r="S217">
            <v>12.764102042999999</v>
          </cell>
          <cell r="T217">
            <v>36.746636494999997</v>
          </cell>
          <cell r="U217">
            <v>1165.8802000000001</v>
          </cell>
          <cell r="V217">
            <v>862.47159999999997</v>
          </cell>
          <cell r="W217">
            <v>0</v>
          </cell>
          <cell r="Y217">
            <v>30.167750000000002</v>
          </cell>
          <cell r="Z217">
            <v>734.94678692000002</v>
          </cell>
          <cell r="AA217">
            <v>765.11453691999998</v>
          </cell>
          <cell r="AB217">
            <v>63.037933649999999</v>
          </cell>
          <cell r="AC217">
            <v>65.625485099000002</v>
          </cell>
        </row>
        <row r="218">
          <cell r="A218" t="str">
            <v>09011</v>
          </cell>
          <cell r="B218" t="str">
            <v>สนง.นโยบายและแผนทรัพยากรธรรมชาติและสวล.</v>
          </cell>
          <cell r="C218">
            <v>439.04595977000002</v>
          </cell>
          <cell r="D218">
            <v>348.84155977</v>
          </cell>
          <cell r="E218">
            <v>0</v>
          </cell>
          <cell r="G218">
            <v>47.352947980000003</v>
          </cell>
          <cell r="H218">
            <v>262.62959310000002</v>
          </cell>
          <cell r="I218">
            <v>309.98254107999998</v>
          </cell>
          <cell r="J218">
            <v>59.818246189</v>
          </cell>
          <cell r="K218">
            <v>70.603665558000003</v>
          </cell>
          <cell r="L218">
            <v>740.90274022999995</v>
          </cell>
          <cell r="M218">
            <v>740.90274022999995</v>
          </cell>
          <cell r="N218">
            <v>0</v>
          </cell>
          <cell r="P218">
            <v>189.01015464</v>
          </cell>
          <cell r="Q218">
            <v>130.13605636</v>
          </cell>
          <cell r="R218">
            <v>319.14621099999999</v>
          </cell>
          <cell r="S218">
            <v>17.564526259000001</v>
          </cell>
          <cell r="T218">
            <v>43.075317943000002</v>
          </cell>
          <cell r="U218">
            <v>1179.9486999999999</v>
          </cell>
          <cell r="V218">
            <v>1089.7443000000001</v>
          </cell>
          <cell r="W218">
            <v>0</v>
          </cell>
          <cell r="Y218">
            <v>236.36310262000001</v>
          </cell>
          <cell r="Z218">
            <v>392.76564946000002</v>
          </cell>
          <cell r="AA218">
            <v>629.12875208000003</v>
          </cell>
          <cell r="AB218">
            <v>33.286671654000003</v>
          </cell>
          <cell r="AC218">
            <v>53.318313930000002</v>
          </cell>
        </row>
        <row r="219">
          <cell r="A219" t="str">
            <v>01038</v>
          </cell>
          <cell r="B219" t="str">
            <v>ศูนย์อำนวยการรักษาผลประโยชน์ของชาติทางทะ</v>
          </cell>
          <cell r="C219">
            <v>638.73680000000002</v>
          </cell>
          <cell r="D219">
            <v>477.5523</v>
          </cell>
          <cell r="E219">
            <v>0</v>
          </cell>
          <cell r="G219">
            <v>25.249385409999999</v>
          </cell>
          <cell r="H219">
            <v>243.58053043999999</v>
          </cell>
          <cell r="I219">
            <v>268.82991585000002</v>
          </cell>
          <cell r="J219">
            <v>38.134726297</v>
          </cell>
          <cell r="K219">
            <v>42.087745038000001</v>
          </cell>
          <cell r="L219">
            <v>542.34029999999996</v>
          </cell>
          <cell r="M219">
            <v>542.34029999999996</v>
          </cell>
          <cell r="N219">
            <v>0</v>
          </cell>
          <cell r="P219">
            <v>275.38229209999997</v>
          </cell>
          <cell r="Q219">
            <v>102.16887585000001</v>
          </cell>
          <cell r="R219">
            <v>377.55116794999998</v>
          </cell>
          <cell r="S219">
            <v>18.838518149999999</v>
          </cell>
          <cell r="T219">
            <v>69.615178505000003</v>
          </cell>
          <cell r="U219">
            <v>1181.0771</v>
          </cell>
          <cell r="V219">
            <v>1019.8926</v>
          </cell>
          <cell r="W219">
            <v>0</v>
          </cell>
          <cell r="Y219">
            <v>300.63167750999997</v>
          </cell>
          <cell r="Z219">
            <v>345.74940629000002</v>
          </cell>
          <cell r="AA219">
            <v>646.38108380000006</v>
          </cell>
          <cell r="AB219">
            <v>29.274075866</v>
          </cell>
          <cell r="AC219">
            <v>54.728102323000002</v>
          </cell>
        </row>
        <row r="220">
          <cell r="A220" t="str">
            <v>23054</v>
          </cell>
          <cell r="B220" t="str">
            <v>มหาวิทยาลัยเทคโนโลยีราชมงคลธัญบุรี</v>
          </cell>
          <cell r="C220">
            <v>911.30703032999998</v>
          </cell>
          <cell r="D220">
            <v>684.24213033000001</v>
          </cell>
          <cell r="E220">
            <v>0</v>
          </cell>
          <cell r="G220">
            <v>6.9891444800000002</v>
          </cell>
          <cell r="H220">
            <v>625.99285603999999</v>
          </cell>
          <cell r="I220">
            <v>632.98200052000004</v>
          </cell>
          <cell r="J220">
            <v>68.691761963999994</v>
          </cell>
          <cell r="K220">
            <v>69.458698271000003</v>
          </cell>
          <cell r="L220">
            <v>289.04696967000001</v>
          </cell>
          <cell r="M220">
            <v>289.04696967000001</v>
          </cell>
          <cell r="N220">
            <v>0</v>
          </cell>
          <cell r="P220">
            <v>164.638777</v>
          </cell>
          <cell r="Q220">
            <v>26.383592669999999</v>
          </cell>
          <cell r="R220">
            <v>191.02236966999999</v>
          </cell>
          <cell r="S220">
            <v>9.1277873280000001</v>
          </cell>
          <cell r="T220">
            <v>66.086964996999995</v>
          </cell>
          <cell r="U220">
            <v>1200.354</v>
          </cell>
          <cell r="V220">
            <v>973.28909999999996</v>
          </cell>
          <cell r="W220">
            <v>0</v>
          </cell>
          <cell r="Y220">
            <v>171.62792148</v>
          </cell>
          <cell r="Z220">
            <v>652.37644870999998</v>
          </cell>
          <cell r="AA220">
            <v>824.00437019000003</v>
          </cell>
          <cell r="AB220">
            <v>54.348671201000002</v>
          </cell>
          <cell r="AC220">
            <v>68.646780049</v>
          </cell>
        </row>
        <row r="221">
          <cell r="A221" t="str">
            <v>05003</v>
          </cell>
          <cell r="B221" t="str">
            <v>กรมพลศึกษา</v>
          </cell>
          <cell r="C221">
            <v>619.18309899999997</v>
          </cell>
          <cell r="D221">
            <v>464.21529900000002</v>
          </cell>
          <cell r="E221">
            <v>0</v>
          </cell>
          <cell r="G221">
            <v>13.67282514</v>
          </cell>
          <cell r="H221">
            <v>257.91448209999999</v>
          </cell>
          <cell r="I221">
            <v>271.58730723999997</v>
          </cell>
          <cell r="J221">
            <v>41.653992578</v>
          </cell>
          <cell r="K221">
            <v>43.862196445000002</v>
          </cell>
          <cell r="L221">
            <v>589.27410099999997</v>
          </cell>
          <cell r="M221">
            <v>588.75990100000001</v>
          </cell>
          <cell r="N221">
            <v>0</v>
          </cell>
          <cell r="P221">
            <v>13.1561</v>
          </cell>
          <cell r="Q221">
            <v>5.7073005999999999</v>
          </cell>
          <cell r="R221">
            <v>18.863400599999999</v>
          </cell>
          <cell r="S221">
            <v>0.96853070399999996</v>
          </cell>
          <cell r="T221">
            <v>3.2011250059999998</v>
          </cell>
          <cell r="U221">
            <v>1208.4572000000001</v>
          </cell>
          <cell r="V221">
            <v>1052.9752000000001</v>
          </cell>
          <cell r="W221">
            <v>0</v>
          </cell>
          <cell r="Y221">
            <v>26.828925139999999</v>
          </cell>
          <cell r="Z221">
            <v>263.62178269999998</v>
          </cell>
          <cell r="AA221">
            <v>290.45070784000001</v>
          </cell>
          <cell r="AB221">
            <v>21.814738884</v>
          </cell>
          <cell r="AC221">
            <v>24.034836139999999</v>
          </cell>
        </row>
        <row r="222">
          <cell r="A222" t="str">
            <v>17003</v>
          </cell>
          <cell r="B222" t="str">
            <v>กรมการจัดหางาน</v>
          </cell>
          <cell r="C222">
            <v>1133.6324</v>
          </cell>
          <cell r="D222">
            <v>849.81259999999997</v>
          </cell>
          <cell r="E222">
            <v>0</v>
          </cell>
          <cell r="G222">
            <v>21.061342849999999</v>
          </cell>
          <cell r="H222">
            <v>684.92932501999996</v>
          </cell>
          <cell r="I222">
            <v>705.99066787000004</v>
          </cell>
          <cell r="J222">
            <v>60.418996935999999</v>
          </cell>
          <cell r="K222">
            <v>62.276860458999998</v>
          </cell>
          <cell r="L222">
            <v>80.051900000000003</v>
          </cell>
          <cell r="M222">
            <v>80.051900000000003</v>
          </cell>
          <cell r="N222">
            <v>0</v>
          </cell>
          <cell r="P222">
            <v>63.824103399999998</v>
          </cell>
          <cell r="Q222">
            <v>11.855922</v>
          </cell>
          <cell r="R222">
            <v>75.680025400000005</v>
          </cell>
          <cell r="S222">
            <v>14.810294322000001</v>
          </cell>
          <cell r="T222">
            <v>94.538699769000004</v>
          </cell>
          <cell r="U222">
            <v>1213.6842999999999</v>
          </cell>
          <cell r="V222">
            <v>929.86450000000002</v>
          </cell>
          <cell r="W222">
            <v>0</v>
          </cell>
          <cell r="Y222">
            <v>84.885446250000001</v>
          </cell>
          <cell r="Z222">
            <v>696.78524702000004</v>
          </cell>
          <cell r="AA222">
            <v>781.67069327000002</v>
          </cell>
          <cell r="AB222">
            <v>57.410748990999998</v>
          </cell>
          <cell r="AC222">
            <v>64.404779172999994</v>
          </cell>
        </row>
        <row r="223">
          <cell r="A223" t="str">
            <v>07002</v>
          </cell>
          <cell r="B223" t="str">
            <v>สนง.ปลัดกระทรวงเกษตรและสหกรณ์</v>
          </cell>
          <cell r="C223">
            <v>1175.8097</v>
          </cell>
          <cell r="D223">
            <v>919.35670000000005</v>
          </cell>
          <cell r="E223">
            <v>0</v>
          </cell>
          <cell r="G223">
            <v>16.382878470000001</v>
          </cell>
          <cell r="H223">
            <v>705.20272625999996</v>
          </cell>
          <cell r="I223">
            <v>721.58560473</v>
          </cell>
          <cell r="J223">
            <v>59.975923506999997</v>
          </cell>
          <cell r="K223">
            <v>61.369250886000003</v>
          </cell>
          <cell r="L223">
            <v>40.233199999999997</v>
          </cell>
          <cell r="M223">
            <v>40.233199999999997</v>
          </cell>
          <cell r="N223">
            <v>0</v>
          </cell>
          <cell r="P223">
            <v>11.347015000000001</v>
          </cell>
          <cell r="Q223">
            <v>28.72049415</v>
          </cell>
          <cell r="R223">
            <v>40.067509149999999</v>
          </cell>
          <cell r="S223">
            <v>71.385060472000006</v>
          </cell>
          <cell r="T223">
            <v>99.588173822000002</v>
          </cell>
          <cell r="U223">
            <v>1216.0428999999999</v>
          </cell>
          <cell r="V223">
            <v>959.58989999999994</v>
          </cell>
          <cell r="W223">
            <v>0</v>
          </cell>
          <cell r="Y223">
            <v>27.72989347</v>
          </cell>
          <cell r="Z223">
            <v>733.92322041</v>
          </cell>
          <cell r="AA223">
            <v>761.65311387999998</v>
          </cell>
          <cell r="AB223">
            <v>60.353398749999997</v>
          </cell>
          <cell r="AC223">
            <v>62.633737171999996</v>
          </cell>
        </row>
        <row r="224">
          <cell r="A224" t="str">
            <v>23083</v>
          </cell>
          <cell r="B224" t="str">
            <v>มหาวิทยาลัยพะเยา</v>
          </cell>
          <cell r="C224">
            <v>803.4248</v>
          </cell>
          <cell r="D224">
            <v>602.56949999999995</v>
          </cell>
          <cell r="E224">
            <v>0</v>
          </cell>
          <cell r="G224">
            <v>0</v>
          </cell>
          <cell r="H224">
            <v>602.56949999999995</v>
          </cell>
          <cell r="I224">
            <v>602.56949999999995</v>
          </cell>
          <cell r="J224">
            <v>75.000112020000003</v>
          </cell>
          <cell r="K224">
            <v>75.000112020000003</v>
          </cell>
          <cell r="L224">
            <v>435.52289999999999</v>
          </cell>
          <cell r="M224">
            <v>427.02289999999999</v>
          </cell>
          <cell r="N224">
            <v>0</v>
          </cell>
          <cell r="P224">
            <v>0</v>
          </cell>
          <cell r="Q224">
            <v>427.02289999999999</v>
          </cell>
          <cell r="R224">
            <v>427.02289999999999</v>
          </cell>
          <cell r="S224">
            <v>98.048323061999994</v>
          </cell>
          <cell r="T224">
            <v>98.048323061999994</v>
          </cell>
          <cell r="U224">
            <v>1238.9476999999999</v>
          </cell>
          <cell r="V224">
            <v>1029.5924</v>
          </cell>
          <cell r="W224">
            <v>0</v>
          </cell>
          <cell r="Y224">
            <v>0</v>
          </cell>
          <cell r="Z224">
            <v>1029.5924</v>
          </cell>
          <cell r="AA224">
            <v>1029.5924</v>
          </cell>
          <cell r="AB224">
            <v>83.102168074000005</v>
          </cell>
          <cell r="AC224">
            <v>83.102168074000005</v>
          </cell>
        </row>
        <row r="225">
          <cell r="A225" t="str">
            <v>16008</v>
          </cell>
          <cell r="B225" t="str">
            <v>กรมสอบสวนคดีพิเศษ</v>
          </cell>
          <cell r="C225">
            <v>1066.720491</v>
          </cell>
          <cell r="D225">
            <v>801.21869100000004</v>
          </cell>
          <cell r="E225">
            <v>0</v>
          </cell>
          <cell r="G225">
            <v>23.028286179999998</v>
          </cell>
          <cell r="H225">
            <v>659.03033524</v>
          </cell>
          <cell r="I225">
            <v>682.05862142000001</v>
          </cell>
          <cell r="J225">
            <v>61.780976441</v>
          </cell>
          <cell r="K225">
            <v>63.939769337000001</v>
          </cell>
          <cell r="L225">
            <v>182.17830900000001</v>
          </cell>
          <cell r="M225">
            <v>144.355209</v>
          </cell>
          <cell r="N225">
            <v>0</v>
          </cell>
          <cell r="P225">
            <v>92.264624999999995</v>
          </cell>
          <cell r="Q225">
            <v>12.305889499999999</v>
          </cell>
          <cell r="R225">
            <v>104.5705145</v>
          </cell>
          <cell r="S225">
            <v>6.7548598770000003</v>
          </cell>
          <cell r="T225">
            <v>57.400090644000002</v>
          </cell>
          <cell r="U225">
            <v>1248.8987999999999</v>
          </cell>
          <cell r="V225">
            <v>945.57389999999998</v>
          </cell>
          <cell r="W225">
            <v>0</v>
          </cell>
          <cell r="Y225">
            <v>115.29291118</v>
          </cell>
          <cell r="Z225">
            <v>671.33622474000003</v>
          </cell>
          <cell r="AA225">
            <v>786.62913591999995</v>
          </cell>
          <cell r="AB225">
            <v>53.754253325999997</v>
          </cell>
          <cell r="AC225">
            <v>62.985818860999998</v>
          </cell>
        </row>
        <row r="226">
          <cell r="A226" t="str">
            <v>11005</v>
          </cell>
          <cell r="B226" t="str">
            <v>สนง.สถิติแห่งชาติ</v>
          </cell>
          <cell r="C226">
            <v>1233.42183226</v>
          </cell>
          <cell r="D226">
            <v>917.44003225999995</v>
          </cell>
          <cell r="E226">
            <v>0</v>
          </cell>
          <cell r="G226">
            <v>21.44740719</v>
          </cell>
          <cell r="H226">
            <v>663.73134653</v>
          </cell>
          <cell r="I226">
            <v>685.17875372000003</v>
          </cell>
          <cell r="J226">
            <v>53.812193782000001</v>
          </cell>
          <cell r="K226">
            <v>55.551047971000003</v>
          </cell>
          <cell r="L226">
            <v>29.993067740000001</v>
          </cell>
          <cell r="M226">
            <v>29.993067740000001</v>
          </cell>
          <cell r="N226">
            <v>0</v>
          </cell>
          <cell r="P226">
            <v>11.835034800000001</v>
          </cell>
          <cell r="Q226">
            <v>1.310338</v>
          </cell>
          <cell r="R226">
            <v>13.145372800000001</v>
          </cell>
          <cell r="S226">
            <v>4.3688028560000003</v>
          </cell>
          <cell r="T226">
            <v>43.828036912000002</v>
          </cell>
          <cell r="U226">
            <v>1263.4149</v>
          </cell>
          <cell r="V226">
            <v>947.43309999999997</v>
          </cell>
          <cell r="W226">
            <v>0</v>
          </cell>
          <cell r="Y226">
            <v>33.282441990000002</v>
          </cell>
          <cell r="Z226">
            <v>665.04168453</v>
          </cell>
          <cell r="AA226">
            <v>698.32412652000005</v>
          </cell>
          <cell r="AB226">
            <v>52.638423412999998</v>
          </cell>
          <cell r="AC226">
            <v>55.272747418000002</v>
          </cell>
        </row>
        <row r="227">
          <cell r="A227" t="str">
            <v>23092</v>
          </cell>
          <cell r="B227" t="str">
            <v>มหาวิทยาลัยทักษิณ</v>
          </cell>
          <cell r="C227">
            <v>791.78200000000004</v>
          </cell>
          <cell r="D227">
            <v>593.06010000000003</v>
          </cell>
          <cell r="E227">
            <v>0</v>
          </cell>
          <cell r="G227">
            <v>0</v>
          </cell>
          <cell r="H227">
            <v>591.87612000000001</v>
          </cell>
          <cell r="I227">
            <v>591.87612000000001</v>
          </cell>
          <cell r="J227">
            <v>74.752409123000007</v>
          </cell>
          <cell r="K227">
            <v>74.752409123000007</v>
          </cell>
          <cell r="L227">
            <v>488.95729999999998</v>
          </cell>
          <cell r="M227">
            <v>420.44349999999997</v>
          </cell>
          <cell r="N227">
            <v>0</v>
          </cell>
          <cell r="P227">
            <v>0</v>
          </cell>
          <cell r="Q227">
            <v>420.44349999999997</v>
          </cell>
          <cell r="R227">
            <v>420.44349999999997</v>
          </cell>
          <cell r="S227">
            <v>85.987774392999995</v>
          </cell>
          <cell r="T227">
            <v>85.987774392999995</v>
          </cell>
          <cell r="U227">
            <v>1280.7393</v>
          </cell>
          <cell r="V227">
            <v>1013.5036</v>
          </cell>
          <cell r="W227">
            <v>0</v>
          </cell>
          <cell r="Y227">
            <v>0</v>
          </cell>
          <cell r="Z227">
            <v>1012.31962</v>
          </cell>
          <cell r="AA227">
            <v>1012.31962</v>
          </cell>
          <cell r="AB227">
            <v>79.041817488000007</v>
          </cell>
          <cell r="AC227">
            <v>79.041817488000007</v>
          </cell>
        </row>
        <row r="228">
          <cell r="A228" t="str">
            <v>07004</v>
          </cell>
          <cell r="B228" t="str">
            <v>กรมตรวจบัญชีสหกรณ์</v>
          </cell>
          <cell r="C228">
            <v>1249.2329</v>
          </cell>
          <cell r="D228">
            <v>936.92499999999995</v>
          </cell>
          <cell r="E228">
            <v>0</v>
          </cell>
          <cell r="G228">
            <v>8.1741114899999996</v>
          </cell>
          <cell r="H228">
            <v>773.90249847999996</v>
          </cell>
          <cell r="I228">
            <v>782.07660997000005</v>
          </cell>
          <cell r="J228">
            <v>61.950217488</v>
          </cell>
          <cell r="K228">
            <v>62.604547957000001</v>
          </cell>
          <cell r="L228">
            <v>51.623399999999997</v>
          </cell>
          <cell r="M228">
            <v>51.623399999999997</v>
          </cell>
          <cell r="N228">
            <v>0</v>
          </cell>
          <cell r="P228">
            <v>18.324999999999999</v>
          </cell>
          <cell r="Q228">
            <v>32.504598280000003</v>
          </cell>
          <cell r="R228">
            <v>50.829598279999999</v>
          </cell>
          <cell r="S228">
            <v>62.964853689999998</v>
          </cell>
          <cell r="T228">
            <v>98.462321892999995</v>
          </cell>
          <cell r="U228">
            <v>1300.8562999999999</v>
          </cell>
          <cell r="V228">
            <v>988.54840000000002</v>
          </cell>
          <cell r="W228">
            <v>0</v>
          </cell>
          <cell r="Y228">
            <v>26.499111490000001</v>
          </cell>
          <cell r="Z228">
            <v>806.40709675999994</v>
          </cell>
          <cell r="AA228">
            <v>832.90620824999996</v>
          </cell>
          <cell r="AB228">
            <v>61.990482481000001</v>
          </cell>
          <cell r="AC228">
            <v>64.027533883000004</v>
          </cell>
        </row>
        <row r="229">
          <cell r="A229" t="str">
            <v>18008</v>
          </cell>
          <cell r="B229" t="str">
            <v>สถาบันบัณฑิตพัฒนศิลป์</v>
          </cell>
          <cell r="C229">
            <v>824.98726699999997</v>
          </cell>
          <cell r="D229">
            <v>621.469067</v>
          </cell>
          <cell r="E229">
            <v>0</v>
          </cell>
          <cell r="G229">
            <v>9.2240863199999996</v>
          </cell>
          <cell r="H229">
            <v>480.41330198000003</v>
          </cell>
          <cell r="I229">
            <v>489.6373883</v>
          </cell>
          <cell r="J229">
            <v>58.232814153</v>
          </cell>
          <cell r="K229">
            <v>59.350902478999998</v>
          </cell>
          <cell r="L229">
            <v>477.19393300000002</v>
          </cell>
          <cell r="M229">
            <v>447.897133</v>
          </cell>
          <cell r="N229">
            <v>0</v>
          </cell>
          <cell r="P229">
            <v>99.798433639999999</v>
          </cell>
          <cell r="Q229">
            <v>165.94219584000001</v>
          </cell>
          <cell r="R229">
            <v>265.74062948</v>
          </cell>
          <cell r="S229">
            <v>34.774582064999997</v>
          </cell>
          <cell r="T229">
            <v>55.688182750000003</v>
          </cell>
          <cell r="U229">
            <v>1302.1812</v>
          </cell>
          <cell r="V229">
            <v>1069.3661999999999</v>
          </cell>
          <cell r="W229">
            <v>0</v>
          </cell>
          <cell r="Y229">
            <v>109.02251996</v>
          </cell>
          <cell r="Z229">
            <v>646.35549781999998</v>
          </cell>
          <cell r="AA229">
            <v>755.37801778000005</v>
          </cell>
          <cell r="AB229">
            <v>49.636371482999998</v>
          </cell>
          <cell r="AC229">
            <v>58.008671741000001</v>
          </cell>
        </row>
        <row r="230">
          <cell r="A230" t="str">
            <v>01035</v>
          </cell>
          <cell r="B230" t="str">
            <v>สำนักงานทรัพยากรน้ำแห่งชาติ</v>
          </cell>
          <cell r="C230">
            <v>402.78883020000001</v>
          </cell>
          <cell r="D230">
            <v>344.35263020000002</v>
          </cell>
          <cell r="E230">
            <v>0</v>
          </cell>
          <cell r="G230">
            <v>96.78494508</v>
          </cell>
          <cell r="H230">
            <v>198.81551777999999</v>
          </cell>
          <cell r="I230">
            <v>295.60046285999999</v>
          </cell>
          <cell r="J230">
            <v>49.359739613999999</v>
          </cell>
          <cell r="K230">
            <v>73.388445929</v>
          </cell>
          <cell r="L230">
            <v>903.2541698</v>
          </cell>
          <cell r="M230">
            <v>903.2541698</v>
          </cell>
          <cell r="N230">
            <v>0</v>
          </cell>
          <cell r="P230">
            <v>711.64225053999996</v>
          </cell>
          <cell r="Q230">
            <v>88.214783260000004</v>
          </cell>
          <cell r="R230">
            <v>799.85703379999995</v>
          </cell>
          <cell r="S230">
            <v>9.7663300329999991</v>
          </cell>
          <cell r="T230">
            <v>88.552819409999998</v>
          </cell>
          <cell r="U230">
            <v>1306.0429999999999</v>
          </cell>
          <cell r="V230">
            <v>1247.6068</v>
          </cell>
          <cell r="W230">
            <v>0</v>
          </cell>
          <cell r="Y230">
            <v>808.42719562000002</v>
          </cell>
          <cell r="Z230">
            <v>287.03030103999998</v>
          </cell>
          <cell r="AA230">
            <v>1095.4574966600001</v>
          </cell>
          <cell r="AB230">
            <v>21.977094249</v>
          </cell>
          <cell r="AC230">
            <v>83.876066612000002</v>
          </cell>
        </row>
        <row r="231">
          <cell r="A231" t="str">
            <v>23062</v>
          </cell>
          <cell r="B231" t="str">
            <v>มหาวิทยาลัยเทคโนโลยีราชมงคลอีสาน</v>
          </cell>
          <cell r="C231">
            <v>933.48914500000001</v>
          </cell>
          <cell r="D231">
            <v>700.33644500000003</v>
          </cell>
          <cell r="E231">
            <v>0</v>
          </cell>
          <cell r="G231">
            <v>2.2497817100000002</v>
          </cell>
          <cell r="H231">
            <v>635.04893075999996</v>
          </cell>
          <cell r="I231">
            <v>637.29871247000005</v>
          </cell>
          <cell r="J231">
            <v>68.029599933</v>
          </cell>
          <cell r="K231">
            <v>68.270607738999999</v>
          </cell>
          <cell r="L231">
            <v>418.79335500000002</v>
          </cell>
          <cell r="M231">
            <v>387.29335500000002</v>
          </cell>
          <cell r="N231">
            <v>0</v>
          </cell>
          <cell r="P231">
            <v>237.93320335000001</v>
          </cell>
          <cell r="Q231">
            <v>74.922444999999996</v>
          </cell>
          <cell r="R231">
            <v>312.85564835000002</v>
          </cell>
          <cell r="S231">
            <v>17.890074927000001</v>
          </cell>
          <cell r="T231">
            <v>74.704062186000002</v>
          </cell>
          <cell r="U231">
            <v>1352.2825</v>
          </cell>
          <cell r="V231">
            <v>1087.6297999999999</v>
          </cell>
          <cell r="W231">
            <v>0</v>
          </cell>
          <cell r="Y231">
            <v>240.18298505999999</v>
          </cell>
          <cell r="Z231">
            <v>709.97137576</v>
          </cell>
          <cell r="AA231">
            <v>950.15436081999997</v>
          </cell>
          <cell r="AB231">
            <v>52.501705506</v>
          </cell>
          <cell r="AC231">
            <v>70.263007974999994</v>
          </cell>
        </row>
        <row r="232">
          <cell r="A232" t="str">
            <v>21013</v>
          </cell>
          <cell r="B232" t="str">
            <v>สำนักงานหลักประกันสุขภาพแห่งชาติ</v>
          </cell>
          <cell r="C232">
            <v>1306.5164</v>
          </cell>
          <cell r="D232">
            <v>967.19929999999999</v>
          </cell>
          <cell r="E232">
            <v>0</v>
          </cell>
          <cell r="G232">
            <v>0</v>
          </cell>
          <cell r="H232">
            <v>967.19929999999999</v>
          </cell>
          <cell r="I232">
            <v>967.19929999999999</v>
          </cell>
          <cell r="J232">
            <v>74.028867911999995</v>
          </cell>
          <cell r="K232">
            <v>74.028867911999995</v>
          </cell>
          <cell r="L232">
            <v>71.170699999999997</v>
          </cell>
          <cell r="M232">
            <v>65.650400000000005</v>
          </cell>
          <cell r="N232">
            <v>0</v>
          </cell>
          <cell r="P232">
            <v>0</v>
          </cell>
          <cell r="Q232">
            <v>65.650400000000005</v>
          </cell>
          <cell r="R232">
            <v>65.650400000000005</v>
          </cell>
          <cell r="S232">
            <v>92.243577763999994</v>
          </cell>
          <cell r="T232">
            <v>92.243577763999994</v>
          </cell>
          <cell r="U232">
            <v>1377.6871000000001</v>
          </cell>
          <cell r="V232">
            <v>1032.8497</v>
          </cell>
          <cell r="W232">
            <v>0</v>
          </cell>
          <cell r="Y232">
            <v>0</v>
          </cell>
          <cell r="Z232">
            <v>1032.8497</v>
          </cell>
          <cell r="AA232">
            <v>1032.8497</v>
          </cell>
          <cell r="AB232">
            <v>74.969831683999999</v>
          </cell>
          <cell r="AC232">
            <v>74.969831683999999</v>
          </cell>
        </row>
        <row r="233">
          <cell r="A233" t="str">
            <v>21006</v>
          </cell>
          <cell r="B233" t="str">
            <v>กรมวิทยาศาสตร์การแพทย์</v>
          </cell>
          <cell r="C233">
            <v>942.58826551000004</v>
          </cell>
          <cell r="D233">
            <v>707.22286551000002</v>
          </cell>
          <cell r="E233">
            <v>0</v>
          </cell>
          <cell r="G233">
            <v>17.616107979999999</v>
          </cell>
          <cell r="H233">
            <v>598.36867870000003</v>
          </cell>
          <cell r="I233">
            <v>615.98478667999996</v>
          </cell>
          <cell r="J233">
            <v>63.481447901999999</v>
          </cell>
          <cell r="K233">
            <v>65.350355953000005</v>
          </cell>
          <cell r="L233">
            <v>446.18453448999998</v>
          </cell>
          <cell r="M233">
            <v>306.05463449000001</v>
          </cell>
          <cell r="N233">
            <v>0</v>
          </cell>
          <cell r="P233">
            <v>30.200764899999999</v>
          </cell>
          <cell r="Q233">
            <v>230.14700049999999</v>
          </cell>
          <cell r="R233">
            <v>260.34776540000001</v>
          </cell>
          <cell r="S233">
            <v>51.581124559000003</v>
          </cell>
          <cell r="T233">
            <v>58.349795942</v>
          </cell>
          <cell r="U233">
            <v>1388.7728</v>
          </cell>
          <cell r="V233">
            <v>1013.2775</v>
          </cell>
          <cell r="W233">
            <v>0</v>
          </cell>
          <cell r="Y233">
            <v>47.816872879999998</v>
          </cell>
          <cell r="Z233">
            <v>828.51567920000002</v>
          </cell>
          <cell r="AA233">
            <v>876.33255208000003</v>
          </cell>
          <cell r="AB233">
            <v>59.658115365999997</v>
          </cell>
          <cell r="AC233">
            <v>63.101218002000003</v>
          </cell>
        </row>
        <row r="234">
          <cell r="A234" t="str">
            <v>07013</v>
          </cell>
          <cell r="B234" t="str">
            <v>สนง.การปฏิรูปที่ดินเพื่อเกษตรกรรม</v>
          </cell>
          <cell r="C234">
            <v>1275.3654300000001</v>
          </cell>
          <cell r="D234">
            <v>971.94933000000003</v>
          </cell>
          <cell r="E234">
            <v>0</v>
          </cell>
          <cell r="G234">
            <v>18.433781740000001</v>
          </cell>
          <cell r="H234">
            <v>786.14599556999997</v>
          </cell>
          <cell r="I234">
            <v>804.57977731000005</v>
          </cell>
          <cell r="J234">
            <v>61.640842466000002</v>
          </cell>
          <cell r="K234">
            <v>63.086215008000003</v>
          </cell>
          <cell r="L234">
            <v>159.50207</v>
          </cell>
          <cell r="M234">
            <v>159.50207</v>
          </cell>
          <cell r="N234">
            <v>0</v>
          </cell>
          <cell r="P234">
            <v>125.47961322</v>
          </cell>
          <cell r="Q234">
            <v>21.725797839999998</v>
          </cell>
          <cell r="R234">
            <v>147.20541105999999</v>
          </cell>
          <cell r="S234">
            <v>13.621013094</v>
          </cell>
          <cell r="T234">
            <v>92.290596015000006</v>
          </cell>
          <cell r="U234">
            <v>1434.8675000000001</v>
          </cell>
          <cell r="V234">
            <v>1131.4513999999999</v>
          </cell>
          <cell r="W234">
            <v>0</v>
          </cell>
          <cell r="Y234">
            <v>143.91339496000001</v>
          </cell>
          <cell r="Z234">
            <v>807.87179341000001</v>
          </cell>
          <cell r="AA234">
            <v>951.78518837000001</v>
          </cell>
          <cell r="AB234">
            <v>56.302884650000003</v>
          </cell>
          <cell r="AC234">
            <v>66.332618752000002</v>
          </cell>
        </row>
        <row r="235">
          <cell r="A235" t="str">
            <v>23079</v>
          </cell>
          <cell r="B235" t="str">
            <v>มหาวิทยาลัยแม่โจ้</v>
          </cell>
          <cell r="C235">
            <v>1120.4376999999999</v>
          </cell>
          <cell r="D235">
            <v>839.65549999999996</v>
          </cell>
          <cell r="E235">
            <v>0</v>
          </cell>
          <cell r="G235">
            <v>0</v>
          </cell>
          <cell r="H235">
            <v>833.70839820000003</v>
          </cell>
          <cell r="I235">
            <v>833.70839820000003</v>
          </cell>
          <cell r="J235">
            <v>74.409170470000007</v>
          </cell>
          <cell r="K235">
            <v>74.409170470000007</v>
          </cell>
          <cell r="L235">
            <v>317.1207</v>
          </cell>
          <cell r="M235">
            <v>300.85000000000002</v>
          </cell>
          <cell r="N235">
            <v>0</v>
          </cell>
          <cell r="P235">
            <v>0</v>
          </cell>
          <cell r="Q235">
            <v>300.85000000000002</v>
          </cell>
          <cell r="R235">
            <v>300.85000000000002</v>
          </cell>
          <cell r="S235">
            <v>94.869240638999997</v>
          </cell>
          <cell r="T235">
            <v>94.869240638999997</v>
          </cell>
          <cell r="U235">
            <v>1437.5583999999999</v>
          </cell>
          <cell r="V235">
            <v>1140.5055</v>
          </cell>
          <cell r="W235">
            <v>0</v>
          </cell>
          <cell r="Y235">
            <v>0</v>
          </cell>
          <cell r="Z235">
            <v>1134.5583982000001</v>
          </cell>
          <cell r="AA235">
            <v>1134.5583982000001</v>
          </cell>
          <cell r="AB235">
            <v>78.922595298000005</v>
          </cell>
          <cell r="AC235">
            <v>78.922595298000005</v>
          </cell>
        </row>
        <row r="236">
          <cell r="A236" t="str">
            <v>09004</v>
          </cell>
          <cell r="B236" t="str">
            <v>กรมทรัพยากรทางทะเลและชายฝั่ง</v>
          </cell>
          <cell r="C236">
            <v>874.95514000000003</v>
          </cell>
          <cell r="D236">
            <v>655.69773999999995</v>
          </cell>
          <cell r="E236">
            <v>0</v>
          </cell>
          <cell r="G236">
            <v>52.662135030000002</v>
          </cell>
          <cell r="H236">
            <v>513.62702634000004</v>
          </cell>
          <cell r="I236">
            <v>566.28916136999999</v>
          </cell>
          <cell r="J236">
            <v>58.703241212999998</v>
          </cell>
          <cell r="K236">
            <v>64.722079507999993</v>
          </cell>
          <cell r="L236">
            <v>573.10105999999996</v>
          </cell>
          <cell r="M236">
            <v>531.98515999999995</v>
          </cell>
          <cell r="N236">
            <v>0</v>
          </cell>
          <cell r="P236">
            <v>186.94726327999999</v>
          </cell>
          <cell r="Q236">
            <v>186.21840305000001</v>
          </cell>
          <cell r="R236">
            <v>373.16566633000002</v>
          </cell>
          <cell r="S236">
            <v>32.493117888999997</v>
          </cell>
          <cell r="T236">
            <v>65.113414086000006</v>
          </cell>
          <cell r="U236">
            <v>1448.0562</v>
          </cell>
          <cell r="V236">
            <v>1187.6829</v>
          </cell>
          <cell r="W236">
            <v>0</v>
          </cell>
          <cell r="Y236">
            <v>239.60939830999999</v>
          </cell>
          <cell r="Z236">
            <v>699.84542939000005</v>
          </cell>
          <cell r="AA236">
            <v>939.45482770000001</v>
          </cell>
          <cell r="AB236">
            <v>48.329990879</v>
          </cell>
          <cell r="AC236">
            <v>64.876959037000006</v>
          </cell>
        </row>
        <row r="237">
          <cell r="A237" t="str">
            <v>23086</v>
          </cell>
          <cell r="B237" t="str">
            <v>มหาวิทยาลัยเทคโนโลยีพระจอมเกล้าธนบุรี</v>
          </cell>
          <cell r="C237">
            <v>1148.8154999999999</v>
          </cell>
          <cell r="D237">
            <v>861.61149999999998</v>
          </cell>
          <cell r="E237">
            <v>0</v>
          </cell>
          <cell r="G237">
            <v>0</v>
          </cell>
          <cell r="H237">
            <v>861.61149999999998</v>
          </cell>
          <cell r="I237">
            <v>861.61149999999998</v>
          </cell>
          <cell r="J237">
            <v>74.999989119000006</v>
          </cell>
          <cell r="K237">
            <v>74.999989119000006</v>
          </cell>
          <cell r="L237">
            <v>352.84589999999997</v>
          </cell>
          <cell r="M237">
            <v>352.84589999999997</v>
          </cell>
          <cell r="N237">
            <v>0</v>
          </cell>
          <cell r="P237">
            <v>0</v>
          </cell>
          <cell r="Q237">
            <v>352.84589999999997</v>
          </cell>
          <cell r="R237">
            <v>352.84589999999997</v>
          </cell>
          <cell r="S237">
            <v>100</v>
          </cell>
          <cell r="T237">
            <v>100</v>
          </cell>
          <cell r="U237">
            <v>1501.6614</v>
          </cell>
          <cell r="V237">
            <v>1214.4574</v>
          </cell>
          <cell r="W237">
            <v>0</v>
          </cell>
          <cell r="Y237">
            <v>0</v>
          </cell>
          <cell r="Z237">
            <v>1214.4574</v>
          </cell>
          <cell r="AA237">
            <v>1214.4574</v>
          </cell>
          <cell r="AB237">
            <v>80.874250347</v>
          </cell>
          <cell r="AC237">
            <v>80.874250347</v>
          </cell>
        </row>
        <row r="238">
          <cell r="A238" t="str">
            <v>11009</v>
          </cell>
          <cell r="B238" t="str">
            <v>สำนักงานคณะกรรมการดิจิทัลเพื่อเศรษฐกิจแล</v>
          </cell>
          <cell r="C238">
            <v>1512.9994999999999</v>
          </cell>
          <cell r="D238">
            <v>1238.1017999999999</v>
          </cell>
          <cell r="E238">
            <v>0</v>
          </cell>
          <cell r="G238">
            <v>68.678506200000001</v>
          </cell>
          <cell r="H238">
            <v>70.98885104</v>
          </cell>
          <cell r="I238">
            <v>139.66735724</v>
          </cell>
          <cell r="J238">
            <v>4.6919282549999997</v>
          </cell>
          <cell r="K238">
            <v>9.2311568669999993</v>
          </cell>
          <cell r="L238">
            <v>3.6753</v>
          </cell>
          <cell r="M238">
            <v>3.6753</v>
          </cell>
          <cell r="N238">
            <v>0</v>
          </cell>
          <cell r="P238">
            <v>2.8</v>
          </cell>
          <cell r="Q238">
            <v>0.7</v>
          </cell>
          <cell r="R238">
            <v>3.5</v>
          </cell>
          <cell r="S238">
            <v>19.046064266999998</v>
          </cell>
          <cell r="T238">
            <v>95.230321333999996</v>
          </cell>
          <cell r="U238">
            <v>1516.6748</v>
          </cell>
          <cell r="V238">
            <v>1241.7771</v>
          </cell>
          <cell r="W238">
            <v>0</v>
          </cell>
          <cell r="Y238">
            <v>71.478506199999998</v>
          </cell>
          <cell r="Z238">
            <v>71.688851040000003</v>
          </cell>
          <cell r="AA238">
            <v>143.16735724</v>
          </cell>
          <cell r="AB238">
            <v>4.7267120839999999</v>
          </cell>
          <cell r="AC238">
            <v>9.4395553509999992</v>
          </cell>
        </row>
        <row r="239">
          <cell r="A239" t="str">
            <v>25016</v>
          </cell>
          <cell r="B239" t="str">
            <v>ศูนย์อำนวยการบริหารจังหวัดชายแดนภาคใต้</v>
          </cell>
          <cell r="C239">
            <v>1459.8388</v>
          </cell>
          <cell r="D239">
            <v>1094.8789999999999</v>
          </cell>
          <cell r="E239">
            <v>0</v>
          </cell>
          <cell r="G239">
            <v>11.94465965</v>
          </cell>
          <cell r="H239">
            <v>617.13517165999997</v>
          </cell>
          <cell r="I239">
            <v>629.07983131000003</v>
          </cell>
          <cell r="J239">
            <v>42.274199840000001</v>
          </cell>
          <cell r="K239">
            <v>43.092417554000001</v>
          </cell>
          <cell r="L239">
            <v>66.368700000000004</v>
          </cell>
          <cell r="M239">
            <v>43.795400000000001</v>
          </cell>
          <cell r="N239">
            <v>0</v>
          </cell>
          <cell r="P239">
            <v>29.374922000000002</v>
          </cell>
          <cell r="Q239">
            <v>11.093078</v>
          </cell>
          <cell r="R239">
            <v>40.468000000000004</v>
          </cell>
          <cell r="S239">
            <v>16.714321661</v>
          </cell>
          <cell r="T239">
            <v>60.974525642000003</v>
          </cell>
          <cell r="U239">
            <v>1526.2075</v>
          </cell>
          <cell r="V239">
            <v>1138.6744000000001</v>
          </cell>
          <cell r="W239">
            <v>0</v>
          </cell>
          <cell r="Y239">
            <v>41.319581650000003</v>
          </cell>
          <cell r="Z239">
            <v>628.22824965999996</v>
          </cell>
          <cell r="AA239">
            <v>669.54783130999999</v>
          </cell>
          <cell r="AB239">
            <v>41.162702297000003</v>
          </cell>
          <cell r="AC239">
            <v>43.870039382999998</v>
          </cell>
        </row>
        <row r="240">
          <cell r="A240" t="str">
            <v>03002</v>
          </cell>
          <cell r="B240" t="str">
            <v>สนง.ปลัดกระทรวงการคลัง</v>
          </cell>
          <cell r="C240">
            <v>724.03560000000004</v>
          </cell>
          <cell r="D240">
            <v>543.04920000000004</v>
          </cell>
          <cell r="E240">
            <v>0</v>
          </cell>
          <cell r="G240">
            <v>96.949072860000001</v>
          </cell>
          <cell r="H240">
            <v>338.63226034000002</v>
          </cell>
          <cell r="I240">
            <v>435.58133320000002</v>
          </cell>
          <cell r="J240">
            <v>46.770111903</v>
          </cell>
          <cell r="K240">
            <v>60.160209414999997</v>
          </cell>
          <cell r="L240">
            <v>821.697</v>
          </cell>
          <cell r="M240">
            <v>448.0258</v>
          </cell>
          <cell r="N240">
            <v>0</v>
          </cell>
          <cell r="P240">
            <v>76.591999999999999</v>
          </cell>
          <cell r="Q240">
            <v>327.01709781</v>
          </cell>
          <cell r="R240">
            <v>403.60909780999998</v>
          </cell>
          <cell r="S240">
            <v>39.797771904999998</v>
          </cell>
          <cell r="T240">
            <v>49.118969378000003</v>
          </cell>
          <cell r="U240">
            <v>1545.7326</v>
          </cell>
          <cell r="V240">
            <v>991.07500000000005</v>
          </cell>
          <cell r="W240">
            <v>0</v>
          </cell>
          <cell r="Y240">
            <v>173.54107286000001</v>
          </cell>
          <cell r="Z240">
            <v>665.64935815000001</v>
          </cell>
          <cell r="AA240">
            <v>839.19043101</v>
          </cell>
          <cell r="AB240">
            <v>43.063681141000004</v>
          </cell>
          <cell r="AC240">
            <v>54.290789429999997</v>
          </cell>
        </row>
        <row r="241">
          <cell r="A241" t="str">
            <v>03004</v>
          </cell>
          <cell r="B241" t="str">
            <v>กรมบัญชีกลาง</v>
          </cell>
          <cell r="C241">
            <v>1439.4469999999999</v>
          </cell>
          <cell r="D241">
            <v>1079.5844</v>
          </cell>
          <cell r="E241">
            <v>0</v>
          </cell>
          <cell r="G241">
            <v>152.26857831000001</v>
          </cell>
          <cell r="H241">
            <v>772.23254449000001</v>
          </cell>
          <cell r="I241">
            <v>924.50112279999996</v>
          </cell>
          <cell r="J241">
            <v>53.647862302999997</v>
          </cell>
          <cell r="K241">
            <v>64.226131480000006</v>
          </cell>
          <cell r="L241">
            <v>164.80279999999999</v>
          </cell>
          <cell r="M241">
            <v>164.80279999999999</v>
          </cell>
          <cell r="N241">
            <v>0</v>
          </cell>
          <cell r="P241">
            <v>102.94385369</v>
          </cell>
          <cell r="Q241">
            <v>25.567196509999999</v>
          </cell>
          <cell r="R241">
            <v>128.5110502</v>
          </cell>
          <cell r="S241">
            <v>15.513811968000001</v>
          </cell>
          <cell r="T241">
            <v>77.978681308999995</v>
          </cell>
          <cell r="U241">
            <v>1604.2498000000001</v>
          </cell>
          <cell r="V241">
            <v>1244.3871999999999</v>
          </cell>
          <cell r="W241">
            <v>0</v>
          </cell>
          <cell r="Y241">
            <v>255.21243200000001</v>
          </cell>
          <cell r="Z241">
            <v>797.79974100000004</v>
          </cell>
          <cell r="AA241">
            <v>1053.0121730000001</v>
          </cell>
          <cell r="AB241">
            <v>49.730393671000002</v>
          </cell>
          <cell r="AC241">
            <v>65.638915647999994</v>
          </cell>
        </row>
        <row r="242">
          <cell r="A242" t="str">
            <v>13002</v>
          </cell>
          <cell r="B242" t="str">
            <v>สนง.ปลัดกระทรวงพาณิชย์</v>
          </cell>
          <cell r="C242">
            <v>1332.9287667999999</v>
          </cell>
          <cell r="D242">
            <v>1066.8683668000001</v>
          </cell>
          <cell r="E242">
            <v>0</v>
          </cell>
          <cell r="G242">
            <v>89.760307609999998</v>
          </cell>
          <cell r="H242">
            <v>762.47221812999999</v>
          </cell>
          <cell r="I242">
            <v>852.23252574000003</v>
          </cell>
          <cell r="J242">
            <v>57.202773104999999</v>
          </cell>
          <cell r="K242">
            <v>63.936839460000002</v>
          </cell>
          <cell r="L242">
            <v>274.93333319999999</v>
          </cell>
          <cell r="M242">
            <v>274.93333319999999</v>
          </cell>
          <cell r="N242">
            <v>0</v>
          </cell>
          <cell r="P242">
            <v>75.973428569999996</v>
          </cell>
          <cell r="Q242">
            <v>154.87688779000001</v>
          </cell>
          <cell r="R242">
            <v>230.85031635999999</v>
          </cell>
          <cell r="S242">
            <v>56.332524683999999</v>
          </cell>
          <cell r="T242">
            <v>83.965925002000006</v>
          </cell>
          <cell r="U242">
            <v>1607.8621000000001</v>
          </cell>
          <cell r="V242">
            <v>1341.8017</v>
          </cell>
          <cell r="W242">
            <v>0</v>
          </cell>
          <cell r="Y242">
            <v>165.73373617999999</v>
          </cell>
          <cell r="Z242">
            <v>917.34910592000006</v>
          </cell>
          <cell r="AA242">
            <v>1083.0828421000001</v>
          </cell>
          <cell r="AB242">
            <v>57.053966625999998</v>
          </cell>
          <cell r="AC242">
            <v>67.361674991000001</v>
          </cell>
        </row>
        <row r="243">
          <cell r="A243" t="str">
            <v>23090</v>
          </cell>
          <cell r="B243" t="str">
            <v>มหาวิทยาลัยมหาจุฬาลงกรณราชวิทยาลัย</v>
          </cell>
          <cell r="C243">
            <v>1141.9335000000001</v>
          </cell>
          <cell r="D243">
            <v>856.44979999999998</v>
          </cell>
          <cell r="E243">
            <v>0</v>
          </cell>
          <cell r="G243">
            <v>0</v>
          </cell>
          <cell r="H243">
            <v>856.44979999999998</v>
          </cell>
          <cell r="I243">
            <v>856.44979999999998</v>
          </cell>
          <cell r="J243">
            <v>74.999971539000001</v>
          </cell>
          <cell r="K243">
            <v>74.999971539000001</v>
          </cell>
          <cell r="L243">
            <v>495.21870000000001</v>
          </cell>
          <cell r="M243">
            <v>470.88569999999999</v>
          </cell>
          <cell r="N243">
            <v>0</v>
          </cell>
          <cell r="P243">
            <v>0</v>
          </cell>
          <cell r="Q243">
            <v>470.88569999999999</v>
          </cell>
          <cell r="R243">
            <v>470.88569999999999</v>
          </cell>
          <cell r="S243">
            <v>95.086413336000007</v>
          </cell>
          <cell r="T243">
            <v>95.086413336000007</v>
          </cell>
          <cell r="U243">
            <v>1637.1522</v>
          </cell>
          <cell r="V243">
            <v>1327.3354999999999</v>
          </cell>
          <cell r="W243">
            <v>0</v>
          </cell>
          <cell r="Y243">
            <v>0</v>
          </cell>
          <cell r="Z243">
            <v>1327.3354999999999</v>
          </cell>
          <cell r="AA243">
            <v>1327.3354999999999</v>
          </cell>
          <cell r="AB243">
            <v>81.075876757000003</v>
          </cell>
          <cell r="AC243">
            <v>81.075876757000003</v>
          </cell>
        </row>
        <row r="244">
          <cell r="A244" t="str">
            <v>09002</v>
          </cell>
          <cell r="B244" t="str">
            <v>สนง.ปลัดกท.ทรัพยากรธรรมชาติและสวล.</v>
          </cell>
          <cell r="C244">
            <v>1254.4101910899999</v>
          </cell>
          <cell r="D244">
            <v>942.21989109000003</v>
          </cell>
          <cell r="E244">
            <v>0</v>
          </cell>
          <cell r="G244">
            <v>18.049537449999999</v>
          </cell>
          <cell r="H244">
            <v>798.92035809000004</v>
          </cell>
          <cell r="I244">
            <v>816.96989554000004</v>
          </cell>
          <cell r="J244">
            <v>63.688924385999997</v>
          </cell>
          <cell r="K244">
            <v>65.127810771</v>
          </cell>
          <cell r="L244">
            <v>384.17940891000001</v>
          </cell>
          <cell r="M244">
            <v>219.08940891</v>
          </cell>
          <cell r="N244">
            <v>0</v>
          </cell>
          <cell r="P244">
            <v>53.282856119999998</v>
          </cell>
          <cell r="Q244">
            <v>33.722760540000003</v>
          </cell>
          <cell r="R244">
            <v>87.005616660000001</v>
          </cell>
          <cell r="S244">
            <v>8.7778677770000009</v>
          </cell>
          <cell r="T244">
            <v>22.647131689999998</v>
          </cell>
          <cell r="U244">
            <v>1638.5896</v>
          </cell>
          <cell r="V244">
            <v>1161.3092999999999</v>
          </cell>
          <cell r="W244">
            <v>0</v>
          </cell>
          <cell r="Y244">
            <v>71.332393569999994</v>
          </cell>
          <cell r="Z244">
            <v>832.64311863</v>
          </cell>
          <cell r="AA244">
            <v>903.97551220000003</v>
          </cell>
          <cell r="AB244">
            <v>50.814622442999998</v>
          </cell>
          <cell r="AC244">
            <v>55.167902456999997</v>
          </cell>
        </row>
        <row r="245">
          <cell r="A245" t="str">
            <v>20301</v>
          </cell>
          <cell r="B245" t="str">
            <v>สถาบันส่งเสริมการสอนวิทยาศาสตร์และเทคโนฯ</v>
          </cell>
          <cell r="C245">
            <v>1610.1106</v>
          </cell>
          <cell r="D245">
            <v>1205.4203</v>
          </cell>
          <cell r="E245">
            <v>0</v>
          </cell>
          <cell r="G245">
            <v>0</v>
          </cell>
          <cell r="H245">
            <v>1205.4203</v>
          </cell>
          <cell r="I245">
            <v>1205.4203</v>
          </cell>
          <cell r="J245">
            <v>74.865683140000002</v>
          </cell>
          <cell r="K245">
            <v>74.865683140000002</v>
          </cell>
          <cell r="L245">
            <v>31.7623</v>
          </cell>
          <cell r="M245">
            <v>31.7623</v>
          </cell>
          <cell r="N245">
            <v>0</v>
          </cell>
          <cell r="P245">
            <v>0</v>
          </cell>
          <cell r="Q245">
            <v>31.7623</v>
          </cell>
          <cell r="R245">
            <v>31.7623</v>
          </cell>
          <cell r="S245">
            <v>100</v>
          </cell>
          <cell r="T245">
            <v>100</v>
          </cell>
          <cell r="U245">
            <v>1641.8729000000001</v>
          </cell>
          <cell r="V245">
            <v>1237.1826000000001</v>
          </cell>
          <cell r="W245">
            <v>0</v>
          </cell>
          <cell r="Y245">
            <v>0</v>
          </cell>
          <cell r="Z245">
            <v>1237.1826000000001</v>
          </cell>
          <cell r="AA245">
            <v>1237.1826000000001</v>
          </cell>
          <cell r="AB245">
            <v>75.351910614000005</v>
          </cell>
          <cell r="AC245">
            <v>75.351910614000005</v>
          </cell>
        </row>
        <row r="246">
          <cell r="A246" t="str">
            <v>23096</v>
          </cell>
          <cell r="B246" t="str">
            <v>มหาวิทยาลัยศิลปากร</v>
          </cell>
          <cell r="C246">
            <v>1435.4821999999999</v>
          </cell>
          <cell r="D246">
            <v>1048.4269999999999</v>
          </cell>
          <cell r="E246">
            <v>0</v>
          </cell>
          <cell r="G246">
            <v>0</v>
          </cell>
          <cell r="H246">
            <v>1042.3604868800001</v>
          </cell>
          <cell r="I246">
            <v>1042.3604868800001</v>
          </cell>
          <cell r="J246">
            <v>72.613961140000001</v>
          </cell>
          <cell r="K246">
            <v>72.613961140000001</v>
          </cell>
          <cell r="L246">
            <v>242.5487</v>
          </cell>
          <cell r="M246">
            <v>242.5487</v>
          </cell>
          <cell r="N246">
            <v>0</v>
          </cell>
          <cell r="P246">
            <v>0</v>
          </cell>
          <cell r="Q246">
            <v>242.5487</v>
          </cell>
          <cell r="R246">
            <v>242.5487</v>
          </cell>
          <cell r="S246">
            <v>100</v>
          </cell>
          <cell r="T246">
            <v>100</v>
          </cell>
          <cell r="U246">
            <v>1678.0309</v>
          </cell>
          <cell r="V246">
            <v>1290.9757</v>
          </cell>
          <cell r="W246">
            <v>0</v>
          </cell>
          <cell r="Y246">
            <v>0</v>
          </cell>
          <cell r="Z246">
            <v>1284.9091868800001</v>
          </cell>
          <cell r="AA246">
            <v>1284.9091868800001</v>
          </cell>
          <cell r="AB246">
            <v>76.572438974999997</v>
          </cell>
          <cell r="AC246">
            <v>76.572438974999997</v>
          </cell>
        </row>
        <row r="247">
          <cell r="A247" t="str">
            <v>06002</v>
          </cell>
          <cell r="B247" t="str">
            <v>สนง.ปลัดกท.การพัฒนาสังคมและความมั่นคงฯ</v>
          </cell>
          <cell r="C247">
            <v>1559.60735</v>
          </cell>
          <cell r="D247">
            <v>1166.25775</v>
          </cell>
          <cell r="E247">
            <v>0</v>
          </cell>
          <cell r="G247">
            <v>24.02666249</v>
          </cell>
          <cell r="H247">
            <v>894.71411745</v>
          </cell>
          <cell r="I247">
            <v>918.74077994000004</v>
          </cell>
          <cell r="J247">
            <v>57.367908495999998</v>
          </cell>
          <cell r="K247">
            <v>58.908466924999999</v>
          </cell>
          <cell r="L247">
            <v>133.91315</v>
          </cell>
          <cell r="M247">
            <v>133.91315</v>
          </cell>
          <cell r="N247">
            <v>0</v>
          </cell>
          <cell r="P247">
            <v>41.309218000000001</v>
          </cell>
          <cell r="Q247">
            <v>51.334299170000001</v>
          </cell>
          <cell r="R247">
            <v>92.643517169999996</v>
          </cell>
          <cell r="S247">
            <v>38.334024081999999</v>
          </cell>
          <cell r="T247">
            <v>69.181792205999997</v>
          </cell>
          <cell r="U247">
            <v>1693.5205000000001</v>
          </cell>
          <cell r="V247">
            <v>1300.1709000000001</v>
          </cell>
          <cell r="W247">
            <v>0</v>
          </cell>
          <cell r="Y247">
            <v>65.335880489999994</v>
          </cell>
          <cell r="Z247">
            <v>946.04841662000001</v>
          </cell>
          <cell r="AA247">
            <v>1011.38429711</v>
          </cell>
          <cell r="AB247">
            <v>55.862826380000001</v>
          </cell>
          <cell r="AC247">
            <v>59.720818088999998</v>
          </cell>
        </row>
        <row r="248">
          <cell r="A248" t="str">
            <v>05004</v>
          </cell>
          <cell r="B248" t="str">
            <v>กรมการท่องเที่ยว</v>
          </cell>
          <cell r="C248">
            <v>1563.1817779999999</v>
          </cell>
          <cell r="D248">
            <v>1247.782878</v>
          </cell>
          <cell r="E248">
            <v>0</v>
          </cell>
          <cell r="G248">
            <v>135.91079288</v>
          </cell>
          <cell r="H248">
            <v>941.67452146000005</v>
          </cell>
          <cell r="I248">
            <v>1077.58531434</v>
          </cell>
          <cell r="J248">
            <v>60.240883990999997</v>
          </cell>
          <cell r="K248">
            <v>68.935380996999996</v>
          </cell>
          <cell r="L248">
            <v>151.023022</v>
          </cell>
          <cell r="M248">
            <v>118.82342199999999</v>
          </cell>
          <cell r="N248">
            <v>0</v>
          </cell>
          <cell r="P248">
            <v>16.4847</v>
          </cell>
          <cell r="Q248">
            <v>95.418931999999998</v>
          </cell>
          <cell r="R248">
            <v>111.903632</v>
          </cell>
          <cell r="S248">
            <v>63.181712785000002</v>
          </cell>
          <cell r="T248">
            <v>74.097068458999999</v>
          </cell>
          <cell r="U248">
            <v>1714.2048</v>
          </cell>
          <cell r="V248">
            <v>1366.6062999999999</v>
          </cell>
          <cell r="W248">
            <v>0</v>
          </cell>
          <cell r="Y248">
            <v>152.39549288000001</v>
          </cell>
          <cell r="Z248">
            <v>1037.0934534600001</v>
          </cell>
          <cell r="AA248">
            <v>1189.48894634</v>
          </cell>
          <cell r="AB248">
            <v>60.499973717000003</v>
          </cell>
          <cell r="AC248">
            <v>69.390130416999995</v>
          </cell>
        </row>
        <row r="249">
          <cell r="A249" t="str">
            <v>17004</v>
          </cell>
          <cell r="B249" t="str">
            <v>กรมพัฒนาฝีมือแรงงาน</v>
          </cell>
          <cell r="C249">
            <v>1546.68985097</v>
          </cell>
          <cell r="D249">
            <v>1160.1690509699999</v>
          </cell>
          <cell r="E249">
            <v>0</v>
          </cell>
          <cell r="G249">
            <v>15.143789930000001</v>
          </cell>
          <cell r="H249">
            <v>902.33765172999995</v>
          </cell>
          <cell r="I249">
            <v>917.48144165999997</v>
          </cell>
          <cell r="J249">
            <v>58.339921941</v>
          </cell>
          <cell r="K249">
            <v>59.319031613999996</v>
          </cell>
          <cell r="L249">
            <v>195.39714903000001</v>
          </cell>
          <cell r="M249">
            <v>186.35924903</v>
          </cell>
          <cell r="N249">
            <v>0</v>
          </cell>
          <cell r="P249">
            <v>75.394085759999996</v>
          </cell>
          <cell r="Q249">
            <v>62.767448989999998</v>
          </cell>
          <cell r="R249">
            <v>138.16153474999999</v>
          </cell>
          <cell r="S249">
            <v>32.123011671999997</v>
          </cell>
          <cell r="T249">
            <v>70.708060704000005</v>
          </cell>
          <cell r="U249">
            <v>1742.087</v>
          </cell>
          <cell r="V249">
            <v>1346.5282999999999</v>
          </cell>
          <cell r="W249">
            <v>0</v>
          </cell>
          <cell r="Y249">
            <v>90.537875690000007</v>
          </cell>
          <cell r="Z249">
            <v>965.10510072</v>
          </cell>
          <cell r="AA249">
            <v>1055.6429764100001</v>
          </cell>
          <cell r="AB249">
            <v>55.399362988999997</v>
          </cell>
          <cell r="AC249">
            <v>60.596455654000003</v>
          </cell>
        </row>
        <row r="250">
          <cell r="A250" t="str">
            <v>06006</v>
          </cell>
          <cell r="B250" t="str">
            <v>สถาบันพัฒนาองค์กรชุมชน</v>
          </cell>
          <cell r="C250">
            <v>856.90120000000002</v>
          </cell>
          <cell r="D250">
            <v>642.67579999999998</v>
          </cell>
          <cell r="E250">
            <v>0</v>
          </cell>
          <cell r="G250">
            <v>0</v>
          </cell>
          <cell r="H250">
            <v>642.67579999999998</v>
          </cell>
          <cell r="I250">
            <v>642.67579999999998</v>
          </cell>
          <cell r="J250">
            <v>74.999988329999994</v>
          </cell>
          <cell r="K250">
            <v>74.999988329999994</v>
          </cell>
          <cell r="L250">
            <v>894.26</v>
          </cell>
          <cell r="M250">
            <v>894.26</v>
          </cell>
          <cell r="N250">
            <v>0</v>
          </cell>
          <cell r="P250">
            <v>0</v>
          </cell>
          <cell r="Q250">
            <v>894.26</v>
          </cell>
          <cell r="R250">
            <v>894.26</v>
          </cell>
          <cell r="S250">
            <v>100</v>
          </cell>
          <cell r="T250">
            <v>100</v>
          </cell>
          <cell r="U250">
            <v>1751.1612</v>
          </cell>
          <cell r="V250">
            <v>1536.9358</v>
          </cell>
          <cell r="W250">
            <v>0</v>
          </cell>
          <cell r="Y250">
            <v>0</v>
          </cell>
          <cell r="Z250">
            <v>1536.9358</v>
          </cell>
          <cell r="AA250">
            <v>1536.9358</v>
          </cell>
          <cell r="AB250">
            <v>87.766665912999997</v>
          </cell>
          <cell r="AC250">
            <v>87.766665912999997</v>
          </cell>
        </row>
        <row r="251">
          <cell r="A251" t="str">
            <v>23085</v>
          </cell>
          <cell r="B251" t="str">
            <v>มหาวิทยาลัยวลัยลักษณ์</v>
          </cell>
          <cell r="C251">
            <v>824.89859999999999</v>
          </cell>
          <cell r="D251">
            <v>618.34870000000001</v>
          </cell>
          <cell r="E251">
            <v>0</v>
          </cell>
          <cell r="G251">
            <v>0</v>
          </cell>
          <cell r="H251">
            <v>618.34870000000001</v>
          </cell>
          <cell r="I251">
            <v>618.34870000000001</v>
          </cell>
          <cell r="J251">
            <v>74.960570911000005</v>
          </cell>
          <cell r="K251">
            <v>74.960570911000005</v>
          </cell>
          <cell r="L251">
            <v>940.2346</v>
          </cell>
          <cell r="M251">
            <v>926.89120000000003</v>
          </cell>
          <cell r="N251">
            <v>0</v>
          </cell>
          <cell r="P251">
            <v>0</v>
          </cell>
          <cell r="Q251">
            <v>926.89120000000003</v>
          </cell>
          <cell r="R251">
            <v>926.89120000000003</v>
          </cell>
          <cell r="S251">
            <v>98.580843547000001</v>
          </cell>
          <cell r="T251">
            <v>98.580843547000001</v>
          </cell>
          <cell r="U251">
            <v>1765.1332</v>
          </cell>
          <cell r="V251">
            <v>1545.2399</v>
          </cell>
          <cell r="W251">
            <v>0</v>
          </cell>
          <cell r="Y251">
            <v>0</v>
          </cell>
          <cell r="Z251">
            <v>1545.2399</v>
          </cell>
          <cell r="AA251">
            <v>1545.2399</v>
          </cell>
          <cell r="AB251">
            <v>87.542396233999995</v>
          </cell>
          <cell r="AC251">
            <v>87.542396233999995</v>
          </cell>
        </row>
        <row r="252">
          <cell r="A252" t="str">
            <v>29001</v>
          </cell>
          <cell r="B252" t="str">
            <v>สำนักงานคณะกรรมการการเลือกตั้ง</v>
          </cell>
          <cell r="C252">
            <v>1641.1396</v>
          </cell>
          <cell r="D252">
            <v>1230.8548000000001</v>
          </cell>
          <cell r="E252">
            <v>0</v>
          </cell>
          <cell r="G252">
            <v>0</v>
          </cell>
          <cell r="H252">
            <v>1230.8548000000001</v>
          </cell>
          <cell r="I252">
            <v>1230.8548000000001</v>
          </cell>
          <cell r="J252">
            <v>75.000006092999996</v>
          </cell>
          <cell r="K252">
            <v>75.000006092999996</v>
          </cell>
          <cell r="L252">
            <v>124.8867</v>
          </cell>
          <cell r="M252">
            <v>23.5184</v>
          </cell>
          <cell r="N252">
            <v>0</v>
          </cell>
          <cell r="P252">
            <v>0</v>
          </cell>
          <cell r="Q252">
            <v>23.5184</v>
          </cell>
          <cell r="R252">
            <v>23.5184</v>
          </cell>
          <cell r="S252">
            <v>18.831789134000001</v>
          </cell>
          <cell r="T252">
            <v>18.831789134000001</v>
          </cell>
          <cell r="U252">
            <v>1766.0263</v>
          </cell>
          <cell r="V252">
            <v>1254.3732</v>
          </cell>
          <cell r="W252">
            <v>0</v>
          </cell>
          <cell r="Y252">
            <v>0</v>
          </cell>
          <cell r="Z252">
            <v>1254.3732</v>
          </cell>
          <cell r="AA252">
            <v>1254.3732</v>
          </cell>
          <cell r="AB252">
            <v>71.028002244000007</v>
          </cell>
          <cell r="AC252">
            <v>71.028002244000007</v>
          </cell>
        </row>
        <row r="253">
          <cell r="A253" t="str">
            <v>11004</v>
          </cell>
          <cell r="B253" t="str">
            <v>กรมอุตุนิยมวิทยา</v>
          </cell>
          <cell r="C253">
            <v>659.06</v>
          </cell>
          <cell r="D253">
            <v>498.88</v>
          </cell>
          <cell r="E253">
            <v>0</v>
          </cell>
          <cell r="G253">
            <v>26.69052619</v>
          </cell>
          <cell r="H253">
            <v>397.76227361000002</v>
          </cell>
          <cell r="I253">
            <v>424.45279979999998</v>
          </cell>
          <cell r="J253">
            <v>60.352968410999999</v>
          </cell>
          <cell r="K253">
            <v>64.402755408999994</v>
          </cell>
          <cell r="L253">
            <v>1179.7167999999999</v>
          </cell>
          <cell r="M253">
            <v>825.20579999999995</v>
          </cell>
          <cell r="N253">
            <v>0</v>
          </cell>
          <cell r="P253">
            <v>104.21720273</v>
          </cell>
          <cell r="Q253">
            <v>329.76438924000001</v>
          </cell>
          <cell r="R253">
            <v>433.98159197000001</v>
          </cell>
          <cell r="S253">
            <v>27.952843364</v>
          </cell>
          <cell r="T253">
            <v>36.786929878000002</v>
          </cell>
          <cell r="U253">
            <v>1838.7768000000001</v>
          </cell>
          <cell r="V253">
            <v>1324.0858000000001</v>
          </cell>
          <cell r="W253">
            <v>0</v>
          </cell>
          <cell r="Y253">
            <v>130.90772892000001</v>
          </cell>
          <cell r="Z253">
            <v>727.52666284999998</v>
          </cell>
          <cell r="AA253">
            <v>858.43439177000005</v>
          </cell>
          <cell r="AB253">
            <v>39.565795199</v>
          </cell>
          <cell r="AC253">
            <v>46.685078459000003</v>
          </cell>
        </row>
        <row r="254">
          <cell r="A254" t="str">
            <v>01001</v>
          </cell>
          <cell r="B254" t="str">
            <v>สนง.ปลัดสำนักนายกรัฐมนตรี</v>
          </cell>
          <cell r="C254">
            <v>1091.6971358999999</v>
          </cell>
          <cell r="D254">
            <v>807.99823590000005</v>
          </cell>
          <cell r="E254">
            <v>0</v>
          </cell>
          <cell r="G254">
            <v>39.951848310000003</v>
          </cell>
          <cell r="H254">
            <v>539.65503669999998</v>
          </cell>
          <cell r="I254">
            <v>579.60688501000004</v>
          </cell>
          <cell r="J254">
            <v>49.432669461000003</v>
          </cell>
          <cell r="K254">
            <v>53.092278614000001</v>
          </cell>
          <cell r="L254">
            <v>753.24576409999997</v>
          </cell>
          <cell r="M254">
            <v>753.24576409999997</v>
          </cell>
          <cell r="N254">
            <v>0</v>
          </cell>
          <cell r="P254">
            <v>4.9379400000000002</v>
          </cell>
          <cell r="Q254">
            <v>330.22577000000001</v>
          </cell>
          <cell r="R254">
            <v>335.16370999999998</v>
          </cell>
          <cell r="S254">
            <v>43.840375311999999</v>
          </cell>
          <cell r="T254">
            <v>44.495930276000003</v>
          </cell>
          <cell r="U254">
            <v>1844.9429</v>
          </cell>
          <cell r="V254">
            <v>1561.2439999999999</v>
          </cell>
          <cell r="W254">
            <v>0</v>
          </cell>
          <cell r="Y254">
            <v>44.88978831</v>
          </cell>
          <cell r="Z254">
            <v>869.88080669999999</v>
          </cell>
          <cell r="AA254">
            <v>914.77059500999997</v>
          </cell>
          <cell r="AB254">
            <v>47.149470409000003</v>
          </cell>
          <cell r="AC254">
            <v>49.582596568</v>
          </cell>
        </row>
        <row r="255">
          <cell r="A255" t="str">
            <v>23091</v>
          </cell>
          <cell r="B255" t="str">
            <v>มหาวิทยาลัยบูรพา</v>
          </cell>
          <cell r="C255">
            <v>1396.2583999999999</v>
          </cell>
          <cell r="D255">
            <v>1046.9049</v>
          </cell>
          <cell r="E255">
            <v>0</v>
          </cell>
          <cell r="G255">
            <v>0</v>
          </cell>
          <cell r="H255">
            <v>1034.7274760099999</v>
          </cell>
          <cell r="I255">
            <v>1034.7274760099999</v>
          </cell>
          <cell r="J255">
            <v>74.107162113000001</v>
          </cell>
          <cell r="K255">
            <v>74.107162113000001</v>
          </cell>
          <cell r="L255">
            <v>450.85039999999998</v>
          </cell>
          <cell r="M255">
            <v>438.26749999999998</v>
          </cell>
          <cell r="N255">
            <v>0</v>
          </cell>
          <cell r="P255">
            <v>0</v>
          </cell>
          <cell r="Q255">
            <v>438.26749999999998</v>
          </cell>
          <cell r="R255">
            <v>438.26749999999998</v>
          </cell>
          <cell r="S255">
            <v>97.209074229999999</v>
          </cell>
          <cell r="T255">
            <v>97.209074229999999</v>
          </cell>
          <cell r="U255">
            <v>1847.1088</v>
          </cell>
          <cell r="V255">
            <v>1485.1723999999999</v>
          </cell>
          <cell r="W255">
            <v>0</v>
          </cell>
          <cell r="Y255">
            <v>0</v>
          </cell>
          <cell r="Z255">
            <v>1472.9949760100001</v>
          </cell>
          <cell r="AA255">
            <v>1472.9949760100001</v>
          </cell>
          <cell r="AB255">
            <v>79.745977930999999</v>
          </cell>
          <cell r="AC255">
            <v>79.745977930999999</v>
          </cell>
        </row>
        <row r="256">
          <cell r="A256" t="str">
            <v>21009</v>
          </cell>
          <cell r="B256" t="str">
            <v>กรมอนามัย</v>
          </cell>
          <cell r="C256">
            <v>1680.0944</v>
          </cell>
          <cell r="D256">
            <v>1261.0608999999999</v>
          </cell>
          <cell r="E256">
            <v>0</v>
          </cell>
          <cell r="G256">
            <v>48.400047389999997</v>
          </cell>
          <cell r="H256">
            <v>1045.2635840099999</v>
          </cell>
          <cell r="I256">
            <v>1093.6636314</v>
          </cell>
          <cell r="J256">
            <v>62.21457461</v>
          </cell>
          <cell r="K256">
            <v>65.095367938999999</v>
          </cell>
          <cell r="L256">
            <v>180.34039999999999</v>
          </cell>
          <cell r="M256">
            <v>180.34039999999999</v>
          </cell>
          <cell r="N256">
            <v>0</v>
          </cell>
          <cell r="P256">
            <v>76.733580000000003</v>
          </cell>
          <cell r="Q256">
            <v>91.469104450000003</v>
          </cell>
          <cell r="R256">
            <v>168.20268444999999</v>
          </cell>
          <cell r="S256">
            <v>50.720251507999997</v>
          </cell>
          <cell r="T256">
            <v>93.269552718</v>
          </cell>
          <cell r="U256">
            <v>1860.4348</v>
          </cell>
          <cell r="V256">
            <v>1441.4013</v>
          </cell>
          <cell r="W256">
            <v>0</v>
          </cell>
          <cell r="Y256">
            <v>125.13362739</v>
          </cell>
          <cell r="Z256">
            <v>1136.73268846</v>
          </cell>
          <cell r="AA256">
            <v>1261.8663158500001</v>
          </cell>
          <cell r="AB256">
            <v>61.100377635000001</v>
          </cell>
          <cell r="AC256">
            <v>67.826419708000003</v>
          </cell>
        </row>
        <row r="257">
          <cell r="A257" t="str">
            <v>11002</v>
          </cell>
          <cell r="B257" t="str">
            <v>สป.กระทรวงดิจิทัลเพื่อเศรษฐกิจและสังคม</v>
          </cell>
          <cell r="C257">
            <v>811.31451901000003</v>
          </cell>
          <cell r="D257">
            <v>711.43401901000004</v>
          </cell>
          <cell r="E257">
            <v>0</v>
          </cell>
          <cell r="G257">
            <v>149.7442934</v>
          </cell>
          <cell r="H257">
            <v>414.22822271000001</v>
          </cell>
          <cell r="I257">
            <v>563.97251611000002</v>
          </cell>
          <cell r="J257">
            <v>51.056429166000001</v>
          </cell>
          <cell r="K257">
            <v>69.513425792000007</v>
          </cell>
          <cell r="L257">
            <v>1074.9568809899999</v>
          </cell>
          <cell r="M257">
            <v>1074.9568809899999</v>
          </cell>
          <cell r="N257">
            <v>0</v>
          </cell>
          <cell r="P257">
            <v>28.498850000000001</v>
          </cell>
          <cell r="Q257">
            <v>1046.35717699</v>
          </cell>
          <cell r="R257">
            <v>1074.8560269899999</v>
          </cell>
          <cell r="S257">
            <v>97.339455701999995</v>
          </cell>
          <cell r="T257">
            <v>99.990617856</v>
          </cell>
          <cell r="U257">
            <v>1886.2714000000001</v>
          </cell>
          <cell r="V257">
            <v>1786.3909000000001</v>
          </cell>
          <cell r="W257">
            <v>0</v>
          </cell>
          <cell r="Y257">
            <v>178.24314340000001</v>
          </cell>
          <cell r="Z257">
            <v>1460.5853996999999</v>
          </cell>
          <cell r="AA257">
            <v>1638.8285430999999</v>
          </cell>
          <cell r="AB257">
            <v>77.432409763999999</v>
          </cell>
          <cell r="AC257">
            <v>86.881905918000001</v>
          </cell>
        </row>
        <row r="258">
          <cell r="A258" t="str">
            <v>27001</v>
          </cell>
          <cell r="B258" t="str">
            <v>สำนักงานเลขาธิการวุฒิสภา</v>
          </cell>
          <cell r="C258">
            <v>1889.81113</v>
          </cell>
          <cell r="D258">
            <v>1412.04573</v>
          </cell>
          <cell r="E258">
            <v>0</v>
          </cell>
          <cell r="G258">
            <v>29.468929240000001</v>
          </cell>
          <cell r="H258">
            <v>1101.9732456500001</v>
          </cell>
          <cell r="I258">
            <v>1131.4421748899999</v>
          </cell>
          <cell r="J258">
            <v>58.311289850999998</v>
          </cell>
          <cell r="K258">
            <v>59.870648285000001</v>
          </cell>
          <cell r="L258">
            <v>21.248670000000001</v>
          </cell>
          <cell r="M258">
            <v>21.248670000000001</v>
          </cell>
          <cell r="N258">
            <v>0</v>
          </cell>
          <cell r="P258">
            <v>0</v>
          </cell>
          <cell r="Q258">
            <v>1.11249737</v>
          </cell>
          <cell r="R258">
            <v>1.11249737</v>
          </cell>
          <cell r="S258">
            <v>5.2356094290000001</v>
          </cell>
          <cell r="T258">
            <v>5.2356094290000001</v>
          </cell>
          <cell r="U258">
            <v>1911.0598</v>
          </cell>
          <cell r="V258">
            <v>1433.2944</v>
          </cell>
          <cell r="W258">
            <v>0</v>
          </cell>
          <cell r="Y258">
            <v>29.468929240000001</v>
          </cell>
          <cell r="Z258">
            <v>1103.0857430200001</v>
          </cell>
          <cell r="AA258">
            <v>1132.55467226</v>
          </cell>
          <cell r="AB258">
            <v>57.721152578000002</v>
          </cell>
          <cell r="AC258">
            <v>59.263172834999999</v>
          </cell>
        </row>
        <row r="259">
          <cell r="A259" t="str">
            <v>23087</v>
          </cell>
          <cell r="B259" t="str">
            <v>มหาวิทยาลัยแม่ฟ้าหลวง</v>
          </cell>
          <cell r="C259">
            <v>1205.9920999999999</v>
          </cell>
          <cell r="D259">
            <v>904.49390000000005</v>
          </cell>
          <cell r="E259">
            <v>0</v>
          </cell>
          <cell r="G259">
            <v>0</v>
          </cell>
          <cell r="H259">
            <v>904.49390000000005</v>
          </cell>
          <cell r="I259">
            <v>904.49390000000005</v>
          </cell>
          <cell r="J259">
            <v>74.999985488999997</v>
          </cell>
          <cell r="K259">
            <v>74.999985488999997</v>
          </cell>
          <cell r="L259">
            <v>726.22540000000004</v>
          </cell>
          <cell r="M259">
            <v>687.05039999999997</v>
          </cell>
          <cell r="N259">
            <v>0</v>
          </cell>
          <cell r="P259">
            <v>0</v>
          </cell>
          <cell r="Q259">
            <v>687.05039999999997</v>
          </cell>
          <cell r="R259">
            <v>687.05039999999997</v>
          </cell>
          <cell r="S259">
            <v>94.605669258999995</v>
          </cell>
          <cell r="T259">
            <v>94.605669258999995</v>
          </cell>
          <cell r="U259">
            <v>1932.2175</v>
          </cell>
          <cell r="V259">
            <v>1591.5443</v>
          </cell>
          <cell r="W259">
            <v>0</v>
          </cell>
          <cell r="Y259">
            <v>0</v>
          </cell>
          <cell r="Z259">
            <v>1591.5443</v>
          </cell>
          <cell r="AA259">
            <v>1591.5443</v>
          </cell>
          <cell r="AB259">
            <v>82.368796473000003</v>
          </cell>
          <cell r="AC259">
            <v>82.368796473000003</v>
          </cell>
        </row>
        <row r="260">
          <cell r="A260" t="str">
            <v>07021</v>
          </cell>
          <cell r="B260" t="str">
            <v>กรมฝนหลวงและการบินเกษตร</v>
          </cell>
          <cell r="C260">
            <v>785.87775499999998</v>
          </cell>
          <cell r="D260">
            <v>683.16575499999999</v>
          </cell>
          <cell r="E260">
            <v>0</v>
          </cell>
          <cell r="G260">
            <v>108.81798679000001</v>
          </cell>
          <cell r="H260">
            <v>413.91127054999998</v>
          </cell>
          <cell r="I260">
            <v>522.72925734</v>
          </cell>
          <cell r="J260">
            <v>52.668658442000002</v>
          </cell>
          <cell r="K260">
            <v>66.515339569999995</v>
          </cell>
          <cell r="L260">
            <v>1159.161145</v>
          </cell>
          <cell r="M260">
            <v>1159.161145</v>
          </cell>
          <cell r="N260">
            <v>0</v>
          </cell>
          <cell r="P260">
            <v>444.8526425</v>
          </cell>
          <cell r="Q260">
            <v>547.97046550000005</v>
          </cell>
          <cell r="R260">
            <v>992.82310800000005</v>
          </cell>
          <cell r="S260">
            <v>47.273018757000003</v>
          </cell>
          <cell r="T260">
            <v>85.650136935999996</v>
          </cell>
          <cell r="U260">
            <v>1945.0389</v>
          </cell>
          <cell r="V260">
            <v>1842.3269</v>
          </cell>
          <cell r="W260">
            <v>0</v>
          </cell>
          <cell r="Y260">
            <v>553.67062928999997</v>
          </cell>
          <cell r="Z260">
            <v>961.88173604999997</v>
          </cell>
          <cell r="AA260">
            <v>1515.5523653400001</v>
          </cell>
          <cell r="AB260">
            <v>49.453084771</v>
          </cell>
          <cell r="AC260">
            <v>77.918871717000002</v>
          </cell>
        </row>
        <row r="261">
          <cell r="A261" t="str">
            <v>01011</v>
          </cell>
          <cell r="B261" t="str">
            <v>สนง.คณะกรรมการข้าราชการพลเรือน</v>
          </cell>
          <cell r="C261">
            <v>1913.141515</v>
          </cell>
          <cell r="D261">
            <v>1429.373315</v>
          </cell>
          <cell r="E261">
            <v>0</v>
          </cell>
          <cell r="G261">
            <v>31.190944300000002</v>
          </cell>
          <cell r="H261">
            <v>1223.0129447300001</v>
          </cell>
          <cell r="I261">
            <v>1254.20388903</v>
          </cell>
          <cell r="J261">
            <v>63.92694608</v>
          </cell>
          <cell r="K261">
            <v>65.557298255000006</v>
          </cell>
          <cell r="L261">
            <v>33.737285</v>
          </cell>
          <cell r="M261">
            <v>33.737285</v>
          </cell>
          <cell r="N261">
            <v>0</v>
          </cell>
          <cell r="P261">
            <v>1.9589794</v>
          </cell>
          <cell r="Q261">
            <v>20.636589279999999</v>
          </cell>
          <cell r="R261">
            <v>22.59556868</v>
          </cell>
          <cell r="S261">
            <v>61.168494381999999</v>
          </cell>
          <cell r="T261">
            <v>66.975065361999995</v>
          </cell>
          <cell r="U261">
            <v>1946.8788</v>
          </cell>
          <cell r="V261">
            <v>1463.1106</v>
          </cell>
          <cell r="W261">
            <v>0</v>
          </cell>
          <cell r="Y261">
            <v>33.149923700000002</v>
          </cell>
          <cell r="Z261">
            <v>1243.64953401</v>
          </cell>
          <cell r="AA261">
            <v>1276.7994577100001</v>
          </cell>
          <cell r="AB261">
            <v>63.879145121999997</v>
          </cell>
          <cell r="AC261">
            <v>65.581866611999999</v>
          </cell>
        </row>
        <row r="262">
          <cell r="A262" t="str">
            <v>06003</v>
          </cell>
          <cell r="B262" t="str">
            <v>กรมพัฒนาสังคมและสวัสดิการ</v>
          </cell>
          <cell r="C262">
            <v>1892.0804000000001</v>
          </cell>
          <cell r="D262">
            <v>1400.2356</v>
          </cell>
          <cell r="E262">
            <v>0</v>
          </cell>
          <cell r="G262">
            <v>9.8453316199999996</v>
          </cell>
          <cell r="H262">
            <v>1044.3988335900001</v>
          </cell>
          <cell r="I262">
            <v>1054.2441652099999</v>
          </cell>
          <cell r="J262">
            <v>55.198438375000002</v>
          </cell>
          <cell r="K262">
            <v>55.718782627000003</v>
          </cell>
          <cell r="L262">
            <v>75.525999999999996</v>
          </cell>
          <cell r="M262">
            <v>75.525999999999996</v>
          </cell>
          <cell r="N262">
            <v>0</v>
          </cell>
          <cell r="P262">
            <v>27.284099999999999</v>
          </cell>
          <cell r="Q262">
            <v>43.94802284</v>
          </cell>
          <cell r="R262">
            <v>71.232122840000002</v>
          </cell>
          <cell r="S262">
            <v>58.189263087999997</v>
          </cell>
          <cell r="T262">
            <v>94.314703334000001</v>
          </cell>
          <cell r="U262">
            <v>1967.6063999999999</v>
          </cell>
          <cell r="V262">
            <v>1475.7616</v>
          </cell>
          <cell r="W262">
            <v>0</v>
          </cell>
          <cell r="Y262">
            <v>37.129431619999998</v>
          </cell>
          <cell r="Z262">
            <v>1088.3468564299999</v>
          </cell>
          <cell r="AA262">
            <v>1125.47628805</v>
          </cell>
          <cell r="AB262">
            <v>55.313240311999998</v>
          </cell>
          <cell r="AC262">
            <v>57.200275830000002</v>
          </cell>
        </row>
        <row r="263">
          <cell r="A263" t="str">
            <v>13009</v>
          </cell>
          <cell r="B263" t="str">
            <v>กรมส่งเสริมการค้าระหว่างประเทศ</v>
          </cell>
          <cell r="C263">
            <v>1897.2545210000001</v>
          </cell>
          <cell r="D263">
            <v>1465.5877459999999</v>
          </cell>
          <cell r="E263">
            <v>0</v>
          </cell>
          <cell r="G263">
            <v>136.73446118999999</v>
          </cell>
          <cell r="H263">
            <v>978.65585283999997</v>
          </cell>
          <cell r="I263">
            <v>1115.3903140299999</v>
          </cell>
          <cell r="J263">
            <v>51.582739269000001</v>
          </cell>
          <cell r="K263">
            <v>58.789703842000002</v>
          </cell>
          <cell r="L263">
            <v>100.310579</v>
          </cell>
          <cell r="M263">
            <v>100.310579</v>
          </cell>
          <cell r="N263">
            <v>0</v>
          </cell>
          <cell r="P263">
            <v>28.557115530000001</v>
          </cell>
          <cell r="Q263">
            <v>22.80165637</v>
          </cell>
          <cell r="R263">
            <v>51.358771900000001</v>
          </cell>
          <cell r="S263">
            <v>22.731058476000001</v>
          </cell>
          <cell r="T263">
            <v>51.199756209</v>
          </cell>
          <cell r="U263">
            <v>1997.5651</v>
          </cell>
          <cell r="V263">
            <v>1565.8983250000001</v>
          </cell>
          <cell r="W263">
            <v>0</v>
          </cell>
          <cell r="Y263">
            <v>165.29157671999999</v>
          </cell>
          <cell r="Z263">
            <v>1001.45750921</v>
          </cell>
          <cell r="AA263">
            <v>1166.7490859300001</v>
          </cell>
          <cell r="AB263">
            <v>50.133910989999997</v>
          </cell>
          <cell r="AC263">
            <v>58.408563803</v>
          </cell>
        </row>
        <row r="264">
          <cell r="A264" t="str">
            <v>09007</v>
          </cell>
          <cell r="B264" t="str">
            <v>กรมทรัพยากรน้ำบาดาล</v>
          </cell>
          <cell r="C264">
            <v>475.75688300000002</v>
          </cell>
          <cell r="D264">
            <v>367.057883</v>
          </cell>
          <cell r="E264">
            <v>0</v>
          </cell>
          <cell r="G264">
            <v>7.1025689300000003</v>
          </cell>
          <cell r="H264">
            <v>304.86378409999998</v>
          </cell>
          <cell r="I264">
            <v>311.96635302999999</v>
          </cell>
          <cell r="J264">
            <v>64.079742194999994</v>
          </cell>
          <cell r="K264">
            <v>65.572641023000003</v>
          </cell>
          <cell r="L264">
            <v>1556.823817</v>
          </cell>
          <cell r="M264">
            <v>1556.823817</v>
          </cell>
          <cell r="N264">
            <v>0</v>
          </cell>
          <cell r="P264">
            <v>245.72522308999999</v>
          </cell>
          <cell r="Q264">
            <v>1249.3691453199999</v>
          </cell>
          <cell r="R264">
            <v>1495.09436841</v>
          </cell>
          <cell r="S264">
            <v>80.251158266999994</v>
          </cell>
          <cell r="T264">
            <v>96.034911085000005</v>
          </cell>
          <cell r="U264">
            <v>2032.5807</v>
          </cell>
          <cell r="V264">
            <v>1923.8816999999999</v>
          </cell>
          <cell r="W264">
            <v>0</v>
          </cell>
          <cell r="Y264">
            <v>252.82779202</v>
          </cell>
          <cell r="Z264">
            <v>1554.2329294199999</v>
          </cell>
          <cell r="AA264">
            <v>1807.06072144</v>
          </cell>
          <cell r="AB264">
            <v>76.465988750999998</v>
          </cell>
          <cell r="AC264">
            <v>88.904746633000002</v>
          </cell>
        </row>
        <row r="265">
          <cell r="A265" t="str">
            <v>05006</v>
          </cell>
          <cell r="B265" t="str">
            <v>มหาวิทยาลัยการกีฬาแห่งชาติ</v>
          </cell>
          <cell r="C265">
            <v>1269.1575</v>
          </cell>
          <cell r="D265">
            <v>949.875</v>
          </cell>
          <cell r="E265">
            <v>0</v>
          </cell>
          <cell r="G265">
            <v>12.14131519</v>
          </cell>
          <cell r="H265">
            <v>707.47494038000002</v>
          </cell>
          <cell r="I265">
            <v>719.61625557000002</v>
          </cell>
          <cell r="J265">
            <v>55.743667778000002</v>
          </cell>
          <cell r="K265">
            <v>56.700311472000003</v>
          </cell>
          <cell r="L265">
            <v>791.13040000000001</v>
          </cell>
          <cell r="M265">
            <v>714.76859999999999</v>
          </cell>
          <cell r="N265">
            <v>0</v>
          </cell>
          <cell r="P265">
            <v>245.69492391</v>
          </cell>
          <cell r="Q265">
            <v>382.48651275999998</v>
          </cell>
          <cell r="R265">
            <v>628.18143667000004</v>
          </cell>
          <cell r="S265">
            <v>48.346835460000001</v>
          </cell>
          <cell r="T265">
            <v>79.403020875999999</v>
          </cell>
          <cell r="U265">
            <v>2060.2878999999998</v>
          </cell>
          <cell r="V265">
            <v>1664.6436000000001</v>
          </cell>
          <cell r="W265">
            <v>0</v>
          </cell>
          <cell r="Y265">
            <v>257.8362391</v>
          </cell>
          <cell r="Z265">
            <v>1089.96145314</v>
          </cell>
          <cell r="AA265">
            <v>1347.7976922400001</v>
          </cell>
          <cell r="AB265">
            <v>52.903356522999999</v>
          </cell>
          <cell r="AC265">
            <v>65.417929806999993</v>
          </cell>
        </row>
        <row r="266">
          <cell r="A266" t="str">
            <v>23080</v>
          </cell>
          <cell r="B266" t="str">
            <v>ส.เทคโนโลยีพระจอมเกล้าเจ้าคุณทหารลาดกระบ</v>
          </cell>
          <cell r="C266">
            <v>1539.7626</v>
          </cell>
          <cell r="D266">
            <v>1153.4253000000001</v>
          </cell>
          <cell r="E266">
            <v>0</v>
          </cell>
          <cell r="G266">
            <v>0</v>
          </cell>
          <cell r="H266">
            <v>1143.9905403299999</v>
          </cell>
          <cell r="I266">
            <v>1143.9905403299999</v>
          </cell>
          <cell r="J266">
            <v>74.296553269</v>
          </cell>
          <cell r="K266">
            <v>74.296553269</v>
          </cell>
          <cell r="L266">
            <v>541.67560000000003</v>
          </cell>
          <cell r="M266">
            <v>497.49700000000001</v>
          </cell>
          <cell r="N266">
            <v>0</v>
          </cell>
          <cell r="P266">
            <v>0</v>
          </cell>
          <cell r="Q266">
            <v>497.49700000000001</v>
          </cell>
          <cell r="R266">
            <v>497.49700000000001</v>
          </cell>
          <cell r="S266">
            <v>91.844085278999998</v>
          </cell>
          <cell r="T266">
            <v>91.844085278999998</v>
          </cell>
          <cell r="U266">
            <v>2081.4382000000001</v>
          </cell>
          <cell r="V266">
            <v>1650.9223</v>
          </cell>
          <cell r="W266">
            <v>0</v>
          </cell>
          <cell r="Y266">
            <v>0</v>
          </cell>
          <cell r="Z266">
            <v>1641.48754033</v>
          </cell>
          <cell r="AA266">
            <v>1641.48754033</v>
          </cell>
          <cell r="AB266">
            <v>78.863140896000004</v>
          </cell>
          <cell r="AC266">
            <v>78.863140896000004</v>
          </cell>
        </row>
        <row r="267">
          <cell r="A267" t="str">
            <v>23084</v>
          </cell>
          <cell r="B267" t="str">
            <v>มหาวิทยาลัยเทคโนโลยีสุรนารี</v>
          </cell>
          <cell r="C267">
            <v>1062.1668999999999</v>
          </cell>
          <cell r="D267">
            <v>796.62509999999997</v>
          </cell>
          <cell r="E267">
            <v>0</v>
          </cell>
          <cell r="G267">
            <v>0</v>
          </cell>
          <cell r="H267">
            <v>796.62509999999997</v>
          </cell>
          <cell r="I267">
            <v>796.62509999999997</v>
          </cell>
          <cell r="J267">
            <v>74.999992938999995</v>
          </cell>
          <cell r="K267">
            <v>74.999992938999995</v>
          </cell>
          <cell r="L267">
            <v>1027.5881999999999</v>
          </cell>
          <cell r="M267">
            <v>1003.9632</v>
          </cell>
          <cell r="N267">
            <v>0</v>
          </cell>
          <cell r="P267">
            <v>0</v>
          </cell>
          <cell r="Q267">
            <v>808.83820000000003</v>
          </cell>
          <cell r="R267">
            <v>808.83820000000003</v>
          </cell>
          <cell r="S267">
            <v>78.712289612000006</v>
          </cell>
          <cell r="T267">
            <v>78.712289612000006</v>
          </cell>
          <cell r="U267">
            <v>2089.7550999999999</v>
          </cell>
          <cell r="V267">
            <v>1800.5882999999999</v>
          </cell>
          <cell r="W267">
            <v>0</v>
          </cell>
          <cell r="Y267">
            <v>0</v>
          </cell>
          <cell r="Z267">
            <v>1605.4632999999999</v>
          </cell>
          <cell r="AA267">
            <v>1605.4632999999999</v>
          </cell>
          <cell r="AB267">
            <v>76.825428013000007</v>
          </cell>
          <cell r="AC267">
            <v>76.825428013000007</v>
          </cell>
        </row>
        <row r="268">
          <cell r="A268" t="str">
            <v>23081</v>
          </cell>
          <cell r="B268" t="str">
            <v>ม.เทคโนโลยีพระจอมเกล้าพระนครเหนือ</v>
          </cell>
          <cell r="C268">
            <v>1546.6650999999999</v>
          </cell>
          <cell r="D268">
            <v>1154.2863</v>
          </cell>
          <cell r="E268">
            <v>0</v>
          </cell>
          <cell r="G268">
            <v>0</v>
          </cell>
          <cell r="H268">
            <v>1153.8107334399999</v>
          </cell>
          <cell r="I268">
            <v>1153.8107334399999</v>
          </cell>
          <cell r="J268">
            <v>74.599907467999998</v>
          </cell>
          <cell r="K268">
            <v>74.599907467999998</v>
          </cell>
          <cell r="L268">
            <v>573.19680000000005</v>
          </cell>
          <cell r="M268">
            <v>573.19680000000005</v>
          </cell>
          <cell r="N268">
            <v>0</v>
          </cell>
          <cell r="P268">
            <v>0</v>
          </cell>
          <cell r="Q268">
            <v>573.19680000000005</v>
          </cell>
          <cell r="R268">
            <v>573.19680000000005</v>
          </cell>
          <cell r="S268">
            <v>100</v>
          </cell>
          <cell r="T268">
            <v>100</v>
          </cell>
          <cell r="U268">
            <v>2119.8618999999999</v>
          </cell>
          <cell r="V268">
            <v>1727.4830999999999</v>
          </cell>
          <cell r="W268">
            <v>0</v>
          </cell>
          <cell r="Y268">
            <v>0</v>
          </cell>
          <cell r="Z268">
            <v>1727.0075334400001</v>
          </cell>
          <cell r="AA268">
            <v>1727.0075334400001</v>
          </cell>
          <cell r="AB268">
            <v>81.467926446000007</v>
          </cell>
          <cell r="AC268">
            <v>81.467926446000007</v>
          </cell>
        </row>
        <row r="269">
          <cell r="A269" t="str">
            <v>16006</v>
          </cell>
          <cell r="B269" t="str">
            <v>กรมพินิจและคุ้มครองเด็กและเยาวชน</v>
          </cell>
          <cell r="C269">
            <v>1962.331001</v>
          </cell>
          <cell r="D269">
            <v>1471.1388010000001</v>
          </cell>
          <cell r="E269">
            <v>0</v>
          </cell>
          <cell r="G269">
            <v>39.70304496</v>
          </cell>
          <cell r="H269">
            <v>1215.4164247000001</v>
          </cell>
          <cell r="I269">
            <v>1255.11946966</v>
          </cell>
          <cell r="J269">
            <v>61.937380803000003</v>
          </cell>
          <cell r="K269">
            <v>63.960640128000001</v>
          </cell>
          <cell r="L269">
            <v>198.14939899999999</v>
          </cell>
          <cell r="M269">
            <v>137.84535600000001</v>
          </cell>
          <cell r="N269">
            <v>0</v>
          </cell>
          <cell r="P269">
            <v>75.580700800000002</v>
          </cell>
          <cell r="Q269">
            <v>56.930192730000002</v>
          </cell>
          <cell r="R269">
            <v>132.51089353</v>
          </cell>
          <cell r="S269">
            <v>28.730943932999999</v>
          </cell>
          <cell r="T269">
            <v>66.874234389999998</v>
          </cell>
          <cell r="U269">
            <v>2160.4803999999999</v>
          </cell>
          <cell r="V269">
            <v>1608.9841570000001</v>
          </cell>
          <cell r="W269">
            <v>0</v>
          </cell>
          <cell r="Y269">
            <v>115.28374576</v>
          </cell>
          <cell r="Z269">
            <v>1272.3466174299999</v>
          </cell>
          <cell r="AA269">
            <v>1387.63036319</v>
          </cell>
          <cell r="AB269">
            <v>58.891838010999997</v>
          </cell>
          <cell r="AC269">
            <v>64.227861692000005</v>
          </cell>
        </row>
        <row r="270">
          <cell r="A270" t="str">
            <v>16003</v>
          </cell>
          <cell r="B270" t="str">
            <v>กรมคุมประพฤติ</v>
          </cell>
          <cell r="C270">
            <v>2168.36901966</v>
          </cell>
          <cell r="D270">
            <v>1617.0408196599999</v>
          </cell>
          <cell r="E270">
            <v>0</v>
          </cell>
          <cell r="G270">
            <v>32.488021359999998</v>
          </cell>
          <cell r="H270">
            <v>1203.9134631500001</v>
          </cell>
          <cell r="I270">
            <v>1236.40148451</v>
          </cell>
          <cell r="J270">
            <v>55.521613352000003</v>
          </cell>
          <cell r="K270">
            <v>57.019883299</v>
          </cell>
          <cell r="L270">
            <v>25.409780340000001</v>
          </cell>
          <cell r="M270">
            <v>25.409780340000001</v>
          </cell>
          <cell r="N270">
            <v>0</v>
          </cell>
          <cell r="P270">
            <v>0.97391181999999998</v>
          </cell>
          <cell r="Q270">
            <v>4.5849735200000001</v>
          </cell>
          <cell r="R270">
            <v>5.5588853399999998</v>
          </cell>
          <cell r="S270">
            <v>18.044128909000001</v>
          </cell>
          <cell r="T270">
            <v>21.876951574</v>
          </cell>
          <cell r="U270">
            <v>2193.7788</v>
          </cell>
          <cell r="V270">
            <v>1642.4505999999999</v>
          </cell>
          <cell r="W270">
            <v>0</v>
          </cell>
          <cell r="Y270">
            <v>33.461933180000003</v>
          </cell>
          <cell r="Z270">
            <v>1208.49843667</v>
          </cell>
          <cell r="AA270">
            <v>1241.96036985</v>
          </cell>
          <cell r="AB270">
            <v>55.087524625</v>
          </cell>
          <cell r="AC270">
            <v>56.612834888000002</v>
          </cell>
        </row>
        <row r="271">
          <cell r="A271" t="str">
            <v>18002</v>
          </cell>
          <cell r="B271" t="str">
            <v>สนง.ปลัดกระทรวงวัฒนธรรม</v>
          </cell>
          <cell r="C271">
            <v>2139.0087039599998</v>
          </cell>
          <cell r="D271">
            <v>1581.3002039600001</v>
          </cell>
          <cell r="E271">
            <v>0</v>
          </cell>
          <cell r="G271">
            <v>86.463791470000004</v>
          </cell>
          <cell r="H271">
            <v>1169.36970982</v>
          </cell>
          <cell r="I271">
            <v>1255.83350129</v>
          </cell>
          <cell r="J271">
            <v>54.668768184999998</v>
          </cell>
          <cell r="K271">
            <v>58.711004727000002</v>
          </cell>
          <cell r="L271">
            <v>193.03639604</v>
          </cell>
          <cell r="M271">
            <v>173.12429603999999</v>
          </cell>
          <cell r="N271">
            <v>0</v>
          </cell>
          <cell r="P271">
            <v>113.87555909</v>
          </cell>
          <cell r="Q271">
            <v>52.110718550000001</v>
          </cell>
          <cell r="R271">
            <v>165.98627764</v>
          </cell>
          <cell r="S271">
            <v>26.995281521999999</v>
          </cell>
          <cell r="T271">
            <v>85.987037182999998</v>
          </cell>
          <cell r="U271">
            <v>2332.0450999999998</v>
          </cell>
          <cell r="V271">
            <v>1754.4245000000001</v>
          </cell>
          <cell r="W271">
            <v>0</v>
          </cell>
          <cell r="Y271">
            <v>200.33935056000001</v>
          </cell>
          <cell r="Z271">
            <v>1221.48042837</v>
          </cell>
          <cell r="AA271">
            <v>1421.81977893</v>
          </cell>
          <cell r="AB271">
            <v>52.378079153000002</v>
          </cell>
          <cell r="AC271">
            <v>60.968794254000002</v>
          </cell>
        </row>
        <row r="272">
          <cell r="A272" t="str">
            <v>23008</v>
          </cell>
          <cell r="B272" t="str">
            <v>มหาวิทยาลัยนเรศวร</v>
          </cell>
          <cell r="C272">
            <v>1919.2316891999999</v>
          </cell>
          <cell r="D272">
            <v>1435.4872892000001</v>
          </cell>
          <cell r="E272">
            <v>0</v>
          </cell>
          <cell r="G272">
            <v>68.536218480000002</v>
          </cell>
          <cell r="H272">
            <v>1297.8794810500001</v>
          </cell>
          <cell r="I272">
            <v>1366.41569953</v>
          </cell>
          <cell r="J272">
            <v>67.624950565000006</v>
          </cell>
          <cell r="K272">
            <v>71.195974265000004</v>
          </cell>
          <cell r="L272">
            <v>427.2907108</v>
          </cell>
          <cell r="M272">
            <v>427.2907108</v>
          </cell>
          <cell r="N272">
            <v>0</v>
          </cell>
          <cell r="P272">
            <v>258.91048499999999</v>
          </cell>
          <cell r="Q272">
            <v>118.6614508</v>
          </cell>
          <cell r="R272">
            <v>377.57193580000001</v>
          </cell>
          <cell r="S272">
            <v>27.770660068000002</v>
          </cell>
          <cell r="T272">
            <v>88.364180699000002</v>
          </cell>
          <cell r="U272">
            <v>2346.5223999999998</v>
          </cell>
          <cell r="V272">
            <v>1862.778</v>
          </cell>
          <cell r="W272">
            <v>0</v>
          </cell>
          <cell r="Y272">
            <v>327.44670348</v>
          </cell>
          <cell r="Z272">
            <v>1416.5409318500001</v>
          </cell>
          <cell r="AA272">
            <v>1743.9876353300001</v>
          </cell>
          <cell r="AB272">
            <v>60.367671403999999</v>
          </cell>
          <cell r="AC272">
            <v>74.322224042000002</v>
          </cell>
        </row>
        <row r="273">
          <cell r="A273" t="str">
            <v>23063</v>
          </cell>
          <cell r="B273" t="str">
            <v>สนง.พัฒนาเทคโนโลยีอวกาศและภูมิสารสนเทศ (</v>
          </cell>
          <cell r="C273">
            <v>340.72019999999998</v>
          </cell>
          <cell r="D273">
            <v>255.53989999999999</v>
          </cell>
          <cell r="E273">
            <v>0</v>
          </cell>
          <cell r="G273">
            <v>0</v>
          </cell>
          <cell r="H273">
            <v>255.53989999999999</v>
          </cell>
          <cell r="I273">
            <v>255.53989999999999</v>
          </cell>
          <cell r="J273">
            <v>74.999926626000004</v>
          </cell>
          <cell r="K273">
            <v>74.999926626000004</v>
          </cell>
          <cell r="L273">
            <v>2020.002</v>
          </cell>
          <cell r="M273">
            <v>1848.0788</v>
          </cell>
          <cell r="N273">
            <v>0</v>
          </cell>
          <cell r="P273">
            <v>0</v>
          </cell>
          <cell r="Q273">
            <v>1848.0788</v>
          </cell>
          <cell r="R273">
            <v>1848.0788</v>
          </cell>
          <cell r="S273">
            <v>91.488958921999995</v>
          </cell>
          <cell r="T273">
            <v>91.488958921999995</v>
          </cell>
          <cell r="U273">
            <v>2360.7222000000002</v>
          </cell>
          <cell r="V273">
            <v>2103.6187</v>
          </cell>
          <cell r="W273">
            <v>0</v>
          </cell>
          <cell r="Y273">
            <v>0</v>
          </cell>
          <cell r="Z273">
            <v>2103.6187</v>
          </cell>
          <cell r="AA273">
            <v>2103.6187</v>
          </cell>
          <cell r="AB273">
            <v>89.109116693000004</v>
          </cell>
          <cell r="AC273">
            <v>89.109116693000004</v>
          </cell>
        </row>
        <row r="274">
          <cell r="A274" t="str">
            <v>29003</v>
          </cell>
          <cell r="B274" t="str">
            <v>สำนักงานคณะกรรมการป้องกันและปราบปรามการท</v>
          </cell>
          <cell r="C274">
            <v>2069.9265999999998</v>
          </cell>
          <cell r="D274">
            <v>1552.4448</v>
          </cell>
          <cell r="E274">
            <v>0</v>
          </cell>
          <cell r="G274">
            <v>0</v>
          </cell>
          <cell r="H274">
            <v>1552.4448</v>
          </cell>
          <cell r="I274">
            <v>1552.4448</v>
          </cell>
          <cell r="J274">
            <v>74.999992753000001</v>
          </cell>
          <cell r="K274">
            <v>74.999992753000001</v>
          </cell>
          <cell r="L274">
            <v>295.46960000000001</v>
          </cell>
          <cell r="M274">
            <v>223.2653</v>
          </cell>
          <cell r="N274">
            <v>0</v>
          </cell>
          <cell r="P274">
            <v>0</v>
          </cell>
          <cell r="Q274">
            <v>223.2653</v>
          </cell>
          <cell r="R274">
            <v>223.2653</v>
          </cell>
          <cell r="S274">
            <v>75.562866704000001</v>
          </cell>
          <cell r="T274">
            <v>75.562866704000001</v>
          </cell>
          <cell r="U274">
            <v>2365.3962000000001</v>
          </cell>
          <cell r="V274">
            <v>1775.7101</v>
          </cell>
          <cell r="W274">
            <v>0</v>
          </cell>
          <cell r="Y274">
            <v>0</v>
          </cell>
          <cell r="Z274">
            <v>1775.7101</v>
          </cell>
          <cell r="AA274">
            <v>1775.7101</v>
          </cell>
          <cell r="AB274">
            <v>75.070303233000004</v>
          </cell>
          <cell r="AC274">
            <v>75.070303233000004</v>
          </cell>
        </row>
        <row r="275">
          <cell r="A275" t="str">
            <v>21017</v>
          </cell>
          <cell r="B275" t="str">
            <v>สถาบันพระบรมราชชนก</v>
          </cell>
          <cell r="C275">
            <v>2116.7188999999998</v>
          </cell>
          <cell r="D275">
            <v>1587.3871999999999</v>
          </cell>
          <cell r="E275">
            <v>0</v>
          </cell>
          <cell r="G275">
            <v>9.9907819</v>
          </cell>
          <cell r="H275">
            <v>1089.33920263</v>
          </cell>
          <cell r="I275">
            <v>1099.32998453</v>
          </cell>
          <cell r="J275">
            <v>51.463574244</v>
          </cell>
          <cell r="K275">
            <v>51.93556804</v>
          </cell>
          <cell r="L275">
            <v>248.7431</v>
          </cell>
          <cell r="M275">
            <v>248.7431</v>
          </cell>
          <cell r="N275">
            <v>0</v>
          </cell>
          <cell r="P275">
            <v>54.466545420000003</v>
          </cell>
          <cell r="Q275">
            <v>157.09231557999999</v>
          </cell>
          <cell r="R275">
            <v>211.55886100000001</v>
          </cell>
          <cell r="S275">
            <v>63.154441501999997</v>
          </cell>
          <cell r="T275">
            <v>85.051147549000007</v>
          </cell>
          <cell r="U275">
            <v>2365.462</v>
          </cell>
          <cell r="V275">
            <v>1836.1303</v>
          </cell>
          <cell r="W275">
            <v>0</v>
          </cell>
          <cell r="Y275">
            <v>64.457327320000005</v>
          </cell>
          <cell r="Z275">
            <v>1246.4315182099999</v>
          </cell>
          <cell r="AA275">
            <v>1310.88884553</v>
          </cell>
          <cell r="AB275">
            <v>52.692941937000001</v>
          </cell>
          <cell r="AC275">
            <v>55.417878010000003</v>
          </cell>
        </row>
        <row r="276">
          <cell r="A276" t="str">
            <v>28003</v>
          </cell>
          <cell r="B276" t="str">
            <v>สำนักงานศาลปกครอง</v>
          </cell>
          <cell r="C276">
            <v>2275.3143</v>
          </cell>
          <cell r="D276">
            <v>1706.0741</v>
          </cell>
          <cell r="E276">
            <v>0</v>
          </cell>
          <cell r="G276">
            <v>0</v>
          </cell>
          <cell r="H276">
            <v>1547.6339</v>
          </cell>
          <cell r="I276">
            <v>1547.6339</v>
          </cell>
          <cell r="J276">
            <v>68.018466723000003</v>
          </cell>
          <cell r="K276">
            <v>68.018466723000003</v>
          </cell>
          <cell r="L276">
            <v>195.9708</v>
          </cell>
          <cell r="M276">
            <v>170.03729999999999</v>
          </cell>
          <cell r="N276">
            <v>0</v>
          </cell>
          <cell r="P276">
            <v>0</v>
          </cell>
          <cell r="Q276">
            <v>170.03729999999999</v>
          </cell>
          <cell r="R276">
            <v>170.03729999999999</v>
          </cell>
          <cell r="S276">
            <v>86.766650949999999</v>
          </cell>
          <cell r="T276">
            <v>86.766650949999999</v>
          </cell>
          <cell r="U276">
            <v>2471.2851000000001</v>
          </cell>
          <cell r="V276">
            <v>1876.1114</v>
          </cell>
          <cell r="W276">
            <v>0</v>
          </cell>
          <cell r="Y276">
            <v>0</v>
          </cell>
          <cell r="Z276">
            <v>1717.6712</v>
          </cell>
          <cell r="AA276">
            <v>1717.6712</v>
          </cell>
          <cell r="AB276">
            <v>69.505181737000001</v>
          </cell>
          <cell r="AC276">
            <v>69.505181737000001</v>
          </cell>
        </row>
        <row r="277">
          <cell r="A277" t="str">
            <v>07018</v>
          </cell>
          <cell r="B277" t="str">
            <v>กรมการข้าว</v>
          </cell>
          <cell r="C277">
            <v>2209.5857000000001</v>
          </cell>
          <cell r="D277">
            <v>1787.3003000000001</v>
          </cell>
          <cell r="E277">
            <v>0</v>
          </cell>
          <cell r="G277">
            <v>29.299104440000001</v>
          </cell>
          <cell r="H277">
            <v>1413.74996775</v>
          </cell>
          <cell r="I277">
            <v>1443.0490721900001</v>
          </cell>
          <cell r="J277">
            <v>63.982581338999999</v>
          </cell>
          <cell r="K277">
            <v>65.308581251000007</v>
          </cell>
          <cell r="L277">
            <v>291.6293</v>
          </cell>
          <cell r="M277">
            <v>291.6293</v>
          </cell>
          <cell r="N277">
            <v>0</v>
          </cell>
          <cell r="P277">
            <v>101.18454699999999</v>
          </cell>
          <cell r="Q277">
            <v>82.372310900000002</v>
          </cell>
          <cell r="R277">
            <v>183.55685790000001</v>
          </cell>
          <cell r="S277">
            <v>28.245553824999998</v>
          </cell>
          <cell r="T277">
            <v>62.941843601000002</v>
          </cell>
          <cell r="U277">
            <v>2501.2150000000001</v>
          </cell>
          <cell r="V277">
            <v>2078.9295999999999</v>
          </cell>
          <cell r="W277">
            <v>0</v>
          </cell>
          <cell r="Y277">
            <v>130.48365143999999</v>
          </cell>
          <cell r="Z277">
            <v>1496.12227865</v>
          </cell>
          <cell r="AA277">
            <v>1626.6059300899999</v>
          </cell>
          <cell r="AB277">
            <v>59.815820657000003</v>
          </cell>
          <cell r="AC277">
            <v>65.032631344999999</v>
          </cell>
        </row>
        <row r="278">
          <cell r="A278" t="str">
            <v>29004</v>
          </cell>
          <cell r="B278" t="str">
            <v>สำนักงานการตรวจเงินแผ่นดิน</v>
          </cell>
          <cell r="C278">
            <v>2112.0129000000002</v>
          </cell>
          <cell r="D278">
            <v>1584.0096000000001</v>
          </cell>
          <cell r="E278">
            <v>0</v>
          </cell>
          <cell r="G278">
            <v>0</v>
          </cell>
          <cell r="H278">
            <v>1584.0096000000001</v>
          </cell>
          <cell r="I278">
            <v>1584.0096000000001</v>
          </cell>
          <cell r="J278">
            <v>74.999996448999994</v>
          </cell>
          <cell r="K278">
            <v>74.999996448999994</v>
          </cell>
          <cell r="L278">
            <v>398.44080000000002</v>
          </cell>
          <cell r="M278">
            <v>347.9751</v>
          </cell>
          <cell r="N278">
            <v>0</v>
          </cell>
          <cell r="P278">
            <v>0</v>
          </cell>
          <cell r="Q278">
            <v>259.53309999999999</v>
          </cell>
          <cell r="R278">
            <v>259.53309999999999</v>
          </cell>
          <cell r="S278">
            <v>65.137179727000003</v>
          </cell>
          <cell r="T278">
            <v>65.137179727000003</v>
          </cell>
          <cell r="U278">
            <v>2510.4537</v>
          </cell>
          <cell r="V278">
            <v>1931.9847</v>
          </cell>
          <cell r="W278">
            <v>0</v>
          </cell>
          <cell r="Y278">
            <v>0</v>
          </cell>
          <cell r="Z278">
            <v>1843.5427</v>
          </cell>
          <cell r="AA278">
            <v>1843.5427</v>
          </cell>
          <cell r="AB278">
            <v>73.434642511000007</v>
          </cell>
          <cell r="AC278">
            <v>73.434642511000007</v>
          </cell>
        </row>
        <row r="279">
          <cell r="A279" t="str">
            <v>03006</v>
          </cell>
          <cell r="B279" t="str">
            <v>กรมสรรพสามิต</v>
          </cell>
          <cell r="C279">
            <v>2087.9222580000001</v>
          </cell>
          <cell r="D279">
            <v>1587.6259580000001</v>
          </cell>
          <cell r="E279">
            <v>0</v>
          </cell>
          <cell r="G279">
            <v>73.057829839999997</v>
          </cell>
          <cell r="H279">
            <v>1255.55935821</v>
          </cell>
          <cell r="I279">
            <v>1328.6171880500001</v>
          </cell>
          <cell r="J279">
            <v>60.134392140000003</v>
          </cell>
          <cell r="K279">
            <v>63.633460630999998</v>
          </cell>
          <cell r="L279">
            <v>454.05454200000003</v>
          </cell>
          <cell r="M279">
            <v>439.98374200000001</v>
          </cell>
          <cell r="N279">
            <v>0</v>
          </cell>
          <cell r="P279">
            <v>319.18059800999998</v>
          </cell>
          <cell r="Q279">
            <v>20.423639189999999</v>
          </cell>
          <cell r="R279">
            <v>339.6042372</v>
          </cell>
          <cell r="S279">
            <v>4.4980585590000004</v>
          </cell>
          <cell r="T279">
            <v>74.793709958999997</v>
          </cell>
          <cell r="U279">
            <v>2541.9767999999999</v>
          </cell>
          <cell r="V279">
            <v>2027.6097</v>
          </cell>
          <cell r="W279">
            <v>0</v>
          </cell>
          <cell r="Y279">
            <v>392.23842784999999</v>
          </cell>
          <cell r="Z279">
            <v>1275.9829973999999</v>
          </cell>
          <cell r="AA279">
            <v>1668.22142525</v>
          </cell>
          <cell r="AB279">
            <v>50.196484775000002</v>
          </cell>
          <cell r="AC279">
            <v>65.626933543999996</v>
          </cell>
        </row>
        <row r="280">
          <cell r="A280" t="str">
            <v>01002</v>
          </cell>
          <cell r="B280" t="str">
            <v>กรมประชาสัมพันธ์</v>
          </cell>
          <cell r="C280">
            <v>2021.6876635900001</v>
          </cell>
          <cell r="D280">
            <v>1517.5515635899999</v>
          </cell>
          <cell r="E280">
            <v>0</v>
          </cell>
          <cell r="G280">
            <v>82.58628745</v>
          </cell>
          <cell r="H280">
            <v>1153.4306781600001</v>
          </cell>
          <cell r="I280">
            <v>1236.0169656099999</v>
          </cell>
          <cell r="J280">
            <v>57.052862265999998</v>
          </cell>
          <cell r="K280">
            <v>61.137879400000003</v>
          </cell>
          <cell r="L280">
            <v>560.42813640999998</v>
          </cell>
          <cell r="M280">
            <v>514.71903640999994</v>
          </cell>
          <cell r="N280">
            <v>0</v>
          </cell>
          <cell r="P280">
            <v>335.2798823</v>
          </cell>
          <cell r="Q280">
            <v>19.449565700000001</v>
          </cell>
          <cell r="R280">
            <v>354.72944799999999</v>
          </cell>
          <cell r="S280">
            <v>3.4704834459999998</v>
          </cell>
          <cell r="T280">
            <v>63.296152522</v>
          </cell>
          <cell r="U280">
            <v>2582.1158</v>
          </cell>
          <cell r="V280">
            <v>2032.2706000000001</v>
          </cell>
          <cell r="W280">
            <v>0</v>
          </cell>
          <cell r="Y280">
            <v>417.86616974999998</v>
          </cell>
          <cell r="Z280">
            <v>1172.8802438600001</v>
          </cell>
          <cell r="AA280">
            <v>1590.74641361</v>
          </cell>
          <cell r="AB280">
            <v>45.423224003000001</v>
          </cell>
          <cell r="AC280">
            <v>61.606315782000003</v>
          </cell>
        </row>
        <row r="281">
          <cell r="A281" t="str">
            <v>18004</v>
          </cell>
          <cell r="B281" t="str">
            <v>กรมศิลปากร</v>
          </cell>
          <cell r="C281">
            <v>1038.2643356799999</v>
          </cell>
          <cell r="D281">
            <v>800.39363567999999</v>
          </cell>
          <cell r="E281">
            <v>0</v>
          </cell>
          <cell r="G281">
            <v>62.083007899999998</v>
          </cell>
          <cell r="H281">
            <v>568.97551372999999</v>
          </cell>
          <cell r="I281">
            <v>631.05852162999997</v>
          </cell>
          <cell r="J281">
            <v>54.800641241000001</v>
          </cell>
          <cell r="K281">
            <v>60.780140465999999</v>
          </cell>
          <cell r="L281">
            <v>1720.2009643199999</v>
          </cell>
          <cell r="M281">
            <v>1691.80096432</v>
          </cell>
          <cell r="N281">
            <v>0</v>
          </cell>
          <cell r="P281">
            <v>781.79138257</v>
          </cell>
          <cell r="Q281">
            <v>580.38529932999995</v>
          </cell>
          <cell r="R281">
            <v>1362.1766818999999</v>
          </cell>
          <cell r="S281">
            <v>33.739389256000003</v>
          </cell>
          <cell r="T281">
            <v>79.187066520000002</v>
          </cell>
          <cell r="U281">
            <v>2758.4652999999998</v>
          </cell>
          <cell r="V281">
            <v>2492.1945999999998</v>
          </cell>
          <cell r="W281">
            <v>0</v>
          </cell>
          <cell r="Y281">
            <v>843.87439046999998</v>
          </cell>
          <cell r="Z281">
            <v>1149.3608130600001</v>
          </cell>
          <cell r="AA281">
            <v>1993.23520353</v>
          </cell>
          <cell r="AB281">
            <v>41.666676504999998</v>
          </cell>
          <cell r="AC281">
            <v>72.258846378000001</v>
          </cell>
        </row>
        <row r="282">
          <cell r="A282" t="str">
            <v>07012</v>
          </cell>
          <cell r="B282" t="str">
            <v>กรมส่งเสริมสหกรณ์</v>
          </cell>
          <cell r="C282">
            <v>2736.4324000000001</v>
          </cell>
          <cell r="D282">
            <v>2125.8798000000002</v>
          </cell>
          <cell r="E282">
            <v>0</v>
          </cell>
          <cell r="G282">
            <v>31.62857408</v>
          </cell>
          <cell r="H282">
            <v>1781.3903847500001</v>
          </cell>
          <cell r="I282">
            <v>1813.01895883</v>
          </cell>
          <cell r="J282">
            <v>65.099009379999998</v>
          </cell>
          <cell r="K282">
            <v>66.254841846000005</v>
          </cell>
          <cell r="L282">
            <v>180.91370000000001</v>
          </cell>
          <cell r="M282">
            <v>180.91370000000001</v>
          </cell>
          <cell r="N282">
            <v>0</v>
          </cell>
          <cell r="P282">
            <v>2.5788000000000002</v>
          </cell>
          <cell r="Q282">
            <v>119.852636</v>
          </cell>
          <cell r="R282">
            <v>122.43143600000001</v>
          </cell>
          <cell r="S282">
            <v>66.248512965000003</v>
          </cell>
          <cell r="T282">
            <v>67.673943984999994</v>
          </cell>
          <cell r="U282">
            <v>2917.3461000000002</v>
          </cell>
          <cell r="V282">
            <v>2306.7935000000002</v>
          </cell>
          <cell r="W282">
            <v>0</v>
          </cell>
          <cell r="Y282">
            <v>34.207374080000001</v>
          </cell>
          <cell r="Z282">
            <v>1901.2430207499999</v>
          </cell>
          <cell r="AA282">
            <v>1935.4503948300001</v>
          </cell>
          <cell r="AB282">
            <v>65.170293670000007</v>
          </cell>
          <cell r="AC282">
            <v>66.342844779999993</v>
          </cell>
        </row>
        <row r="283">
          <cell r="A283" t="str">
            <v>21008</v>
          </cell>
          <cell r="B283" t="str">
            <v>กรมสุขภาพจิต</v>
          </cell>
          <cell r="C283">
            <v>2689.4591</v>
          </cell>
          <cell r="D283">
            <v>2017.1351500000001</v>
          </cell>
          <cell r="E283">
            <v>0</v>
          </cell>
          <cell r="G283">
            <v>36.48734786</v>
          </cell>
          <cell r="H283">
            <v>1667.86853443</v>
          </cell>
          <cell r="I283">
            <v>1704.35588229</v>
          </cell>
          <cell r="J283">
            <v>62.015017608000001</v>
          </cell>
          <cell r="K283">
            <v>63.371697390000001</v>
          </cell>
          <cell r="L283">
            <v>267.6952</v>
          </cell>
          <cell r="M283">
            <v>267.6952</v>
          </cell>
          <cell r="N283">
            <v>0</v>
          </cell>
          <cell r="P283">
            <v>151.13448048999999</v>
          </cell>
          <cell r="Q283">
            <v>105.34315205999999</v>
          </cell>
          <cell r="R283">
            <v>256.47763255000001</v>
          </cell>
          <cell r="S283">
            <v>39.351901736999999</v>
          </cell>
          <cell r="T283">
            <v>95.809574677000001</v>
          </cell>
          <cell r="U283">
            <v>2957.1543000000001</v>
          </cell>
          <cell r="V283">
            <v>2284.8303500000002</v>
          </cell>
          <cell r="W283">
            <v>0</v>
          </cell>
          <cell r="Y283">
            <v>187.62182834999999</v>
          </cell>
          <cell r="Z283">
            <v>1773.2116864899999</v>
          </cell>
          <cell r="AA283">
            <v>1960.8335148399999</v>
          </cell>
          <cell r="AB283">
            <v>59.963448186999997</v>
          </cell>
          <cell r="AC283">
            <v>66.308123144999996</v>
          </cell>
        </row>
        <row r="284">
          <cell r="A284" t="str">
            <v>16011</v>
          </cell>
          <cell r="B284" t="str">
            <v>สนง.คณะกรรมการป้องกันและปราบปรามยาเสพติด</v>
          </cell>
          <cell r="C284">
            <v>3071.1943763999998</v>
          </cell>
          <cell r="D284">
            <v>2332.6999764000002</v>
          </cell>
          <cell r="E284">
            <v>0</v>
          </cell>
          <cell r="G284">
            <v>61.735249750000001</v>
          </cell>
          <cell r="H284">
            <v>1986.3592054200001</v>
          </cell>
          <cell r="I284">
            <v>2048.0944551699999</v>
          </cell>
          <cell r="J284">
            <v>64.677091774999994</v>
          </cell>
          <cell r="K284">
            <v>66.687229923000004</v>
          </cell>
          <cell r="L284">
            <v>57.250623599999997</v>
          </cell>
          <cell r="M284">
            <v>57.250623599999997</v>
          </cell>
          <cell r="N284">
            <v>0</v>
          </cell>
          <cell r="P284">
            <v>45.274970600000003</v>
          </cell>
          <cell r="Q284">
            <v>10.743024999999999</v>
          </cell>
          <cell r="R284">
            <v>56.017995599999999</v>
          </cell>
          <cell r="S284">
            <v>18.764904772000001</v>
          </cell>
          <cell r="T284">
            <v>97.846961442999998</v>
          </cell>
          <cell r="U284">
            <v>3128.4450000000002</v>
          </cell>
          <cell r="V284">
            <v>2389.9506000000001</v>
          </cell>
          <cell r="W284">
            <v>0</v>
          </cell>
          <cell r="Y284">
            <v>107.01022035</v>
          </cell>
          <cell r="Z284">
            <v>1997.1022304200001</v>
          </cell>
          <cell r="AA284">
            <v>2104.1124507700001</v>
          </cell>
          <cell r="AB284">
            <v>63.836897577999999</v>
          </cell>
          <cell r="AC284">
            <v>67.257453807999994</v>
          </cell>
        </row>
        <row r="285">
          <cell r="A285" t="str">
            <v>07009</v>
          </cell>
          <cell r="B285" t="str">
            <v>กรมวิชาการเกษตร</v>
          </cell>
          <cell r="C285">
            <v>3071.3119200000001</v>
          </cell>
          <cell r="D285">
            <v>2300.1832199999999</v>
          </cell>
          <cell r="E285">
            <v>0</v>
          </cell>
          <cell r="G285">
            <v>32.622657160000003</v>
          </cell>
          <cell r="H285">
            <v>1816.1998001699999</v>
          </cell>
          <cell r="I285">
            <v>1848.8224573299999</v>
          </cell>
          <cell r="J285">
            <v>59.134332411999999</v>
          </cell>
          <cell r="K285">
            <v>60.196505776000002</v>
          </cell>
          <cell r="L285">
            <v>264.05878000000001</v>
          </cell>
          <cell r="M285">
            <v>264.05878000000001</v>
          </cell>
          <cell r="N285">
            <v>0</v>
          </cell>
          <cell r="P285">
            <v>153.95612818000001</v>
          </cell>
          <cell r="Q285">
            <v>91.862815929999996</v>
          </cell>
          <cell r="R285">
            <v>245.81894410999999</v>
          </cell>
          <cell r="S285">
            <v>34.788775412</v>
          </cell>
          <cell r="T285">
            <v>93.092509217</v>
          </cell>
          <cell r="U285">
            <v>3335.3706999999999</v>
          </cell>
          <cell r="V285">
            <v>2564.2420000000002</v>
          </cell>
          <cell r="W285">
            <v>0</v>
          </cell>
          <cell r="Y285">
            <v>186.57878534</v>
          </cell>
          <cell r="Z285">
            <v>1908.0626161</v>
          </cell>
          <cell r="AA285">
            <v>2094.6414014400002</v>
          </cell>
          <cell r="AB285">
            <v>57.206913045999997</v>
          </cell>
          <cell r="AC285">
            <v>62.800857530999998</v>
          </cell>
        </row>
        <row r="286">
          <cell r="A286" t="str">
            <v>08004</v>
          </cell>
          <cell r="B286" t="str">
            <v>กรมการขนส่งทางบก</v>
          </cell>
          <cell r="C286">
            <v>2790.7217136200002</v>
          </cell>
          <cell r="D286">
            <v>2097.6878136199998</v>
          </cell>
          <cell r="E286">
            <v>0</v>
          </cell>
          <cell r="G286">
            <v>20.742099459999999</v>
          </cell>
          <cell r="H286">
            <v>1599.98206987</v>
          </cell>
          <cell r="I286">
            <v>1620.72416933</v>
          </cell>
          <cell r="J286">
            <v>57.332196975000002</v>
          </cell>
          <cell r="K286">
            <v>58.075449136000003</v>
          </cell>
          <cell r="L286">
            <v>911.19378638000001</v>
          </cell>
          <cell r="M286">
            <v>731.07958638000002</v>
          </cell>
          <cell r="N286">
            <v>0</v>
          </cell>
          <cell r="P286">
            <v>117.92660435000001</v>
          </cell>
          <cell r="Q286">
            <v>188.34428742</v>
          </cell>
          <cell r="R286">
            <v>306.27089176999999</v>
          </cell>
          <cell r="S286">
            <v>20.670058359999999</v>
          </cell>
          <cell r="T286">
            <v>33.612047881000002</v>
          </cell>
          <cell r="U286">
            <v>3701.9155000000001</v>
          </cell>
          <cell r="V286">
            <v>2828.7674000000002</v>
          </cell>
          <cell r="W286">
            <v>0</v>
          </cell>
          <cell r="Y286">
            <v>138.66870381000001</v>
          </cell>
          <cell r="Z286">
            <v>1788.32635729</v>
          </cell>
          <cell r="AA286">
            <v>1926.9950610999999</v>
          </cell>
          <cell r="AB286">
            <v>48.308135538999998</v>
          </cell>
          <cell r="AC286">
            <v>52.053999101000002</v>
          </cell>
        </row>
        <row r="287">
          <cell r="A287" t="str">
            <v>03003</v>
          </cell>
          <cell r="B287" t="str">
            <v>กรมธนารักษ์</v>
          </cell>
          <cell r="C287">
            <v>3550.8618980000001</v>
          </cell>
          <cell r="D287">
            <v>3327.6019980000001</v>
          </cell>
          <cell r="E287">
            <v>0</v>
          </cell>
          <cell r="G287">
            <v>54.887290880000002</v>
          </cell>
          <cell r="H287">
            <v>3172.6160915999999</v>
          </cell>
          <cell r="I287">
            <v>3227.5033824799998</v>
          </cell>
          <cell r="J287">
            <v>89.347774786000002</v>
          </cell>
          <cell r="K287">
            <v>90.893520366999994</v>
          </cell>
          <cell r="L287">
            <v>189.626002</v>
          </cell>
          <cell r="M287">
            <v>189.626002</v>
          </cell>
          <cell r="N287">
            <v>0</v>
          </cell>
          <cell r="P287">
            <v>126.65139600000001</v>
          </cell>
          <cell r="Q287">
            <v>42.974606000000001</v>
          </cell>
          <cell r="R287">
            <v>169.626002</v>
          </cell>
          <cell r="S287">
            <v>22.662823423999999</v>
          </cell>
          <cell r="T287">
            <v>89.452923233999996</v>
          </cell>
          <cell r="U287">
            <v>3740.4879000000001</v>
          </cell>
          <cell r="V287">
            <v>3517.2280000000001</v>
          </cell>
          <cell r="W287">
            <v>0</v>
          </cell>
          <cell r="Y287">
            <v>181.53868688</v>
          </cell>
          <cell r="Z287">
            <v>3215.5906976000001</v>
          </cell>
          <cell r="AA287">
            <v>3397.1293844800002</v>
          </cell>
          <cell r="AB287">
            <v>85.967146092999997</v>
          </cell>
          <cell r="AC287">
            <v>90.820488538000006</v>
          </cell>
        </row>
        <row r="288">
          <cell r="A288" t="str">
            <v>23097</v>
          </cell>
          <cell r="B288" t="str">
            <v>มหาวิทยาลัยศรีนครินทรวิโรฒ</v>
          </cell>
          <cell r="C288">
            <v>2825.7240000000002</v>
          </cell>
          <cell r="D288">
            <v>2150.2276000000002</v>
          </cell>
          <cell r="E288">
            <v>0</v>
          </cell>
          <cell r="G288">
            <v>0</v>
          </cell>
          <cell r="H288">
            <v>2137.8449706400002</v>
          </cell>
          <cell r="I288">
            <v>2137.8449706400002</v>
          </cell>
          <cell r="J288">
            <v>75.656538664999999</v>
          </cell>
          <cell r="K288">
            <v>75.656538664999999</v>
          </cell>
          <cell r="L288">
            <v>1053.8510000000001</v>
          </cell>
          <cell r="M288">
            <v>920.48860000000002</v>
          </cell>
          <cell r="N288">
            <v>0</v>
          </cell>
          <cell r="P288">
            <v>0</v>
          </cell>
          <cell r="Q288">
            <v>920.48860000000002</v>
          </cell>
          <cell r="R288">
            <v>920.48860000000002</v>
          </cell>
          <cell r="S288">
            <v>87.345231916000003</v>
          </cell>
          <cell r="T288">
            <v>87.345231916000003</v>
          </cell>
          <cell r="U288">
            <v>3879.5749999999998</v>
          </cell>
          <cell r="V288">
            <v>3070.7161999999998</v>
          </cell>
          <cell r="W288">
            <v>0</v>
          </cell>
          <cell r="Y288">
            <v>0</v>
          </cell>
          <cell r="Z288">
            <v>3058.3335706399998</v>
          </cell>
          <cell r="AA288">
            <v>3058.3335706399998</v>
          </cell>
          <cell r="AB288">
            <v>78.831665083000004</v>
          </cell>
          <cell r="AC288">
            <v>78.831665083000004</v>
          </cell>
        </row>
        <row r="289">
          <cell r="A289" t="str">
            <v>03005</v>
          </cell>
          <cell r="B289" t="str">
            <v>กรมศุลกากร</v>
          </cell>
          <cell r="C289">
            <v>2981.4695156100001</v>
          </cell>
          <cell r="D289">
            <v>2240.4279156100001</v>
          </cell>
          <cell r="E289">
            <v>0</v>
          </cell>
          <cell r="G289">
            <v>174.30205196</v>
          </cell>
          <cell r="H289">
            <v>1868.4188284300001</v>
          </cell>
          <cell r="I289">
            <v>2042.72088039</v>
          </cell>
          <cell r="J289">
            <v>62.667715321000003</v>
          </cell>
          <cell r="K289">
            <v>68.513894563999997</v>
          </cell>
          <cell r="L289">
            <v>976.82728439000005</v>
          </cell>
          <cell r="M289">
            <v>837.48818439000001</v>
          </cell>
          <cell r="N289">
            <v>0</v>
          </cell>
          <cell r="P289">
            <v>639.57052358999999</v>
          </cell>
          <cell r="Q289">
            <v>104.64382507000001</v>
          </cell>
          <cell r="R289">
            <v>744.21434866000004</v>
          </cell>
          <cell r="S289">
            <v>10.712623075</v>
          </cell>
          <cell r="T289">
            <v>76.186892048999994</v>
          </cell>
          <cell r="U289">
            <v>3958.2968000000001</v>
          </cell>
          <cell r="V289">
            <v>3077.9160999999999</v>
          </cell>
          <cell r="W289">
            <v>0</v>
          </cell>
          <cell r="Y289">
            <v>813.87257554999997</v>
          </cell>
          <cell r="Z289">
            <v>1973.0626534999999</v>
          </cell>
          <cell r="AA289">
            <v>2786.9352290500001</v>
          </cell>
          <cell r="AB289">
            <v>49.846253406000002</v>
          </cell>
          <cell r="AC289">
            <v>70.407434557000002</v>
          </cell>
        </row>
        <row r="290">
          <cell r="A290" t="str">
            <v>07005</v>
          </cell>
          <cell r="B290" t="str">
            <v>กรมประมง</v>
          </cell>
          <cell r="C290">
            <v>3415.5071520000001</v>
          </cell>
          <cell r="D290">
            <v>2561.543752</v>
          </cell>
          <cell r="E290">
            <v>0</v>
          </cell>
          <cell r="G290">
            <v>45.86658705</v>
          </cell>
          <cell r="H290">
            <v>2114.78693294</v>
          </cell>
          <cell r="I290">
            <v>2160.6535199899999</v>
          </cell>
          <cell r="J290">
            <v>61.917215769999999</v>
          </cell>
          <cell r="K290">
            <v>63.260108201999998</v>
          </cell>
          <cell r="L290">
            <v>570.68474800000001</v>
          </cell>
          <cell r="M290">
            <v>570.68474800000001</v>
          </cell>
          <cell r="N290">
            <v>0</v>
          </cell>
          <cell r="P290">
            <v>250.21067386999999</v>
          </cell>
          <cell r="Q290">
            <v>277.62325383000001</v>
          </cell>
          <cell r="R290">
            <v>527.8339277</v>
          </cell>
          <cell r="S290">
            <v>48.647393293999997</v>
          </cell>
          <cell r="T290">
            <v>92.491332482999994</v>
          </cell>
          <cell r="U290">
            <v>3986.1918999999998</v>
          </cell>
          <cell r="V290">
            <v>3132.2285000000002</v>
          </cell>
          <cell r="W290">
            <v>0</v>
          </cell>
          <cell r="Y290">
            <v>296.07726092000001</v>
          </cell>
          <cell r="Z290">
            <v>2392.4101867700001</v>
          </cell>
          <cell r="AA290">
            <v>2688.48744769</v>
          </cell>
          <cell r="AB290">
            <v>60.017436359999998</v>
          </cell>
          <cell r="AC290">
            <v>67.445008045999998</v>
          </cell>
        </row>
        <row r="291">
          <cell r="A291" t="str">
            <v>21004</v>
          </cell>
          <cell r="B291" t="str">
            <v>กรมควบคุมโรค</v>
          </cell>
          <cell r="C291">
            <v>3383.2311</v>
          </cell>
          <cell r="D291">
            <v>2537.4234999999999</v>
          </cell>
          <cell r="E291">
            <v>0</v>
          </cell>
          <cell r="G291">
            <v>82.945584589999996</v>
          </cell>
          <cell r="H291">
            <v>1965.2490351399999</v>
          </cell>
          <cell r="I291">
            <v>2048.1946197299999</v>
          </cell>
          <cell r="J291">
            <v>58.087933606999997</v>
          </cell>
          <cell r="K291">
            <v>60.539601322000003</v>
          </cell>
          <cell r="L291">
            <v>661.0086</v>
          </cell>
          <cell r="M291">
            <v>661.0086</v>
          </cell>
          <cell r="N291">
            <v>0</v>
          </cell>
          <cell r="P291">
            <v>227.44003864999999</v>
          </cell>
          <cell r="Q291">
            <v>231.83472232</v>
          </cell>
          <cell r="R291">
            <v>459.27476096999999</v>
          </cell>
          <cell r="S291">
            <v>35.072875347999997</v>
          </cell>
          <cell r="T291">
            <v>69.480905539000005</v>
          </cell>
          <cell r="U291">
            <v>4044.2397000000001</v>
          </cell>
          <cell r="V291">
            <v>3198.4321</v>
          </cell>
          <cell r="W291">
            <v>0</v>
          </cell>
          <cell r="Y291">
            <v>310.38562323999997</v>
          </cell>
          <cell r="Z291">
            <v>2197.08375746</v>
          </cell>
          <cell r="AA291">
            <v>2507.4693806999999</v>
          </cell>
          <cell r="AB291">
            <v>54.326249689000001</v>
          </cell>
          <cell r="AC291">
            <v>62.001008018999997</v>
          </cell>
        </row>
        <row r="292">
          <cell r="A292" t="str">
            <v>07008</v>
          </cell>
          <cell r="B292" t="str">
            <v>กรมพัฒนาที่ดิน</v>
          </cell>
          <cell r="C292">
            <v>2375.340948</v>
          </cell>
          <cell r="D292">
            <v>1797.9355479999999</v>
          </cell>
          <cell r="E292">
            <v>0</v>
          </cell>
          <cell r="G292">
            <v>54.595343270000001</v>
          </cell>
          <cell r="H292">
            <v>1332.6662266999999</v>
          </cell>
          <cell r="I292">
            <v>1387.26156997</v>
          </cell>
          <cell r="J292">
            <v>56.104208022000002</v>
          </cell>
          <cell r="K292">
            <v>58.402629363000003</v>
          </cell>
          <cell r="L292">
            <v>2114.2621519999998</v>
          </cell>
          <cell r="M292">
            <v>2114.2621519999998</v>
          </cell>
          <cell r="N292">
            <v>0</v>
          </cell>
          <cell r="P292">
            <v>280.62243246999998</v>
          </cell>
          <cell r="Q292">
            <v>1490.7035198200001</v>
          </cell>
          <cell r="R292">
            <v>1771.32595229</v>
          </cell>
          <cell r="S292">
            <v>70.507033312000004</v>
          </cell>
          <cell r="T292">
            <v>83.779863845999998</v>
          </cell>
          <cell r="U292">
            <v>4489.6031000000003</v>
          </cell>
          <cell r="V292">
            <v>3912.1977000000002</v>
          </cell>
          <cell r="W292">
            <v>0</v>
          </cell>
          <cell r="Y292">
            <v>335.21777573999998</v>
          </cell>
          <cell r="Z292">
            <v>2823.3697465199998</v>
          </cell>
          <cell r="AA292">
            <v>3158.5875222599998</v>
          </cell>
          <cell r="AB292">
            <v>62.886845086999998</v>
          </cell>
          <cell r="AC292">
            <v>70.353379840000002</v>
          </cell>
        </row>
        <row r="293">
          <cell r="A293" t="str">
            <v>08003</v>
          </cell>
          <cell r="B293" t="str">
            <v>กรมเจ้าท่า</v>
          </cell>
          <cell r="C293">
            <v>1035.3451170000001</v>
          </cell>
          <cell r="D293">
            <v>782.96971699999995</v>
          </cell>
          <cell r="E293">
            <v>0</v>
          </cell>
          <cell r="G293">
            <v>23.725974140000002</v>
          </cell>
          <cell r="H293">
            <v>651.86671961000002</v>
          </cell>
          <cell r="I293">
            <v>675.59269374999997</v>
          </cell>
          <cell r="J293">
            <v>62.961297533</v>
          </cell>
          <cell r="K293">
            <v>65.252898059000003</v>
          </cell>
          <cell r="L293">
            <v>3783.3277830000002</v>
          </cell>
          <cell r="M293">
            <v>3783.3277830000002</v>
          </cell>
          <cell r="N293">
            <v>0</v>
          </cell>
          <cell r="P293">
            <v>2207.89305298</v>
          </cell>
          <cell r="Q293">
            <v>970.77459021000004</v>
          </cell>
          <cell r="R293">
            <v>3178.66764319</v>
          </cell>
          <cell r="S293">
            <v>25.659277913</v>
          </cell>
          <cell r="T293">
            <v>84.017770214999999</v>
          </cell>
          <cell r="U293">
            <v>4818.6728999999996</v>
          </cell>
          <cell r="V293">
            <v>4566.2974999999997</v>
          </cell>
          <cell r="W293">
            <v>0</v>
          </cell>
          <cell r="Y293">
            <v>2231.6190271199998</v>
          </cell>
          <cell r="Z293">
            <v>1622.6413098200001</v>
          </cell>
          <cell r="AA293">
            <v>3854.2603369399999</v>
          </cell>
          <cell r="AB293">
            <v>33.674029001000001</v>
          </cell>
          <cell r="AC293">
            <v>79.985930088000003</v>
          </cell>
        </row>
        <row r="294">
          <cell r="A294" t="str">
            <v>25003</v>
          </cell>
          <cell r="B294" t="str">
            <v>สนง.พระพุทธศาสนาแห่งชาติ</v>
          </cell>
          <cell r="C294">
            <v>4033.9391999999998</v>
          </cell>
          <cell r="D294">
            <v>3025.4533999999999</v>
          </cell>
          <cell r="E294">
            <v>0</v>
          </cell>
          <cell r="G294">
            <v>20.491203980000002</v>
          </cell>
          <cell r="H294">
            <v>2276.4034313699999</v>
          </cell>
          <cell r="I294">
            <v>2296.89463535</v>
          </cell>
          <cell r="J294">
            <v>56.431277678999997</v>
          </cell>
          <cell r="K294">
            <v>56.939247754</v>
          </cell>
          <cell r="L294">
            <v>810.75329999999997</v>
          </cell>
          <cell r="M294">
            <v>810.75329999999997</v>
          </cell>
          <cell r="N294">
            <v>0</v>
          </cell>
          <cell r="P294">
            <v>51.278045390000003</v>
          </cell>
          <cell r="Q294">
            <v>497.67619285000001</v>
          </cell>
          <cell r="R294">
            <v>548.95423824</v>
          </cell>
          <cell r="S294">
            <v>61.384417782</v>
          </cell>
          <cell r="T294">
            <v>67.70915866</v>
          </cell>
          <cell r="U294">
            <v>4844.6925000000001</v>
          </cell>
          <cell r="V294">
            <v>3836.2067000000002</v>
          </cell>
          <cell r="W294">
            <v>0</v>
          </cell>
          <cell r="Y294">
            <v>71.769249369999997</v>
          </cell>
          <cell r="Z294">
            <v>2774.0796242199999</v>
          </cell>
          <cell r="AA294">
            <v>2845.84887359</v>
          </cell>
          <cell r="AB294">
            <v>57.260179551999997</v>
          </cell>
          <cell r="AC294">
            <v>58.741579029</v>
          </cell>
        </row>
        <row r="295">
          <cell r="A295" t="str">
            <v>23077</v>
          </cell>
          <cell r="B295" t="str">
            <v>มหาวิทยาลัยธรรมศาสตร์</v>
          </cell>
          <cell r="C295">
            <v>3191.3542000000002</v>
          </cell>
          <cell r="D295">
            <v>2393.5156999999999</v>
          </cell>
          <cell r="E295">
            <v>0</v>
          </cell>
          <cell r="G295">
            <v>0</v>
          </cell>
          <cell r="H295">
            <v>2369.8921701600002</v>
          </cell>
          <cell r="I295">
            <v>2369.8921701600002</v>
          </cell>
          <cell r="J295">
            <v>74.259766282000001</v>
          </cell>
          <cell r="K295">
            <v>74.259766282000001</v>
          </cell>
          <cell r="L295">
            <v>1654.5219999999999</v>
          </cell>
          <cell r="M295">
            <v>1466.0415</v>
          </cell>
          <cell r="N295">
            <v>0</v>
          </cell>
          <cell r="P295">
            <v>0</v>
          </cell>
          <cell r="Q295">
            <v>1466.0415</v>
          </cell>
          <cell r="R295">
            <v>1466.0415</v>
          </cell>
          <cell r="S295">
            <v>88.608159939999993</v>
          </cell>
          <cell r="T295">
            <v>88.608159939999993</v>
          </cell>
          <cell r="U295">
            <v>4845.8761999999997</v>
          </cell>
          <cell r="V295">
            <v>3859.5572000000002</v>
          </cell>
          <cell r="W295">
            <v>0</v>
          </cell>
          <cell r="Y295">
            <v>0</v>
          </cell>
          <cell r="Z295">
            <v>3835.93367016</v>
          </cell>
          <cell r="AA295">
            <v>3835.93367016</v>
          </cell>
          <cell r="AB295">
            <v>79.158722010999995</v>
          </cell>
          <cell r="AC295">
            <v>79.158722010999995</v>
          </cell>
        </row>
        <row r="296">
          <cell r="A296" t="str">
            <v>09006</v>
          </cell>
          <cell r="B296" t="str">
            <v>กรมทรัพยากรน้ำ</v>
          </cell>
          <cell r="C296">
            <v>933.46310000000005</v>
          </cell>
          <cell r="D296">
            <v>695.11509999999998</v>
          </cell>
          <cell r="E296">
            <v>0</v>
          </cell>
          <cell r="G296">
            <v>37.056552140000001</v>
          </cell>
          <cell r="H296">
            <v>570.51328133000004</v>
          </cell>
          <cell r="I296">
            <v>607.56983347000005</v>
          </cell>
          <cell r="J296">
            <v>61.117925425000003</v>
          </cell>
          <cell r="K296">
            <v>65.087718354000003</v>
          </cell>
          <cell r="L296">
            <v>3948.9591</v>
          </cell>
          <cell r="M296">
            <v>3948.9591</v>
          </cell>
          <cell r="N296">
            <v>0</v>
          </cell>
          <cell r="P296">
            <v>1891.79776264</v>
          </cell>
          <cell r="Q296">
            <v>1266.2522455599999</v>
          </cell>
          <cell r="R296">
            <v>3158.0500081999999</v>
          </cell>
          <cell r="S296">
            <v>32.065468735000003</v>
          </cell>
          <cell r="T296">
            <v>79.971707182000003</v>
          </cell>
          <cell r="U296">
            <v>4882.4222</v>
          </cell>
          <cell r="V296">
            <v>4644.0742</v>
          </cell>
          <cell r="W296">
            <v>0</v>
          </cell>
          <cell r="Y296">
            <v>1928.8543147800001</v>
          </cell>
          <cell r="Z296">
            <v>1836.76552689</v>
          </cell>
          <cell r="AA296">
            <v>3765.6198416699999</v>
          </cell>
          <cell r="AB296">
            <v>37.619965084</v>
          </cell>
          <cell r="AC296">
            <v>77.126059308999999</v>
          </cell>
        </row>
        <row r="297">
          <cell r="A297" t="str">
            <v>23075</v>
          </cell>
          <cell r="B297" t="str">
            <v>มหาวิทยาลัยเกษตรศาสตร์</v>
          </cell>
          <cell r="C297">
            <v>3875.4974000000002</v>
          </cell>
          <cell r="D297">
            <v>2906.6228000000001</v>
          </cell>
          <cell r="E297">
            <v>0</v>
          </cell>
          <cell r="G297">
            <v>0</v>
          </cell>
          <cell r="H297">
            <v>2879.23440368</v>
          </cell>
          <cell r="I297">
            <v>2879.23440368</v>
          </cell>
          <cell r="J297">
            <v>74.293286938999998</v>
          </cell>
          <cell r="K297">
            <v>74.293286938999998</v>
          </cell>
          <cell r="L297">
            <v>1243.7752</v>
          </cell>
          <cell r="M297">
            <v>1189.0943</v>
          </cell>
          <cell r="N297">
            <v>0</v>
          </cell>
          <cell r="P297">
            <v>0</v>
          </cell>
          <cell r="Q297">
            <v>1189.0943</v>
          </cell>
          <cell r="R297">
            <v>1189.0943</v>
          </cell>
          <cell r="S297">
            <v>95.603634804999999</v>
          </cell>
          <cell r="T297">
            <v>95.603634804999999</v>
          </cell>
          <cell r="U297">
            <v>5119.2726000000002</v>
          </cell>
          <cell r="V297">
            <v>4095.7170999999998</v>
          </cell>
          <cell r="W297">
            <v>0</v>
          </cell>
          <cell r="Y297">
            <v>0</v>
          </cell>
          <cell r="Z297">
            <v>4068.3287036800002</v>
          </cell>
          <cell r="AA297">
            <v>4068.3287036800002</v>
          </cell>
          <cell r="AB297">
            <v>79.470835440000002</v>
          </cell>
          <cell r="AC297">
            <v>79.470835440000002</v>
          </cell>
        </row>
        <row r="298">
          <cell r="A298" t="str">
            <v>09012</v>
          </cell>
          <cell r="B298" t="str">
            <v>กรมป่าไม้</v>
          </cell>
          <cell r="C298">
            <v>3455.3750209999998</v>
          </cell>
          <cell r="D298">
            <v>2587.1648209999998</v>
          </cell>
          <cell r="E298">
            <v>0</v>
          </cell>
          <cell r="G298">
            <v>16.91074399</v>
          </cell>
          <cell r="H298">
            <v>2089.8576048300001</v>
          </cell>
          <cell r="I298">
            <v>2106.76834882</v>
          </cell>
          <cell r="J298">
            <v>60.481354183999997</v>
          </cell>
          <cell r="K298">
            <v>60.970758195999998</v>
          </cell>
          <cell r="L298">
            <v>1721.9820790000001</v>
          </cell>
          <cell r="M298">
            <v>1721.9820790000001</v>
          </cell>
          <cell r="N298">
            <v>0</v>
          </cell>
          <cell r="P298">
            <v>668.86394600000006</v>
          </cell>
          <cell r="Q298">
            <v>722.41828796000004</v>
          </cell>
          <cell r="R298">
            <v>1391.28223396</v>
          </cell>
          <cell r="S298">
            <v>41.952718136000001</v>
          </cell>
          <cell r="T298">
            <v>80.795395662000004</v>
          </cell>
          <cell r="U298">
            <v>5177.3571000000002</v>
          </cell>
          <cell r="V298">
            <v>4309.1468999999997</v>
          </cell>
          <cell r="W298">
            <v>0</v>
          </cell>
          <cell r="Y298">
            <v>685.77468998999996</v>
          </cell>
          <cell r="Z298">
            <v>2812.2758927899999</v>
          </cell>
          <cell r="AA298">
            <v>3498.0505827799998</v>
          </cell>
          <cell r="AB298">
            <v>54.318754501000001</v>
          </cell>
          <cell r="AC298">
            <v>67.564406224999999</v>
          </cell>
        </row>
        <row r="299">
          <cell r="A299" t="str">
            <v>23070</v>
          </cell>
          <cell r="B299" t="str">
            <v>สนง.พัฒนาวิทยาศาสตร์และเทคโนโลยีแห่งชาติ</v>
          </cell>
          <cell r="C299">
            <v>2655.2944000000002</v>
          </cell>
          <cell r="D299">
            <v>1991.4703999999999</v>
          </cell>
          <cell r="E299">
            <v>0</v>
          </cell>
          <cell r="G299">
            <v>0</v>
          </cell>
          <cell r="H299">
            <v>1991.4703999999999</v>
          </cell>
          <cell r="I299">
            <v>1991.4703999999999</v>
          </cell>
          <cell r="J299">
            <v>74.999984936000004</v>
          </cell>
          <cell r="K299">
            <v>74.999984936000004</v>
          </cell>
          <cell r="L299">
            <v>2526.3254000000002</v>
          </cell>
          <cell r="M299">
            <v>2264.2833000000001</v>
          </cell>
          <cell r="N299">
            <v>0</v>
          </cell>
          <cell r="P299">
            <v>0</v>
          </cell>
          <cell r="Q299">
            <v>2264.2833000000001</v>
          </cell>
          <cell r="R299">
            <v>2264.2833000000001</v>
          </cell>
          <cell r="S299">
            <v>89.627539666999994</v>
          </cell>
          <cell r="T299">
            <v>89.627539666999994</v>
          </cell>
          <cell r="U299">
            <v>5181.6198000000004</v>
          </cell>
          <cell r="V299">
            <v>4255.7537000000002</v>
          </cell>
          <cell r="W299">
            <v>0</v>
          </cell>
          <cell r="Y299">
            <v>0</v>
          </cell>
          <cell r="Z299">
            <v>4255.7537000000002</v>
          </cell>
          <cell r="AA299">
            <v>4255.7537000000002</v>
          </cell>
          <cell r="AB299">
            <v>82.131724524000006</v>
          </cell>
          <cell r="AC299">
            <v>82.131724524000006</v>
          </cell>
        </row>
        <row r="300">
          <cell r="A300" t="str">
            <v>23074</v>
          </cell>
          <cell r="B300" t="str">
            <v>จุฬาลงกรณ์มหาวิทยาลัย</v>
          </cell>
          <cell r="C300">
            <v>4713.5397999999996</v>
          </cell>
          <cell r="D300">
            <v>3534.0940999999998</v>
          </cell>
          <cell r="E300">
            <v>0</v>
          </cell>
          <cell r="G300">
            <v>0</v>
          </cell>
          <cell r="H300">
            <v>3495.2041111499998</v>
          </cell>
          <cell r="I300">
            <v>3495.2041111499998</v>
          </cell>
          <cell r="J300">
            <v>74.152425977999997</v>
          </cell>
          <cell r="K300">
            <v>74.152425977999997</v>
          </cell>
          <cell r="L300">
            <v>476.54849999999999</v>
          </cell>
          <cell r="M300">
            <v>436.09449999999998</v>
          </cell>
          <cell r="N300">
            <v>0</v>
          </cell>
          <cell r="P300">
            <v>0</v>
          </cell>
          <cell r="Q300">
            <v>436.09449999999998</v>
          </cell>
          <cell r="R300">
            <v>436.09449999999998</v>
          </cell>
          <cell r="S300">
            <v>91.511042423000006</v>
          </cell>
          <cell r="T300">
            <v>91.511042423000006</v>
          </cell>
          <cell r="U300">
            <v>5190.0883000000003</v>
          </cell>
          <cell r="V300">
            <v>3970.1886</v>
          </cell>
          <cell r="W300">
            <v>0</v>
          </cell>
          <cell r="Y300">
            <v>0</v>
          </cell>
          <cell r="Z300">
            <v>3931.2986111499999</v>
          </cell>
          <cell r="AA300">
            <v>3931.2986111499999</v>
          </cell>
          <cell r="AB300">
            <v>75.746276054000006</v>
          </cell>
          <cell r="AC300">
            <v>75.746276054000006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4371.7573000000002</v>
          </cell>
          <cell r="D301">
            <v>3278.8179</v>
          </cell>
          <cell r="E301">
            <v>0</v>
          </cell>
          <cell r="G301">
            <v>0</v>
          </cell>
          <cell r="H301">
            <v>3221.32098434</v>
          </cell>
          <cell r="I301">
            <v>3221.32098434</v>
          </cell>
          <cell r="J301">
            <v>73.684808266000005</v>
          </cell>
          <cell r="K301">
            <v>73.684808266000005</v>
          </cell>
          <cell r="L301">
            <v>964.21450000000004</v>
          </cell>
          <cell r="M301">
            <v>901.85260000000005</v>
          </cell>
          <cell r="N301">
            <v>0</v>
          </cell>
          <cell r="P301">
            <v>0</v>
          </cell>
          <cell r="Q301">
            <v>901.85260000000005</v>
          </cell>
          <cell r="R301">
            <v>901.85260000000005</v>
          </cell>
          <cell r="S301">
            <v>93.532362352999996</v>
          </cell>
          <cell r="T301">
            <v>93.532362352999996</v>
          </cell>
          <cell r="U301">
            <v>5335.9718000000003</v>
          </cell>
          <cell r="V301">
            <v>4180.6705000000002</v>
          </cell>
          <cell r="W301">
            <v>0</v>
          </cell>
          <cell r="Y301">
            <v>0</v>
          </cell>
          <cell r="Z301">
            <v>4123.1735843400002</v>
          </cell>
          <cell r="AA301">
            <v>4123.1735843400002</v>
          </cell>
          <cell r="AB301">
            <v>77.271277639000004</v>
          </cell>
          <cell r="AC301">
            <v>77.271277639000004</v>
          </cell>
        </row>
        <row r="302">
          <cell r="A302" t="str">
            <v>23093</v>
          </cell>
          <cell r="B302" t="str">
            <v>มหาวิทยาลัยเชียงใหม่</v>
          </cell>
          <cell r="C302">
            <v>4830.5762999999997</v>
          </cell>
          <cell r="D302">
            <v>3622.9321</v>
          </cell>
          <cell r="E302">
            <v>0</v>
          </cell>
          <cell r="G302">
            <v>0</v>
          </cell>
          <cell r="H302">
            <v>3570.4507897600001</v>
          </cell>
          <cell r="I302">
            <v>3570.4507897600001</v>
          </cell>
          <cell r="J302">
            <v>73.913557472999997</v>
          </cell>
          <cell r="K302">
            <v>73.913557472999997</v>
          </cell>
          <cell r="L302">
            <v>636.52300000000002</v>
          </cell>
          <cell r="M302">
            <v>612.923</v>
          </cell>
          <cell r="N302">
            <v>0</v>
          </cell>
          <cell r="P302">
            <v>0</v>
          </cell>
          <cell r="Q302">
            <v>612.923</v>
          </cell>
          <cell r="R302">
            <v>612.923</v>
          </cell>
          <cell r="S302">
            <v>96.292357070999998</v>
          </cell>
          <cell r="T302">
            <v>96.292357070999998</v>
          </cell>
          <cell r="U302">
            <v>5467.0992999999999</v>
          </cell>
          <cell r="V302">
            <v>4235.8550999999998</v>
          </cell>
          <cell r="W302">
            <v>0</v>
          </cell>
          <cell r="Y302">
            <v>0</v>
          </cell>
          <cell r="Z302">
            <v>4183.3737897600004</v>
          </cell>
          <cell r="AA302">
            <v>4183.3737897600004</v>
          </cell>
          <cell r="AB302">
            <v>76.519074562</v>
          </cell>
          <cell r="AC302">
            <v>76.519074562</v>
          </cell>
        </row>
        <row r="303">
          <cell r="A303" t="str">
            <v>07011</v>
          </cell>
          <cell r="B303" t="str">
            <v>กรมส่งเสริมการเกษตร</v>
          </cell>
          <cell r="C303">
            <v>5295.0684000000001</v>
          </cell>
          <cell r="D303">
            <v>4157.7828</v>
          </cell>
          <cell r="E303">
            <v>0</v>
          </cell>
          <cell r="G303">
            <v>56.742479230000001</v>
          </cell>
          <cell r="H303">
            <v>3104.1939896600002</v>
          </cell>
          <cell r="I303">
            <v>3160.93646889</v>
          </cell>
          <cell r="J303">
            <v>58.624247226999998</v>
          </cell>
          <cell r="K303">
            <v>59.695857166000003</v>
          </cell>
          <cell r="L303">
            <v>242.8278</v>
          </cell>
          <cell r="M303">
            <v>242.8278</v>
          </cell>
          <cell r="N303">
            <v>0</v>
          </cell>
          <cell r="P303">
            <v>127.05605291000001</v>
          </cell>
          <cell r="Q303">
            <v>95.162928750000006</v>
          </cell>
          <cell r="R303">
            <v>222.21898166</v>
          </cell>
          <cell r="S303">
            <v>39.189470378000003</v>
          </cell>
          <cell r="T303">
            <v>91.512990547000001</v>
          </cell>
          <cell r="U303">
            <v>5537.8962000000001</v>
          </cell>
          <cell r="V303">
            <v>4400.6106</v>
          </cell>
          <cell r="W303">
            <v>0</v>
          </cell>
          <cell r="Y303">
            <v>183.79853213999999</v>
          </cell>
          <cell r="Z303">
            <v>3199.3569184100002</v>
          </cell>
          <cell r="AA303">
            <v>3383.1554505499998</v>
          </cell>
          <cell r="AB303">
            <v>57.772063666000001</v>
          </cell>
          <cell r="AC303">
            <v>61.090987052999999</v>
          </cell>
        </row>
        <row r="304">
          <cell r="A304" t="str">
            <v>23078</v>
          </cell>
          <cell r="B304" t="str">
            <v>มหาวิทยาลัยสงขลานครินทร์</v>
          </cell>
          <cell r="C304">
            <v>4560.9014999999999</v>
          </cell>
          <cell r="D304">
            <v>3420.6759999999999</v>
          </cell>
          <cell r="E304">
            <v>0</v>
          </cell>
          <cell r="G304">
            <v>0</v>
          </cell>
          <cell r="H304">
            <v>3389.8831516099999</v>
          </cell>
          <cell r="I304">
            <v>3389.8831516099999</v>
          </cell>
          <cell r="J304">
            <v>74.324848970999994</v>
          </cell>
          <cell r="K304">
            <v>74.324848970999994</v>
          </cell>
          <cell r="L304">
            <v>1036.9350999999999</v>
          </cell>
          <cell r="M304">
            <v>1036.9350999999999</v>
          </cell>
          <cell r="N304">
            <v>0</v>
          </cell>
          <cell r="P304">
            <v>0</v>
          </cell>
          <cell r="Q304">
            <v>1036.9350999999999</v>
          </cell>
          <cell r="R304">
            <v>1036.9350999999999</v>
          </cell>
          <cell r="S304">
            <v>100</v>
          </cell>
          <cell r="T304">
            <v>100</v>
          </cell>
          <cell r="U304">
            <v>5597.8365999999996</v>
          </cell>
          <cell r="V304">
            <v>4457.6111000000001</v>
          </cell>
          <cell r="W304">
            <v>0</v>
          </cell>
          <cell r="Y304">
            <v>0</v>
          </cell>
          <cell r="Z304">
            <v>4426.8182516099996</v>
          </cell>
          <cell r="AA304">
            <v>4426.8182516099996</v>
          </cell>
          <cell r="AB304">
            <v>79.080876559000004</v>
          </cell>
          <cell r="AC304">
            <v>79.080876559000004</v>
          </cell>
        </row>
        <row r="305">
          <cell r="A305" t="str">
            <v>08009</v>
          </cell>
          <cell r="B305" t="str">
            <v>กรมท่าอากาศยาน</v>
          </cell>
          <cell r="C305">
            <v>521.35559999999998</v>
          </cell>
          <cell r="D305">
            <v>391.1397</v>
          </cell>
          <cell r="E305">
            <v>0</v>
          </cell>
          <cell r="G305">
            <v>3.2057579199999999</v>
          </cell>
          <cell r="H305">
            <v>319.70293977</v>
          </cell>
          <cell r="I305">
            <v>322.90869769</v>
          </cell>
          <cell r="J305">
            <v>61.321474205000001</v>
          </cell>
          <cell r="K305">
            <v>61.936363143999998</v>
          </cell>
          <cell r="L305">
            <v>5186.4085999999998</v>
          </cell>
          <cell r="M305">
            <v>4400.9079000000002</v>
          </cell>
          <cell r="N305">
            <v>0</v>
          </cell>
          <cell r="P305">
            <v>2068.0353210600001</v>
          </cell>
          <cell r="Q305">
            <v>1088.62179685</v>
          </cell>
          <cell r="R305">
            <v>3156.6571179100001</v>
          </cell>
          <cell r="S305">
            <v>20.989896493</v>
          </cell>
          <cell r="T305">
            <v>60.864026754999998</v>
          </cell>
          <cell r="U305">
            <v>5707.7641999999996</v>
          </cell>
          <cell r="V305">
            <v>4792.0475999999999</v>
          </cell>
          <cell r="W305">
            <v>0</v>
          </cell>
          <cell r="Y305">
            <v>2071.2410789800001</v>
          </cell>
          <cell r="Z305">
            <v>1408.3247366200001</v>
          </cell>
          <cell r="AA305">
            <v>3479.5658156</v>
          </cell>
          <cell r="AB305">
            <v>24.673842282999999</v>
          </cell>
          <cell r="AC305">
            <v>60.961975541999998</v>
          </cell>
        </row>
        <row r="306">
          <cell r="A306" t="str">
            <v>07006</v>
          </cell>
          <cell r="B306" t="str">
            <v>กรมปศุสัตว์</v>
          </cell>
          <cell r="C306">
            <v>5193.5409799999998</v>
          </cell>
          <cell r="D306">
            <v>3895.8920800000001</v>
          </cell>
          <cell r="E306">
            <v>0</v>
          </cell>
          <cell r="G306">
            <v>56.210983570000003</v>
          </cell>
          <cell r="H306">
            <v>3101.6125666299999</v>
          </cell>
          <cell r="I306">
            <v>3157.8235502000002</v>
          </cell>
          <cell r="J306">
            <v>59.720575588000003</v>
          </cell>
          <cell r="K306">
            <v>60.802900416999996</v>
          </cell>
          <cell r="L306">
            <v>647.16261999999995</v>
          </cell>
          <cell r="M306">
            <v>647.16261999999995</v>
          </cell>
          <cell r="N306">
            <v>0</v>
          </cell>
          <cell r="P306">
            <v>271.45281319999998</v>
          </cell>
          <cell r="Q306">
            <v>318.23829283999999</v>
          </cell>
          <cell r="R306">
            <v>589.69110604000002</v>
          </cell>
          <cell r="S306">
            <v>49.174393422000001</v>
          </cell>
          <cell r="T306">
            <v>91.119463303000003</v>
          </cell>
          <cell r="U306">
            <v>5840.7035999999998</v>
          </cell>
          <cell r="V306">
            <v>4543.0546999999997</v>
          </cell>
          <cell r="W306">
            <v>0</v>
          </cell>
          <cell r="Y306">
            <v>327.66379676999998</v>
          </cell>
          <cell r="Z306">
            <v>3419.8508594700002</v>
          </cell>
          <cell r="AA306">
            <v>3747.51465624</v>
          </cell>
          <cell r="AB306">
            <v>58.552035742000001</v>
          </cell>
          <cell r="AC306">
            <v>64.162041302999995</v>
          </cell>
        </row>
        <row r="307">
          <cell r="A307" t="str">
            <v>01004</v>
          </cell>
          <cell r="B307" t="str">
            <v>สำนักเลขาธิการนายกรัฐมนตรี</v>
          </cell>
          <cell r="C307">
            <v>3195.7047146800001</v>
          </cell>
          <cell r="D307">
            <v>2383.53021468</v>
          </cell>
          <cell r="E307">
            <v>0</v>
          </cell>
          <cell r="G307">
            <v>345.84444982000002</v>
          </cell>
          <cell r="H307">
            <v>1065.5655472399999</v>
          </cell>
          <cell r="I307">
            <v>1411.40999706</v>
          </cell>
          <cell r="J307">
            <v>33.343679794000003</v>
          </cell>
          <cell r="K307">
            <v>44.165845191000003</v>
          </cell>
          <cell r="L307">
            <v>2713.0341853199998</v>
          </cell>
          <cell r="M307">
            <v>2713.0341853199998</v>
          </cell>
          <cell r="N307">
            <v>0</v>
          </cell>
          <cell r="P307">
            <v>20.26733012</v>
          </cell>
          <cell r="Q307">
            <v>631.20296645999997</v>
          </cell>
          <cell r="R307">
            <v>651.47029657999997</v>
          </cell>
          <cell r="S307">
            <v>23.265573647</v>
          </cell>
          <cell r="T307">
            <v>24.012609207000001</v>
          </cell>
          <cell r="U307">
            <v>5908.7389000000003</v>
          </cell>
          <cell r="V307">
            <v>5096.5644000000002</v>
          </cell>
          <cell r="W307">
            <v>0</v>
          </cell>
          <cell r="Y307">
            <v>366.11177994000002</v>
          </cell>
          <cell r="Z307">
            <v>1696.7685137000001</v>
          </cell>
          <cell r="AA307">
            <v>2062.8802936400002</v>
          </cell>
          <cell r="AB307">
            <v>28.716254726999999</v>
          </cell>
          <cell r="AC307">
            <v>34.912361648999997</v>
          </cell>
        </row>
        <row r="308">
          <cell r="A308" t="str">
            <v>15004</v>
          </cell>
          <cell r="B308" t="str">
            <v>กรมการพัฒนาชุมชน</v>
          </cell>
          <cell r="C308">
            <v>5294.1253999999999</v>
          </cell>
          <cell r="D308">
            <v>3959.0342999999998</v>
          </cell>
          <cell r="E308">
            <v>0</v>
          </cell>
          <cell r="G308">
            <v>88.540057140000002</v>
          </cell>
          <cell r="H308">
            <v>2721.3341291800002</v>
          </cell>
          <cell r="I308">
            <v>2809.8741863199998</v>
          </cell>
          <cell r="J308">
            <v>51.402902718999997</v>
          </cell>
          <cell r="K308">
            <v>53.075323570999998</v>
          </cell>
          <cell r="L308">
            <v>863.98260000000005</v>
          </cell>
          <cell r="M308">
            <v>863.98260000000005</v>
          </cell>
          <cell r="N308">
            <v>0</v>
          </cell>
          <cell r="P308">
            <v>467.38026435</v>
          </cell>
          <cell r="Q308">
            <v>80.625059350000001</v>
          </cell>
          <cell r="R308">
            <v>548.00532369999996</v>
          </cell>
          <cell r="S308">
            <v>9.3317920230000002</v>
          </cell>
          <cell r="T308">
            <v>63.427819460999999</v>
          </cell>
          <cell r="U308">
            <v>6158.1080000000002</v>
          </cell>
          <cell r="V308">
            <v>4823.0168999999996</v>
          </cell>
          <cell r="W308">
            <v>0</v>
          </cell>
          <cell r="Y308">
            <v>555.92032148999999</v>
          </cell>
          <cell r="Z308">
            <v>2801.9591885300001</v>
          </cell>
          <cell r="AA308">
            <v>3357.87951002</v>
          </cell>
          <cell r="AB308">
            <v>45.500325562999997</v>
          </cell>
          <cell r="AC308">
            <v>54.527778824999999</v>
          </cell>
        </row>
        <row r="309">
          <cell r="A309" t="str">
            <v>15002</v>
          </cell>
          <cell r="B309" t="str">
            <v>สนง.ปลัดกระทรวงมหาดไทย</v>
          </cell>
          <cell r="C309">
            <v>3266.4171323</v>
          </cell>
          <cell r="D309">
            <v>2451.5313323</v>
          </cell>
          <cell r="E309">
            <v>0</v>
          </cell>
          <cell r="G309">
            <v>101.00526892000001</v>
          </cell>
          <cell r="H309">
            <v>1867.83303856</v>
          </cell>
          <cell r="I309">
            <v>1968.8383074799999</v>
          </cell>
          <cell r="J309">
            <v>57.182930499000001</v>
          </cell>
          <cell r="K309">
            <v>60.275164736999997</v>
          </cell>
          <cell r="L309">
            <v>3242.3339676999999</v>
          </cell>
          <cell r="M309">
            <v>2443.9803677</v>
          </cell>
          <cell r="N309">
            <v>0</v>
          </cell>
          <cell r="P309">
            <v>785.73192800000004</v>
          </cell>
          <cell r="Q309">
            <v>551.84269440000003</v>
          </cell>
          <cell r="R309">
            <v>1337.5746224</v>
          </cell>
          <cell r="S309">
            <v>17.019921448000002</v>
          </cell>
          <cell r="T309">
            <v>41.253450006000001</v>
          </cell>
          <cell r="U309">
            <v>6508.7511000000004</v>
          </cell>
          <cell r="V309">
            <v>4895.5117</v>
          </cell>
          <cell r="W309">
            <v>0</v>
          </cell>
          <cell r="Y309">
            <v>886.73719691999997</v>
          </cell>
          <cell r="Z309">
            <v>2419.67573296</v>
          </cell>
          <cell r="AA309">
            <v>3306.4129298799999</v>
          </cell>
          <cell r="AB309">
            <v>37.175729963999999</v>
          </cell>
          <cell r="AC309">
            <v>50.799498692</v>
          </cell>
        </row>
        <row r="310">
          <cell r="A310" t="str">
            <v>15005</v>
          </cell>
          <cell r="B310" t="str">
            <v>กรมที่ดิน</v>
          </cell>
          <cell r="C310">
            <v>5498.1921730000004</v>
          </cell>
          <cell r="D310">
            <v>4179.6626729999998</v>
          </cell>
          <cell r="E310">
            <v>0</v>
          </cell>
          <cell r="G310">
            <v>264.71771682999997</v>
          </cell>
          <cell r="H310">
            <v>3446.68068017</v>
          </cell>
          <cell r="I310">
            <v>3711.3983969999999</v>
          </cell>
          <cell r="J310">
            <v>62.687526585000001</v>
          </cell>
          <cell r="K310">
            <v>67.502158531999996</v>
          </cell>
          <cell r="L310">
            <v>1438.5833270000001</v>
          </cell>
          <cell r="M310">
            <v>1281.4406269999999</v>
          </cell>
          <cell r="N310">
            <v>0</v>
          </cell>
          <cell r="P310">
            <v>890.87537151000004</v>
          </cell>
          <cell r="Q310">
            <v>219.75704103000001</v>
          </cell>
          <cell r="R310">
            <v>1110.6324125399999</v>
          </cell>
          <cell r="S310">
            <v>15.275934102000001</v>
          </cell>
          <cell r="T310">
            <v>77.203203435999995</v>
          </cell>
          <cell r="U310">
            <v>6936.7754999999997</v>
          </cell>
          <cell r="V310">
            <v>5461.1032999999998</v>
          </cell>
          <cell r="W310">
            <v>0</v>
          </cell>
          <cell r="Y310">
            <v>1155.5930883399999</v>
          </cell>
          <cell r="Z310">
            <v>3666.4377211999999</v>
          </cell>
          <cell r="AA310">
            <v>4822.0308095399996</v>
          </cell>
          <cell r="AB310">
            <v>52.855072522</v>
          </cell>
          <cell r="AC310">
            <v>69.514009924999996</v>
          </cell>
        </row>
        <row r="311">
          <cell r="A311" t="str">
            <v>15006</v>
          </cell>
          <cell r="B311" t="str">
            <v>กรมป้องกันและบรรเทาสาธารณภัย</v>
          </cell>
          <cell r="C311">
            <v>2081.5183775</v>
          </cell>
          <cell r="D311">
            <v>1614.4051775</v>
          </cell>
          <cell r="E311">
            <v>0</v>
          </cell>
          <cell r="G311">
            <v>69.689820449999999</v>
          </cell>
          <cell r="H311">
            <v>1272.9312712999999</v>
          </cell>
          <cell r="I311">
            <v>1342.62109175</v>
          </cell>
          <cell r="J311">
            <v>61.153977071</v>
          </cell>
          <cell r="K311">
            <v>64.502005182999994</v>
          </cell>
          <cell r="L311">
            <v>4976.3726225</v>
          </cell>
          <cell r="M311">
            <v>4976.3726225</v>
          </cell>
          <cell r="N311">
            <v>0</v>
          </cell>
          <cell r="P311">
            <v>3531.4838310800001</v>
          </cell>
          <cell r="Q311">
            <v>1316.0213002099999</v>
          </cell>
          <cell r="R311">
            <v>4847.5051312899996</v>
          </cell>
          <cell r="S311">
            <v>26.445393061000001</v>
          </cell>
          <cell r="T311">
            <v>97.410413147</v>
          </cell>
          <cell r="U311">
            <v>7057.8909999999996</v>
          </cell>
          <cell r="V311">
            <v>6590.7777999999998</v>
          </cell>
          <cell r="W311">
            <v>0</v>
          </cell>
          <cell r="Y311">
            <v>3601.1736515299999</v>
          </cell>
          <cell r="Z311">
            <v>2588.9525715099999</v>
          </cell>
          <cell r="AA311">
            <v>6190.1262230399998</v>
          </cell>
          <cell r="AB311">
            <v>36.681674051000002</v>
          </cell>
          <cell r="AC311">
            <v>87.705041393000002</v>
          </cell>
        </row>
        <row r="312">
          <cell r="A312" t="str">
            <v>27002</v>
          </cell>
          <cell r="B312" t="str">
            <v>สำนักงานเลขาธิการสภาผู้แทนราษฎร</v>
          </cell>
          <cell r="C312">
            <v>4148.7936311000003</v>
          </cell>
          <cell r="D312">
            <v>3087.0855311</v>
          </cell>
          <cell r="E312">
            <v>0</v>
          </cell>
          <cell r="G312">
            <v>64.574134180000001</v>
          </cell>
          <cell r="H312">
            <v>2331.4230811000002</v>
          </cell>
          <cell r="I312">
            <v>2395.9972152800001</v>
          </cell>
          <cell r="J312">
            <v>56.195204881000002</v>
          </cell>
          <cell r="K312">
            <v>57.751660563000002</v>
          </cell>
          <cell r="L312">
            <v>3331.1348689000001</v>
          </cell>
          <cell r="M312">
            <v>2387.9357688999999</v>
          </cell>
          <cell r="N312">
            <v>0</v>
          </cell>
          <cell r="P312">
            <v>384.88054843999998</v>
          </cell>
          <cell r="Q312">
            <v>1092.47371793</v>
          </cell>
          <cell r="R312">
            <v>1477.35426637</v>
          </cell>
          <cell r="S312">
            <v>32.795841684999999</v>
          </cell>
          <cell r="T312">
            <v>44.349878480000001</v>
          </cell>
          <cell r="U312">
            <v>7479.9285</v>
          </cell>
          <cell r="V312">
            <v>5475.0213000000003</v>
          </cell>
          <cell r="W312">
            <v>0</v>
          </cell>
          <cell r="Y312">
            <v>449.45468262000003</v>
          </cell>
          <cell r="Z312">
            <v>3423.8967990299998</v>
          </cell>
          <cell r="AA312">
            <v>3873.3514816500001</v>
          </cell>
          <cell r="AB312">
            <v>45.774458926999998</v>
          </cell>
          <cell r="AC312">
            <v>51.783268806000002</v>
          </cell>
        </row>
        <row r="313">
          <cell r="A313" t="str">
            <v>01034</v>
          </cell>
          <cell r="B313" t="str">
            <v>ราชวิทยาลัยจุฬาภรณ์</v>
          </cell>
          <cell r="C313">
            <v>2274.7644</v>
          </cell>
          <cell r="D313">
            <v>1706.0728999999999</v>
          </cell>
          <cell r="E313">
            <v>0</v>
          </cell>
          <cell r="G313">
            <v>0</v>
          </cell>
          <cell r="H313">
            <v>1706.0728999999999</v>
          </cell>
          <cell r="I313">
            <v>1706.0728999999999</v>
          </cell>
          <cell r="J313">
            <v>74.999982415999995</v>
          </cell>
          <cell r="K313">
            <v>74.999982415999995</v>
          </cell>
          <cell r="L313">
            <v>5424.9830000000002</v>
          </cell>
          <cell r="M313">
            <v>4518.0794999999998</v>
          </cell>
          <cell r="N313">
            <v>0</v>
          </cell>
          <cell r="P313">
            <v>0</v>
          </cell>
          <cell r="Q313">
            <v>4518.0794999999998</v>
          </cell>
          <cell r="R313">
            <v>4518.0794999999998</v>
          </cell>
          <cell r="S313">
            <v>83.282832407000001</v>
          </cell>
          <cell r="T313">
            <v>83.282832407000001</v>
          </cell>
          <cell r="U313">
            <v>7699.7474000000002</v>
          </cell>
          <cell r="V313">
            <v>6224.1523999999999</v>
          </cell>
          <cell r="W313">
            <v>0</v>
          </cell>
          <cell r="Y313">
            <v>0</v>
          </cell>
          <cell r="Z313">
            <v>6224.1523999999999</v>
          </cell>
          <cell r="AA313">
            <v>6224.1523999999999</v>
          </cell>
          <cell r="AB313">
            <v>80.835799886000004</v>
          </cell>
          <cell r="AC313">
            <v>80.835799886000004</v>
          </cell>
        </row>
        <row r="314">
          <cell r="A314" t="str">
            <v>23002</v>
          </cell>
          <cell r="B314" t="str">
            <v>สำนักงานปลัดกระทรวงการอุดมศึกษา วิทยาศาส</v>
          </cell>
          <cell r="C314">
            <v>7485.9302643299998</v>
          </cell>
          <cell r="D314">
            <v>5610.1922643300004</v>
          </cell>
          <cell r="E314">
            <v>0</v>
          </cell>
          <cell r="G314">
            <v>362.36734307</v>
          </cell>
          <cell r="H314">
            <v>3111.7154876</v>
          </cell>
          <cell r="I314">
            <v>3474.08283067</v>
          </cell>
          <cell r="J314">
            <v>41.567519034999997</v>
          </cell>
          <cell r="K314">
            <v>46.408164489999997</v>
          </cell>
          <cell r="L314">
            <v>638.31553567000003</v>
          </cell>
          <cell r="M314">
            <v>627.63073567000004</v>
          </cell>
          <cell r="N314">
            <v>0</v>
          </cell>
          <cell r="P314">
            <v>91.906423599999997</v>
          </cell>
          <cell r="Q314">
            <v>140.46487780000001</v>
          </cell>
          <cell r="R314">
            <v>232.37130139999999</v>
          </cell>
          <cell r="S314">
            <v>22.005555239</v>
          </cell>
          <cell r="T314">
            <v>36.403829833000003</v>
          </cell>
          <cell r="U314">
            <v>8124.2457999999997</v>
          </cell>
          <cell r="V314">
            <v>6237.8230000000003</v>
          </cell>
          <cell r="W314">
            <v>0</v>
          </cell>
          <cell r="Y314">
            <v>454.27376666999999</v>
          </cell>
          <cell r="Z314">
            <v>3252.1803654</v>
          </cell>
          <cell r="AA314">
            <v>3706.45413207</v>
          </cell>
          <cell r="AB314">
            <v>40.030551086999999</v>
          </cell>
          <cell r="AC314">
            <v>45.622131867</v>
          </cell>
        </row>
        <row r="315">
          <cell r="A315" t="str">
            <v>04002</v>
          </cell>
          <cell r="B315" t="str">
            <v>สนง.ปลัดกระทรวงการต่างประเทศ</v>
          </cell>
          <cell r="C315">
            <v>7756.4097000000002</v>
          </cell>
          <cell r="D315">
            <v>7138.1938129999999</v>
          </cell>
          <cell r="E315">
            <v>0</v>
          </cell>
          <cell r="G315">
            <v>88.259156390000001</v>
          </cell>
          <cell r="H315">
            <v>5625.5011443200001</v>
          </cell>
          <cell r="I315">
            <v>5713.7603007099997</v>
          </cell>
          <cell r="J315">
            <v>72.527127394000004</v>
          </cell>
          <cell r="K315">
            <v>73.665014119999995</v>
          </cell>
          <cell r="L315">
            <v>399.9545</v>
          </cell>
          <cell r="M315">
            <v>349.17649999999998</v>
          </cell>
          <cell r="N315">
            <v>0</v>
          </cell>
          <cell r="P315">
            <v>67.057180020000004</v>
          </cell>
          <cell r="Q315">
            <v>66.367424729999996</v>
          </cell>
          <cell r="R315">
            <v>133.42460474999999</v>
          </cell>
          <cell r="S315">
            <v>16.593743720999999</v>
          </cell>
          <cell r="T315">
            <v>33.359945881000002</v>
          </cell>
          <cell r="U315">
            <v>8156.3642</v>
          </cell>
          <cell r="V315">
            <v>7487.3703130000004</v>
          </cell>
          <cell r="W315">
            <v>0</v>
          </cell>
          <cell r="Y315">
            <v>155.31633640999999</v>
          </cell>
          <cell r="Z315">
            <v>5691.8685690499997</v>
          </cell>
          <cell r="AA315">
            <v>5847.1849054599998</v>
          </cell>
          <cell r="AB315">
            <v>69.784384677999995</v>
          </cell>
          <cell r="AC315">
            <v>71.688619610999993</v>
          </cell>
        </row>
        <row r="316">
          <cell r="A316" t="str">
            <v>21003</v>
          </cell>
          <cell r="B316" t="str">
            <v>กรมการแพทย์</v>
          </cell>
          <cell r="C316">
            <v>5688.0720434499999</v>
          </cell>
          <cell r="D316">
            <v>4292.7517434499996</v>
          </cell>
          <cell r="E316">
            <v>0</v>
          </cell>
          <cell r="G316">
            <v>48.909641860000001</v>
          </cell>
          <cell r="H316">
            <v>3582.51214949</v>
          </cell>
          <cell r="I316">
            <v>3631.4217913500001</v>
          </cell>
          <cell r="J316">
            <v>62.982889845999999</v>
          </cell>
          <cell r="K316">
            <v>63.842753109</v>
          </cell>
          <cell r="L316">
            <v>3087.1100565500001</v>
          </cell>
          <cell r="M316">
            <v>3087.1100565500001</v>
          </cell>
          <cell r="N316">
            <v>0</v>
          </cell>
          <cell r="P316">
            <v>1623.362815</v>
          </cell>
          <cell r="Q316">
            <v>938.72081816000002</v>
          </cell>
          <cell r="R316">
            <v>2562.0836331599999</v>
          </cell>
          <cell r="S316">
            <v>30.407753561</v>
          </cell>
          <cell r="T316">
            <v>82.992947650999994</v>
          </cell>
          <cell r="U316">
            <v>8775.1821</v>
          </cell>
          <cell r="V316">
            <v>7379.8617999999997</v>
          </cell>
          <cell r="W316">
            <v>0</v>
          </cell>
          <cell r="Y316">
            <v>1672.2724568599999</v>
          </cell>
          <cell r="Z316">
            <v>4521.2329676500003</v>
          </cell>
          <cell r="AA316">
            <v>6193.50542451</v>
          </cell>
          <cell r="AB316">
            <v>51.522953211999997</v>
          </cell>
          <cell r="AC316">
            <v>70.579793717000001</v>
          </cell>
        </row>
        <row r="317">
          <cell r="A317" t="str">
            <v>01019</v>
          </cell>
          <cell r="B317" t="str">
            <v>กองอำนวยการรักษาความมั่นคงภายในราชอาณาจั</v>
          </cell>
          <cell r="C317">
            <v>8473.3832000000002</v>
          </cell>
          <cell r="D317">
            <v>6355.0352999999996</v>
          </cell>
          <cell r="E317">
            <v>0</v>
          </cell>
          <cell r="G317">
            <v>332.72167977999999</v>
          </cell>
          <cell r="H317">
            <v>5123.2816082199997</v>
          </cell>
          <cell r="I317">
            <v>5456.0032879999999</v>
          </cell>
          <cell r="J317">
            <v>60.463235136000002</v>
          </cell>
          <cell r="K317">
            <v>64.389903763999996</v>
          </cell>
          <cell r="L317">
            <v>381.32470000000001</v>
          </cell>
          <cell r="M317">
            <v>381.32470000000001</v>
          </cell>
          <cell r="N317">
            <v>0</v>
          </cell>
          <cell r="P317">
            <v>235.38064499999999</v>
          </cell>
          <cell r="Q317">
            <v>140.40826300000001</v>
          </cell>
          <cell r="R317">
            <v>375.78890799999999</v>
          </cell>
          <cell r="S317">
            <v>36.821182315000001</v>
          </cell>
          <cell r="T317">
            <v>98.548273426999998</v>
          </cell>
          <cell r="U317">
            <v>8854.7078999999994</v>
          </cell>
          <cell r="V317">
            <v>6736.36</v>
          </cell>
          <cell r="W317">
            <v>0</v>
          </cell>
          <cell r="Y317">
            <v>568.10232478</v>
          </cell>
          <cell r="Z317">
            <v>5263.68987122</v>
          </cell>
          <cell r="AA317">
            <v>5831.7921960000003</v>
          </cell>
          <cell r="AB317">
            <v>59.445098930999997</v>
          </cell>
          <cell r="AC317">
            <v>65.860921239000007</v>
          </cell>
        </row>
        <row r="318">
          <cell r="A318" t="str">
            <v>60001</v>
          </cell>
          <cell r="B318" t="str">
            <v>สภากาชาดไทย</v>
          </cell>
          <cell r="C318">
            <v>6092.6190999999999</v>
          </cell>
          <cell r="D318">
            <v>4570.7146000000002</v>
          </cell>
          <cell r="E318">
            <v>0</v>
          </cell>
          <cell r="G318">
            <v>0</v>
          </cell>
          <cell r="H318">
            <v>4523.3733000000002</v>
          </cell>
          <cell r="I318">
            <v>4523.3733000000002</v>
          </cell>
          <cell r="J318">
            <v>74.243494065999997</v>
          </cell>
          <cell r="K318">
            <v>74.243494065999997</v>
          </cell>
          <cell r="L318">
            <v>2778.9346999999998</v>
          </cell>
          <cell r="M318">
            <v>2755.9546999999998</v>
          </cell>
          <cell r="N318">
            <v>0</v>
          </cell>
          <cell r="P318">
            <v>0</v>
          </cell>
          <cell r="Q318">
            <v>644.52137273000005</v>
          </cell>
          <cell r="R318">
            <v>644.52137273000005</v>
          </cell>
          <cell r="S318">
            <v>23.193109673999999</v>
          </cell>
          <cell r="T318">
            <v>23.193109673999999</v>
          </cell>
          <cell r="U318">
            <v>8871.5537999999997</v>
          </cell>
          <cell r="V318">
            <v>7326.6692999999996</v>
          </cell>
          <cell r="W318">
            <v>0</v>
          </cell>
          <cell r="Y318">
            <v>0</v>
          </cell>
          <cell r="Z318">
            <v>5167.8946727299999</v>
          </cell>
          <cell r="AA318">
            <v>5167.8946727299999</v>
          </cell>
          <cell r="AB318">
            <v>58.25241879</v>
          </cell>
          <cell r="AC318">
            <v>58.25241879</v>
          </cell>
        </row>
        <row r="319">
          <cell r="A319" t="str">
            <v>02001</v>
          </cell>
          <cell r="B319" t="str">
            <v>สนง.ปลัดกระทรวงกลาโหม</v>
          </cell>
          <cell r="C319">
            <v>7294.8918000000003</v>
          </cell>
          <cell r="D319">
            <v>5722.6378999999997</v>
          </cell>
          <cell r="E319">
            <v>0</v>
          </cell>
          <cell r="G319">
            <v>82.553934769999998</v>
          </cell>
          <cell r="H319">
            <v>5179.5555041199996</v>
          </cell>
          <cell r="I319">
            <v>5262.1094388900001</v>
          </cell>
          <cell r="J319">
            <v>71.002499366999999</v>
          </cell>
          <cell r="K319">
            <v>72.134167074000004</v>
          </cell>
          <cell r="L319">
            <v>2350.4596000000001</v>
          </cell>
          <cell r="M319">
            <v>2095.8069</v>
          </cell>
          <cell r="N319">
            <v>0</v>
          </cell>
          <cell r="P319">
            <v>505.98001099999999</v>
          </cell>
          <cell r="Q319">
            <v>921.23369077999996</v>
          </cell>
          <cell r="R319">
            <v>1427.2137017800001</v>
          </cell>
          <cell r="S319">
            <v>39.193768349999999</v>
          </cell>
          <cell r="T319">
            <v>60.720622544999998</v>
          </cell>
          <cell r="U319">
            <v>9645.3513999999996</v>
          </cell>
          <cell r="V319">
            <v>7818.4448000000002</v>
          </cell>
          <cell r="W319">
            <v>0</v>
          </cell>
          <cell r="Y319">
            <v>588.53394576999995</v>
          </cell>
          <cell r="Z319">
            <v>6100.7891949000004</v>
          </cell>
          <cell r="AA319">
            <v>6689.3231406699997</v>
          </cell>
          <cell r="AB319">
            <v>63.251082742999998</v>
          </cell>
          <cell r="AC319">
            <v>69.352819439000001</v>
          </cell>
        </row>
        <row r="320">
          <cell r="A320" t="str">
            <v>03007</v>
          </cell>
          <cell r="B320" t="str">
            <v>กรมสรรพากร</v>
          </cell>
          <cell r="C320">
            <v>9391.9529612200004</v>
          </cell>
          <cell r="D320">
            <v>7057.4363612200004</v>
          </cell>
          <cell r="E320">
            <v>0</v>
          </cell>
          <cell r="G320">
            <v>385.70021824999998</v>
          </cell>
          <cell r="H320">
            <v>6057.58554362</v>
          </cell>
          <cell r="I320">
            <v>6443.28576187</v>
          </cell>
          <cell r="J320">
            <v>64.497613740999995</v>
          </cell>
          <cell r="K320">
            <v>68.604323174000001</v>
          </cell>
          <cell r="L320">
            <v>594.14223877999996</v>
          </cell>
          <cell r="M320">
            <v>589.86563878000004</v>
          </cell>
          <cell r="N320">
            <v>0</v>
          </cell>
          <cell r="P320">
            <v>438.47957000000002</v>
          </cell>
          <cell r="Q320">
            <v>51.561468779999998</v>
          </cell>
          <cell r="R320">
            <v>490.04103878000001</v>
          </cell>
          <cell r="S320">
            <v>8.6783038500000007</v>
          </cell>
          <cell r="T320">
            <v>82.478741081999999</v>
          </cell>
          <cell r="U320">
            <v>9986.0951999999997</v>
          </cell>
          <cell r="V320">
            <v>7647.3019999999997</v>
          </cell>
          <cell r="W320">
            <v>0</v>
          </cell>
          <cell r="Y320">
            <v>824.17978825</v>
          </cell>
          <cell r="Z320">
            <v>6109.1470123999998</v>
          </cell>
          <cell r="AA320">
            <v>6933.3268006500002</v>
          </cell>
          <cell r="AB320">
            <v>61.176534871999998</v>
          </cell>
          <cell r="AC320">
            <v>69.429808766999997</v>
          </cell>
        </row>
        <row r="321">
          <cell r="A321" t="str">
            <v>29006</v>
          </cell>
          <cell r="B321" t="str">
            <v>สำนักงานอัยการสูงสุด</v>
          </cell>
          <cell r="C321">
            <v>9233.3446000000004</v>
          </cell>
          <cell r="D321">
            <v>6930.7470000000003</v>
          </cell>
          <cell r="E321">
            <v>0</v>
          </cell>
          <cell r="G321">
            <v>0</v>
          </cell>
          <cell r="H321">
            <v>6930.7470000000003</v>
          </cell>
          <cell r="I321">
            <v>6930.7470000000003</v>
          </cell>
          <cell r="J321">
            <v>75.062150285000001</v>
          </cell>
          <cell r="K321">
            <v>75.062150285000001</v>
          </cell>
          <cell r="L321">
            <v>1356.4332999999999</v>
          </cell>
          <cell r="M321">
            <v>918.11289999999997</v>
          </cell>
          <cell r="N321">
            <v>0</v>
          </cell>
          <cell r="P321">
            <v>0</v>
          </cell>
          <cell r="Q321">
            <v>918.11289999999997</v>
          </cell>
          <cell r="R321">
            <v>918.11289999999997</v>
          </cell>
          <cell r="S321">
            <v>67.685812490999993</v>
          </cell>
          <cell r="T321">
            <v>67.685812490999993</v>
          </cell>
          <cell r="U321">
            <v>10589.777899999999</v>
          </cell>
          <cell r="V321">
            <v>7848.8599000000004</v>
          </cell>
          <cell r="W321">
            <v>0</v>
          </cell>
          <cell r="Y321">
            <v>0</v>
          </cell>
          <cell r="Z321">
            <v>7848.8599000000004</v>
          </cell>
          <cell r="AA321">
            <v>7848.8599000000004</v>
          </cell>
          <cell r="AB321">
            <v>74.117323084000006</v>
          </cell>
          <cell r="AC321">
            <v>74.117323084000006</v>
          </cell>
        </row>
        <row r="322">
          <cell r="A322" t="str">
            <v>09009</v>
          </cell>
          <cell r="B322" t="str">
            <v>กรมอุทยานแห่งชาติ สัตว์ป่า และพันธุ์พืช</v>
          </cell>
          <cell r="C322">
            <v>8353.4359839999997</v>
          </cell>
          <cell r="D322">
            <v>6262.1899839999996</v>
          </cell>
          <cell r="E322">
            <v>0</v>
          </cell>
          <cell r="G322">
            <v>28.211564060000001</v>
          </cell>
          <cell r="H322">
            <v>5384.1126474700004</v>
          </cell>
          <cell r="I322">
            <v>5412.32421153</v>
          </cell>
          <cell r="J322">
            <v>64.453868537000005</v>
          </cell>
          <cell r="K322">
            <v>64.791592608000002</v>
          </cell>
          <cell r="L322">
            <v>2562.012616</v>
          </cell>
          <cell r="M322">
            <v>2562.012616</v>
          </cell>
          <cell r="N322">
            <v>0</v>
          </cell>
          <cell r="P322">
            <v>1067.6881774599999</v>
          </cell>
          <cell r="Q322">
            <v>1065.54033615</v>
          </cell>
          <cell r="R322">
            <v>2133.2285136099999</v>
          </cell>
          <cell r="S322">
            <v>41.589972254000003</v>
          </cell>
          <cell r="T322">
            <v>83.263778651999999</v>
          </cell>
          <cell r="U322">
            <v>10915.4486</v>
          </cell>
          <cell r="V322">
            <v>8824.2026000000005</v>
          </cell>
          <cell r="W322">
            <v>0</v>
          </cell>
          <cell r="Y322">
            <v>1095.8997415199999</v>
          </cell>
          <cell r="Z322">
            <v>6449.6529836199998</v>
          </cell>
          <cell r="AA322">
            <v>7545.5527251399999</v>
          </cell>
          <cell r="AB322">
            <v>59.087383578999997</v>
          </cell>
          <cell r="AC322">
            <v>69.127280075000002</v>
          </cell>
        </row>
        <row r="323">
          <cell r="A323" t="str">
            <v>23088</v>
          </cell>
          <cell r="B323" t="str">
            <v>มหาวิทยาลัยมหิดล</v>
          </cell>
          <cell r="C323">
            <v>10381.588</v>
          </cell>
          <cell r="D323">
            <v>7831.7503999999999</v>
          </cell>
          <cell r="E323">
            <v>0</v>
          </cell>
          <cell r="G323">
            <v>0</v>
          </cell>
          <cell r="H323">
            <v>7679.2255002900001</v>
          </cell>
          <cell r="I323">
            <v>7679.2255002900001</v>
          </cell>
          <cell r="J323">
            <v>73.969661484</v>
          </cell>
          <cell r="K323">
            <v>73.969661484</v>
          </cell>
          <cell r="L323">
            <v>2749.9052000000001</v>
          </cell>
          <cell r="M323">
            <v>2615.7357000000002</v>
          </cell>
          <cell r="N323">
            <v>0</v>
          </cell>
          <cell r="P323">
            <v>0</v>
          </cell>
          <cell r="Q323">
            <v>2615.7357000000002</v>
          </cell>
          <cell r="R323">
            <v>2615.7357000000002</v>
          </cell>
          <cell r="S323">
            <v>95.120940895999993</v>
          </cell>
          <cell r="T323">
            <v>95.120940895999993</v>
          </cell>
          <cell r="U323">
            <v>13131.493200000001</v>
          </cell>
          <cell r="V323">
            <v>10447.4861</v>
          </cell>
          <cell r="W323">
            <v>0</v>
          </cell>
          <cell r="Y323">
            <v>0</v>
          </cell>
          <cell r="Z323">
            <v>10294.961200289999</v>
          </cell>
          <cell r="AA323">
            <v>10294.961200289999</v>
          </cell>
          <cell r="AB323">
            <v>78.399014061000003</v>
          </cell>
          <cell r="AC323">
            <v>78.399014061000003</v>
          </cell>
        </row>
        <row r="324">
          <cell r="A324" t="str">
            <v>16007</v>
          </cell>
          <cell r="B324" t="str">
            <v>กรมราชทัณฑ์</v>
          </cell>
          <cell r="C324">
            <v>11991.739299999999</v>
          </cell>
          <cell r="D324">
            <v>10106.4328</v>
          </cell>
          <cell r="E324">
            <v>0</v>
          </cell>
          <cell r="G324">
            <v>300.52918557999999</v>
          </cell>
          <cell r="H324">
            <v>9198.2608552199999</v>
          </cell>
          <cell r="I324">
            <v>9498.7900408000005</v>
          </cell>
          <cell r="J324">
            <v>76.704976860000002</v>
          </cell>
          <cell r="K324">
            <v>79.211111943000006</v>
          </cell>
          <cell r="L324">
            <v>2203.3164999999999</v>
          </cell>
          <cell r="M324">
            <v>1688.4819</v>
          </cell>
          <cell r="N324">
            <v>0</v>
          </cell>
          <cell r="P324">
            <v>821.48698649000005</v>
          </cell>
          <cell r="Q324">
            <v>221.88042512999999</v>
          </cell>
          <cell r="R324">
            <v>1043.36741162</v>
          </cell>
          <cell r="S324">
            <v>10.070292903</v>
          </cell>
          <cell r="T324">
            <v>47.354404672000001</v>
          </cell>
          <cell r="U324">
            <v>14195.0558</v>
          </cell>
          <cell r="V324">
            <v>11794.914699999999</v>
          </cell>
          <cell r="W324">
            <v>0</v>
          </cell>
          <cell r="Y324">
            <v>1122.01617207</v>
          </cell>
          <cell r="Z324">
            <v>9420.1412803500007</v>
          </cell>
          <cell r="AA324">
            <v>10542.15745242</v>
          </cell>
          <cell r="AB324">
            <v>66.362129272999994</v>
          </cell>
          <cell r="AC324">
            <v>74.266403745999995</v>
          </cell>
        </row>
        <row r="325">
          <cell r="A325" t="str">
            <v>06005</v>
          </cell>
          <cell r="B325" t="str">
            <v>กรมกิจการเด็กและเยาวชน</v>
          </cell>
          <cell r="C325">
            <v>14765.564788</v>
          </cell>
          <cell r="D325">
            <v>13594.926987999999</v>
          </cell>
          <cell r="E325">
            <v>0</v>
          </cell>
          <cell r="G325">
            <v>22.705017170000001</v>
          </cell>
          <cell r="H325">
            <v>11801.451666729999</v>
          </cell>
          <cell r="I325">
            <v>11824.156683900001</v>
          </cell>
          <cell r="J325">
            <v>79.925501233000006</v>
          </cell>
          <cell r="K325">
            <v>80.079271289000005</v>
          </cell>
          <cell r="L325">
            <v>67.986012000000002</v>
          </cell>
          <cell r="M325">
            <v>67.986012000000002</v>
          </cell>
          <cell r="N325">
            <v>0</v>
          </cell>
          <cell r="P325">
            <v>39.650754589999998</v>
          </cell>
          <cell r="Q325">
            <v>19.061146239999999</v>
          </cell>
          <cell r="R325">
            <v>58.711900829999998</v>
          </cell>
          <cell r="S325">
            <v>28.03686476</v>
          </cell>
          <cell r="T325">
            <v>86.358795145000002</v>
          </cell>
          <cell r="U325">
            <v>14833.550800000001</v>
          </cell>
          <cell r="V325">
            <v>13662.913</v>
          </cell>
          <cell r="W325">
            <v>0</v>
          </cell>
          <cell r="Y325">
            <v>62.355771760000003</v>
          </cell>
          <cell r="Z325">
            <v>11820.512812970001</v>
          </cell>
          <cell r="AA325">
            <v>11882.86858473</v>
          </cell>
          <cell r="AB325">
            <v>79.687682148999997</v>
          </cell>
          <cell r="AC325">
            <v>80.108051975999999</v>
          </cell>
        </row>
        <row r="326">
          <cell r="A326" t="str">
            <v>02008</v>
          </cell>
          <cell r="B326" t="str">
            <v>กองบัญชาการกองทัพไทย</v>
          </cell>
          <cell r="C326">
            <v>12222.265299999999</v>
          </cell>
          <cell r="D326">
            <v>9195.1008000000002</v>
          </cell>
          <cell r="E326">
            <v>0</v>
          </cell>
          <cell r="G326">
            <v>904.63433267999994</v>
          </cell>
          <cell r="H326">
            <v>6657.6895330300003</v>
          </cell>
          <cell r="I326">
            <v>7562.3238657100001</v>
          </cell>
          <cell r="J326">
            <v>54.471813281999999</v>
          </cell>
          <cell r="K326">
            <v>61.873340826000003</v>
          </cell>
          <cell r="L326">
            <v>4306.5241999999998</v>
          </cell>
          <cell r="M326">
            <v>4199.5545000000002</v>
          </cell>
          <cell r="N326">
            <v>0</v>
          </cell>
          <cell r="P326">
            <v>762.45554191999997</v>
          </cell>
          <cell r="Q326">
            <v>2608.1640194400002</v>
          </cell>
          <cell r="R326">
            <v>3370.6195613599998</v>
          </cell>
          <cell r="S326">
            <v>60.563087500000002</v>
          </cell>
          <cell r="T326">
            <v>78.267749229000003</v>
          </cell>
          <cell r="U326">
            <v>16528.789499999999</v>
          </cell>
          <cell r="V326">
            <v>13394.6553</v>
          </cell>
          <cell r="W326">
            <v>0</v>
          </cell>
          <cell r="Y326">
            <v>1667.0898746</v>
          </cell>
          <cell r="Z326">
            <v>9265.8535524700001</v>
          </cell>
          <cell r="AA326">
            <v>10932.94342707</v>
          </cell>
          <cell r="AB326">
            <v>56.058875651000001</v>
          </cell>
          <cell r="AC326">
            <v>66.144852452999999</v>
          </cell>
        </row>
        <row r="327">
          <cell r="A327" t="str">
            <v>28002</v>
          </cell>
          <cell r="B327" t="str">
            <v>สำนักงานศาลยุติธรรม</v>
          </cell>
          <cell r="C327">
            <v>16468.905500000001</v>
          </cell>
          <cell r="D327">
            <v>12351.6553</v>
          </cell>
          <cell r="E327">
            <v>0</v>
          </cell>
          <cell r="G327">
            <v>0</v>
          </cell>
          <cell r="H327">
            <v>12351.6553</v>
          </cell>
          <cell r="I327">
            <v>12351.6553</v>
          </cell>
          <cell r="J327">
            <v>74.999855332999999</v>
          </cell>
          <cell r="K327">
            <v>74.999855332999999</v>
          </cell>
          <cell r="L327">
            <v>3951.3236000000002</v>
          </cell>
          <cell r="M327">
            <v>3493.2645000000002</v>
          </cell>
          <cell r="N327">
            <v>0</v>
          </cell>
          <cell r="P327">
            <v>0</v>
          </cell>
          <cell r="Q327">
            <v>3493.2645000000002</v>
          </cell>
          <cell r="R327">
            <v>3493.2645000000002</v>
          </cell>
          <cell r="S327">
            <v>88.407451620000003</v>
          </cell>
          <cell r="T327">
            <v>88.407451620000003</v>
          </cell>
          <cell r="U327">
            <v>20420.2291</v>
          </cell>
          <cell r="V327">
            <v>15844.9198</v>
          </cell>
          <cell r="W327">
            <v>0</v>
          </cell>
          <cell r="Y327">
            <v>0</v>
          </cell>
          <cell r="Z327">
            <v>15844.9198</v>
          </cell>
          <cell r="AA327">
            <v>15844.9198</v>
          </cell>
          <cell r="AB327">
            <v>77.594231300999994</v>
          </cell>
          <cell r="AC327">
            <v>77.594231300999994</v>
          </cell>
        </row>
        <row r="328">
          <cell r="A328" t="str">
            <v>20006</v>
          </cell>
          <cell r="B328" t="str">
            <v>สนง.คณะกรรมการการอาชีวศึกษา</v>
          </cell>
          <cell r="C328">
            <v>21807.277319000001</v>
          </cell>
          <cell r="D328">
            <v>16353.299719000001</v>
          </cell>
          <cell r="E328">
            <v>0</v>
          </cell>
          <cell r="G328">
            <v>96.913854229999998</v>
          </cell>
          <cell r="H328">
            <v>12868.216642789999</v>
          </cell>
          <cell r="I328">
            <v>12965.13049702</v>
          </cell>
          <cell r="J328">
            <v>59.008818269999999</v>
          </cell>
          <cell r="K328">
            <v>59.453228879999998</v>
          </cell>
          <cell r="L328">
            <v>2929.8088809999999</v>
          </cell>
          <cell r="M328">
            <v>2929.8088809999999</v>
          </cell>
          <cell r="N328">
            <v>0</v>
          </cell>
          <cell r="P328">
            <v>1819.6322521300001</v>
          </cell>
          <cell r="Q328">
            <v>621.30953950000003</v>
          </cell>
          <cell r="R328">
            <v>2440.9417916299999</v>
          </cell>
          <cell r="S328">
            <v>21.206487000999999</v>
          </cell>
          <cell r="T328">
            <v>83.314028006000001</v>
          </cell>
          <cell r="U328">
            <v>24737.086200000002</v>
          </cell>
          <cell r="V328">
            <v>19283.1086</v>
          </cell>
          <cell r="W328">
            <v>0</v>
          </cell>
          <cell r="Y328">
            <v>1916.5461063600001</v>
          </cell>
          <cell r="Z328">
            <v>13489.526182289999</v>
          </cell>
          <cell r="AA328">
            <v>15406.072288650001</v>
          </cell>
          <cell r="AB328">
            <v>54.531589021000002</v>
          </cell>
          <cell r="AC328">
            <v>62.279252147999998</v>
          </cell>
        </row>
        <row r="329">
          <cell r="A329" t="str">
            <v>15007</v>
          </cell>
          <cell r="B329" t="str">
            <v>กรมโยธาธิการและผังเมือง</v>
          </cell>
          <cell r="C329">
            <v>1612.885119</v>
          </cell>
          <cell r="D329">
            <v>1209.665319</v>
          </cell>
          <cell r="E329">
            <v>0</v>
          </cell>
          <cell r="G329">
            <v>25.00067456</v>
          </cell>
          <cell r="H329">
            <v>999.92865259999996</v>
          </cell>
          <cell r="I329">
            <v>1024.92932716</v>
          </cell>
          <cell r="J329">
            <v>61.996272445000002</v>
          </cell>
          <cell r="K329">
            <v>63.546331668999997</v>
          </cell>
          <cell r="L329">
            <v>27512.165680999999</v>
          </cell>
          <cell r="M329">
            <v>27512.165680999999</v>
          </cell>
          <cell r="N329">
            <v>0</v>
          </cell>
          <cell r="P329">
            <v>9903.2067848999995</v>
          </cell>
          <cell r="Q329">
            <v>10166.50066994</v>
          </cell>
          <cell r="R329">
            <v>20069.707454840001</v>
          </cell>
          <cell r="S329">
            <v>36.952745878999998</v>
          </cell>
          <cell r="T329">
            <v>72.948482819000006</v>
          </cell>
          <cell r="U329">
            <v>29125.050800000001</v>
          </cell>
          <cell r="V329">
            <v>28721.830999999998</v>
          </cell>
          <cell r="W329">
            <v>0</v>
          </cell>
          <cell r="Y329">
            <v>9928.2074594599999</v>
          </cell>
          <cell r="Z329">
            <v>11166.42932254</v>
          </cell>
          <cell r="AA329">
            <v>21094.636782000001</v>
          </cell>
          <cell r="AB329">
            <v>38.339604622000003</v>
          </cell>
          <cell r="AC329">
            <v>72.427811120000001</v>
          </cell>
        </row>
        <row r="330">
          <cell r="A330" t="str">
            <v>02006</v>
          </cell>
          <cell r="B330" t="str">
            <v>กองทัพอากาศ</v>
          </cell>
          <cell r="C330">
            <v>25754.905699999999</v>
          </cell>
          <cell r="D330">
            <v>19433.549599999998</v>
          </cell>
          <cell r="E330">
            <v>0</v>
          </cell>
          <cell r="G330">
            <v>2875.0070089800001</v>
          </cell>
          <cell r="H330">
            <v>13786.59988369</v>
          </cell>
          <cell r="I330">
            <v>16661.606892669999</v>
          </cell>
          <cell r="J330">
            <v>53.529995583000002</v>
          </cell>
          <cell r="K330">
            <v>64.692944663999995</v>
          </cell>
          <cell r="L330">
            <v>13338.7387</v>
          </cell>
          <cell r="M330">
            <v>13338.7387</v>
          </cell>
          <cell r="N330">
            <v>0</v>
          </cell>
          <cell r="P330">
            <v>3212.7416447199998</v>
          </cell>
          <cell r="Q330">
            <v>3459.6701851500002</v>
          </cell>
          <cell r="R330">
            <v>6672.4118298699996</v>
          </cell>
          <cell r="S330">
            <v>25.937011459000001</v>
          </cell>
          <cell r="T330">
            <v>50.022809352000003</v>
          </cell>
          <cell r="U330">
            <v>39093.644399999997</v>
          </cell>
          <cell r="V330">
            <v>32772.2883</v>
          </cell>
          <cell r="W330">
            <v>0</v>
          </cell>
          <cell r="Y330">
            <v>6087.7486537000004</v>
          </cell>
          <cell r="Z330">
            <v>17246.27006884</v>
          </cell>
          <cell r="AA330">
            <v>23334.01872254</v>
          </cell>
          <cell r="AB330">
            <v>44.115278412999999</v>
          </cell>
          <cell r="AC330">
            <v>59.687499287000001</v>
          </cell>
        </row>
        <row r="331">
          <cell r="A331" t="str">
            <v>02005</v>
          </cell>
          <cell r="B331" t="str">
            <v>กองทัพเรือ</v>
          </cell>
          <cell r="C331">
            <v>32667.445049999998</v>
          </cell>
          <cell r="D331">
            <v>24378.93705</v>
          </cell>
          <cell r="E331">
            <v>0</v>
          </cell>
          <cell r="G331">
            <v>2045.0499470499999</v>
          </cell>
          <cell r="H331">
            <v>18630.009674339999</v>
          </cell>
          <cell r="I331">
            <v>20675.059621389999</v>
          </cell>
          <cell r="J331">
            <v>57.029282963</v>
          </cell>
          <cell r="K331">
            <v>63.289490774999997</v>
          </cell>
          <cell r="L331">
            <v>9769.6240500000004</v>
          </cell>
          <cell r="M331">
            <v>8544.1777500000007</v>
          </cell>
          <cell r="N331">
            <v>0</v>
          </cell>
          <cell r="P331">
            <v>3650.3408063799998</v>
          </cell>
          <cell r="Q331">
            <v>2354.2287978899999</v>
          </cell>
          <cell r="R331">
            <v>6004.5696042700001</v>
          </cell>
          <cell r="S331">
            <v>24.097434925000002</v>
          </cell>
          <cell r="T331">
            <v>61.461624045999997</v>
          </cell>
          <cell r="U331">
            <v>42437.069100000001</v>
          </cell>
          <cell r="V331">
            <v>32923.114800000003</v>
          </cell>
          <cell r="W331">
            <v>0</v>
          </cell>
          <cell r="Y331">
            <v>5695.3907534299997</v>
          </cell>
          <cell r="Z331">
            <v>20984.238472230001</v>
          </cell>
          <cell r="AA331">
            <v>26679.629225659999</v>
          </cell>
          <cell r="AB331">
            <v>49.447897597999997</v>
          </cell>
          <cell r="AC331">
            <v>62.868689547999999</v>
          </cell>
        </row>
        <row r="332">
          <cell r="A332" t="str">
            <v>15003</v>
          </cell>
          <cell r="B332" t="str">
            <v>กรมการปกครอง</v>
          </cell>
          <cell r="C332">
            <v>40579.559094069999</v>
          </cell>
          <cell r="D332">
            <v>30445.258294070001</v>
          </cell>
          <cell r="E332">
            <v>0</v>
          </cell>
          <cell r="G332">
            <v>868.97955854999998</v>
          </cell>
          <cell r="H332">
            <v>26058.278082019999</v>
          </cell>
          <cell r="I332">
            <v>26927.257640569998</v>
          </cell>
          <cell r="J332">
            <v>64.215281446999995</v>
          </cell>
          <cell r="K332">
            <v>66.356703330000002</v>
          </cell>
          <cell r="L332">
            <v>2680.0884059300001</v>
          </cell>
          <cell r="M332">
            <v>2609.35180593</v>
          </cell>
          <cell r="N332">
            <v>0</v>
          </cell>
          <cell r="P332">
            <v>1212.48522484</v>
          </cell>
          <cell r="Q332">
            <v>945.41994106000004</v>
          </cell>
          <cell r="R332">
            <v>2157.9051659000002</v>
          </cell>
          <cell r="S332">
            <v>35.275699822999997</v>
          </cell>
          <cell r="T332">
            <v>80.516193462999993</v>
          </cell>
          <cell r="U332">
            <v>43259.647499999999</v>
          </cell>
          <cell r="V332">
            <v>33054.610099999998</v>
          </cell>
          <cell r="W332">
            <v>0</v>
          </cell>
          <cell r="Y332">
            <v>2081.4647833899999</v>
          </cell>
          <cell r="Z332">
            <v>27003.69802308</v>
          </cell>
          <cell r="AA332">
            <v>29085.162806470002</v>
          </cell>
          <cell r="AB332">
            <v>62.422371849000001</v>
          </cell>
          <cell r="AC332">
            <v>67.233933902000004</v>
          </cell>
        </row>
        <row r="333">
          <cell r="A333" t="str">
            <v>08007</v>
          </cell>
          <cell r="B333" t="str">
            <v>กรมทางหลวงชนบท</v>
          </cell>
          <cell r="C333">
            <v>1638.556752</v>
          </cell>
          <cell r="D333">
            <v>1260.538452</v>
          </cell>
          <cell r="E333">
            <v>0</v>
          </cell>
          <cell r="G333">
            <v>9.4866936800000001</v>
          </cell>
          <cell r="H333">
            <v>1043.6479475599999</v>
          </cell>
          <cell r="I333">
            <v>1053.1346412400001</v>
          </cell>
          <cell r="J333">
            <v>63.693121785000002</v>
          </cell>
          <cell r="K333">
            <v>64.272088224000001</v>
          </cell>
          <cell r="L333">
            <v>47151.285347999998</v>
          </cell>
          <cell r="M333">
            <v>47095.729848000003</v>
          </cell>
          <cell r="N333">
            <v>0</v>
          </cell>
          <cell r="P333">
            <v>22762.385564560002</v>
          </cell>
          <cell r="Q333">
            <v>17496.986200309999</v>
          </cell>
          <cell r="R333">
            <v>40259.371764869997</v>
          </cell>
          <cell r="S333">
            <v>37.108185007000003</v>
          </cell>
          <cell r="T333">
            <v>85.383402525999998</v>
          </cell>
          <cell r="U333">
            <v>48789.842100000002</v>
          </cell>
          <cell r="V333">
            <v>48356.268300000003</v>
          </cell>
          <cell r="W333">
            <v>0</v>
          </cell>
          <cell r="Y333">
            <v>22771.872258240001</v>
          </cell>
          <cell r="Z333">
            <v>18540.634147870001</v>
          </cell>
          <cell r="AA333">
            <v>41312.506406109998</v>
          </cell>
          <cell r="AB333">
            <v>38.001012813000003</v>
          </cell>
          <cell r="AC333">
            <v>84.674400711000004</v>
          </cell>
        </row>
        <row r="334">
          <cell r="A334" t="str">
            <v>20002</v>
          </cell>
          <cell r="B334" t="str">
            <v>สํานักงานปลัดกระทรวงศึกษาธิการ</v>
          </cell>
          <cell r="C334">
            <v>49458.460537999999</v>
          </cell>
          <cell r="D334">
            <v>37045.003837999997</v>
          </cell>
          <cell r="E334">
            <v>0</v>
          </cell>
          <cell r="G334">
            <v>102.15756714</v>
          </cell>
          <cell r="H334">
            <v>31538.737184490001</v>
          </cell>
          <cell r="I334">
            <v>31640.89475163</v>
          </cell>
          <cell r="J334">
            <v>63.768133583999997</v>
          </cell>
          <cell r="K334">
            <v>63.974685842</v>
          </cell>
          <cell r="L334">
            <v>611.27156200000002</v>
          </cell>
          <cell r="M334">
            <v>577.152062</v>
          </cell>
          <cell r="N334">
            <v>0</v>
          </cell>
          <cell r="P334">
            <v>149.44336512000001</v>
          </cell>
          <cell r="Q334">
            <v>224.18041901000001</v>
          </cell>
          <cell r="R334">
            <v>373.62378412999999</v>
          </cell>
          <cell r="S334">
            <v>36.674439470999999</v>
          </cell>
          <cell r="T334">
            <v>61.122389353000003</v>
          </cell>
          <cell r="U334">
            <v>50069.732100000001</v>
          </cell>
          <cell r="V334">
            <v>37622.155899999998</v>
          </cell>
          <cell r="W334">
            <v>0</v>
          </cell>
          <cell r="Y334">
            <v>251.60093226000001</v>
          </cell>
          <cell r="Z334">
            <v>31762.917603499998</v>
          </cell>
          <cell r="AA334">
            <v>32014.518535759998</v>
          </cell>
          <cell r="AB334">
            <v>63.437362796000002</v>
          </cell>
          <cell r="AC334">
            <v>63.939863852000002</v>
          </cell>
        </row>
        <row r="335">
          <cell r="A335" t="str">
            <v>17006</v>
          </cell>
          <cell r="B335" t="str">
            <v>สนง.ประกันสังคม</v>
          </cell>
          <cell r="C335">
            <v>64523.541400000002</v>
          </cell>
          <cell r="D335">
            <v>48392.656000000003</v>
          </cell>
          <cell r="E335">
            <v>0</v>
          </cell>
          <cell r="G335">
            <v>0</v>
          </cell>
          <cell r="H335">
            <v>48326.321846890001</v>
          </cell>
          <cell r="I335">
            <v>48326.321846890001</v>
          </cell>
          <cell r="J335">
            <v>74.897193797</v>
          </cell>
          <cell r="K335">
            <v>74.897193797</v>
          </cell>
          <cell r="U335">
            <v>64523.541400000002</v>
          </cell>
          <cell r="V335">
            <v>48392.656000000003</v>
          </cell>
          <cell r="W335">
            <v>0</v>
          </cell>
          <cell r="Y335">
            <v>0</v>
          </cell>
          <cell r="Z335">
            <v>48326.321846890001</v>
          </cell>
          <cell r="AA335">
            <v>48326.321846890001</v>
          </cell>
          <cell r="AB335">
            <v>74.897193797</v>
          </cell>
          <cell r="AC335">
            <v>74.897193797</v>
          </cell>
        </row>
        <row r="336">
          <cell r="A336" t="str">
            <v>07003</v>
          </cell>
          <cell r="B336" t="str">
            <v>กรมชลประทาน</v>
          </cell>
          <cell r="C336">
            <v>7828.206709</v>
          </cell>
          <cell r="D336">
            <v>5948.6957089999996</v>
          </cell>
          <cell r="E336">
            <v>0</v>
          </cell>
          <cell r="G336">
            <v>207.03538241999999</v>
          </cell>
          <cell r="H336">
            <v>4848.8697200099996</v>
          </cell>
          <cell r="I336">
            <v>5055.9051024299997</v>
          </cell>
          <cell r="J336">
            <v>61.941002585</v>
          </cell>
          <cell r="K336">
            <v>64.585738348000007</v>
          </cell>
          <cell r="L336">
            <v>66278.771890999997</v>
          </cell>
          <cell r="M336">
            <v>66278.771890999997</v>
          </cell>
          <cell r="N336">
            <v>0</v>
          </cell>
          <cell r="P336">
            <v>16225.076142329999</v>
          </cell>
          <cell r="Q336">
            <v>30852.410186879999</v>
          </cell>
          <cell r="R336">
            <v>47077.486329209998</v>
          </cell>
          <cell r="S336">
            <v>46.549459663999997</v>
          </cell>
          <cell r="T336">
            <v>71.029509125999994</v>
          </cell>
          <cell r="U336">
            <v>74106.978600000002</v>
          </cell>
          <cell r="V336">
            <v>72227.467600000004</v>
          </cell>
          <cell r="W336">
            <v>0</v>
          </cell>
          <cell r="Y336">
            <v>16432.111524749998</v>
          </cell>
          <cell r="Z336">
            <v>35701.279906889999</v>
          </cell>
          <cell r="AA336">
            <v>52133.391431639997</v>
          </cell>
          <cell r="AB336">
            <v>48.175327858999999</v>
          </cell>
          <cell r="AC336">
            <v>70.348828702000006</v>
          </cell>
        </row>
        <row r="337">
          <cell r="A337" t="str">
            <v>02004</v>
          </cell>
          <cell r="B337" t="str">
            <v>กองทัพบก</v>
          </cell>
          <cell r="C337">
            <v>81515.043000000005</v>
          </cell>
          <cell r="D337">
            <v>61127.993799999997</v>
          </cell>
          <cell r="E337">
            <v>0</v>
          </cell>
          <cell r="G337">
            <v>2829.3586527100001</v>
          </cell>
          <cell r="H337">
            <v>47572.091802679999</v>
          </cell>
          <cell r="I337">
            <v>50401.450455389997</v>
          </cell>
          <cell r="J337">
            <v>58.359892913000003</v>
          </cell>
          <cell r="K337">
            <v>61.830857962000003</v>
          </cell>
          <cell r="L337">
            <v>24464.7346</v>
          </cell>
          <cell r="M337">
            <v>22527.0484</v>
          </cell>
          <cell r="N337">
            <v>0</v>
          </cell>
          <cell r="P337">
            <v>3033.5282028199999</v>
          </cell>
          <cell r="Q337">
            <v>7012.3026471200001</v>
          </cell>
          <cell r="R337">
            <v>10045.830849939999</v>
          </cell>
          <cell r="S337">
            <v>28.662900954000001</v>
          </cell>
          <cell r="T337">
            <v>41.062496750000001</v>
          </cell>
          <cell r="U337">
            <v>105979.7776</v>
          </cell>
          <cell r="V337">
            <v>83655.042199999996</v>
          </cell>
          <cell r="W337">
            <v>0</v>
          </cell>
          <cell r="Y337">
            <v>5862.8868555299996</v>
          </cell>
          <cell r="Z337">
            <v>54584.394449799998</v>
          </cell>
          <cell r="AA337">
            <v>60447.281305329998</v>
          </cell>
          <cell r="AB337">
            <v>51.504537644999999</v>
          </cell>
          <cell r="AC337">
            <v>57.036618376</v>
          </cell>
        </row>
        <row r="338">
          <cell r="A338" t="str">
            <v>21002</v>
          </cell>
          <cell r="B338" t="str">
            <v>สนง.ปลัดกระทรวงสาธารณสุข</v>
          </cell>
          <cell r="C338">
            <v>109175.1357208</v>
          </cell>
          <cell r="D338">
            <v>81904.352220800007</v>
          </cell>
          <cell r="E338">
            <v>0</v>
          </cell>
          <cell r="G338">
            <v>139.76818162999999</v>
          </cell>
          <cell r="H338">
            <v>71751.461440689993</v>
          </cell>
          <cell r="I338">
            <v>71891.229622319996</v>
          </cell>
          <cell r="J338">
            <v>65.721430952999995</v>
          </cell>
          <cell r="K338">
            <v>65.849452943000003</v>
          </cell>
          <cell r="L338">
            <v>11681.9904792</v>
          </cell>
          <cell r="M338">
            <v>11681.9904792</v>
          </cell>
          <cell r="N338">
            <v>0</v>
          </cell>
          <cell r="P338">
            <v>5806.3245772199998</v>
          </cell>
          <cell r="Q338">
            <v>4225.2285231300002</v>
          </cell>
          <cell r="R338">
            <v>10031.55310035</v>
          </cell>
          <cell r="S338">
            <v>36.168737944999997</v>
          </cell>
          <cell r="T338">
            <v>85.871950659999996</v>
          </cell>
          <cell r="U338">
            <v>120857.1262</v>
          </cell>
          <cell r="V338">
            <v>93586.342699999994</v>
          </cell>
          <cell r="W338">
            <v>0</v>
          </cell>
          <cell r="Y338">
            <v>5946.0927588499999</v>
          </cell>
          <cell r="Z338">
            <v>75976.689963819998</v>
          </cell>
          <cell r="AA338">
            <v>81922.782722670003</v>
          </cell>
          <cell r="AB338">
            <v>62.864882156999997</v>
          </cell>
          <cell r="AC338">
            <v>67.784817742000001</v>
          </cell>
        </row>
        <row r="339">
          <cell r="A339" t="str">
            <v>25007</v>
          </cell>
          <cell r="B339" t="str">
            <v>สนง.ตำรวจแห่งชาติ</v>
          </cell>
          <cell r="C339">
            <v>100809.44519925999</v>
          </cell>
          <cell r="D339">
            <v>75663.786899259998</v>
          </cell>
          <cell r="E339">
            <v>0</v>
          </cell>
          <cell r="G339">
            <v>924.14645809000001</v>
          </cell>
          <cell r="H339">
            <v>63984.156084590002</v>
          </cell>
          <cell r="I339">
            <v>64908.302542680001</v>
          </cell>
          <cell r="J339">
            <v>63.470397994999999</v>
          </cell>
          <cell r="K339">
            <v>64.387124057999998</v>
          </cell>
          <cell r="L339">
            <v>20902.233700739998</v>
          </cell>
          <cell r="M339">
            <v>18469.430100739999</v>
          </cell>
          <cell r="N339">
            <v>0</v>
          </cell>
          <cell r="P339">
            <v>8433.5805248899997</v>
          </cell>
          <cell r="Q339">
            <v>2825.7268681800001</v>
          </cell>
          <cell r="R339">
            <v>11259.307393069999</v>
          </cell>
          <cell r="S339">
            <v>13.518779422</v>
          </cell>
          <cell r="T339">
            <v>53.866527157999997</v>
          </cell>
          <cell r="U339">
            <v>121711.6789</v>
          </cell>
          <cell r="V339">
            <v>94133.217000000004</v>
          </cell>
          <cell r="W339">
            <v>0</v>
          </cell>
          <cell r="Y339">
            <v>9357.7269829800007</v>
          </cell>
          <cell r="Z339">
            <v>66809.88295277</v>
          </cell>
          <cell r="AA339">
            <v>76167.609935750006</v>
          </cell>
          <cell r="AB339">
            <v>54.891924551999999</v>
          </cell>
          <cell r="AC339">
            <v>62.580362561999998</v>
          </cell>
        </row>
        <row r="340">
          <cell r="A340" t="str">
            <v>08006</v>
          </cell>
          <cell r="B340" t="str">
            <v>กรมทางหลวง</v>
          </cell>
          <cell r="C340">
            <v>5902.9265856299999</v>
          </cell>
          <cell r="D340">
            <v>4480.7861856299996</v>
          </cell>
          <cell r="E340">
            <v>0</v>
          </cell>
          <cell r="G340">
            <v>64.066530979999996</v>
          </cell>
          <cell r="H340">
            <v>3793.5545927799999</v>
          </cell>
          <cell r="I340">
            <v>3857.62112376</v>
          </cell>
          <cell r="J340">
            <v>64.265657683000001</v>
          </cell>
          <cell r="K340">
            <v>65.350992728999998</v>
          </cell>
          <cell r="L340">
            <v>120043.99871437</v>
          </cell>
          <cell r="M340">
            <v>117214.98891437</v>
          </cell>
          <cell r="N340">
            <v>0</v>
          </cell>
          <cell r="P340">
            <v>43419.249932769999</v>
          </cell>
          <cell r="Q340">
            <v>55656.758108139999</v>
          </cell>
          <cell r="R340">
            <v>99076.008040910005</v>
          </cell>
          <cell r="S340">
            <v>46.363632254999999</v>
          </cell>
          <cell r="T340">
            <v>82.533078789000001</v>
          </cell>
          <cell r="U340">
            <v>125946.9253</v>
          </cell>
          <cell r="V340">
            <v>121695.7751</v>
          </cell>
          <cell r="W340">
            <v>0</v>
          </cell>
          <cell r="Y340">
            <v>43483.316463750001</v>
          </cell>
          <cell r="Z340">
            <v>59450.312700920003</v>
          </cell>
          <cell r="AA340">
            <v>102933.62916467</v>
          </cell>
          <cell r="AB340">
            <v>47.202670933999997</v>
          </cell>
          <cell r="AC340">
            <v>81.727782492000003</v>
          </cell>
        </row>
        <row r="341">
          <cell r="A341" t="str">
            <v>15008</v>
          </cell>
          <cell r="B341" t="str">
            <v>กรมส่งเสริมการปกครองท้องถิ่น</v>
          </cell>
          <cell r="C341">
            <v>195520.42523692999</v>
          </cell>
          <cell r="D341">
            <v>149044.67473693</v>
          </cell>
          <cell r="E341">
            <v>0</v>
          </cell>
          <cell r="G341">
            <v>39.980571939999997</v>
          </cell>
          <cell r="H341">
            <v>137036.2686331</v>
          </cell>
          <cell r="I341">
            <v>137076.24920503999</v>
          </cell>
          <cell r="J341">
            <v>70.087955500000007</v>
          </cell>
          <cell r="K341">
            <v>70.108403784000004</v>
          </cell>
          <cell r="L341">
            <v>39921.022663069998</v>
          </cell>
          <cell r="M341">
            <v>39738.087363070001</v>
          </cell>
          <cell r="N341">
            <v>0</v>
          </cell>
          <cell r="P341">
            <v>58.0184298</v>
          </cell>
          <cell r="Q341">
            <v>7491.8663662199997</v>
          </cell>
          <cell r="R341">
            <v>7549.8847960200001</v>
          </cell>
          <cell r="S341">
            <v>18.766719554000002</v>
          </cell>
          <cell r="T341">
            <v>18.912052579000001</v>
          </cell>
          <cell r="U341">
            <v>235441.4479</v>
          </cell>
          <cell r="V341">
            <v>188782.76209999999</v>
          </cell>
          <cell r="W341">
            <v>0</v>
          </cell>
          <cell r="Y341">
            <v>97.999001739999997</v>
          </cell>
          <cell r="Z341">
            <v>144528.13499932</v>
          </cell>
          <cell r="AA341">
            <v>144626.13400106001</v>
          </cell>
          <cell r="AB341">
            <v>61.386020299000002</v>
          </cell>
          <cell r="AC341">
            <v>61.427643811999999</v>
          </cell>
        </row>
        <row r="342">
          <cell r="A342" t="str">
            <v>03009</v>
          </cell>
          <cell r="B342" t="str">
            <v>สนง.บริหารหนี้สาธารณะ</v>
          </cell>
          <cell r="C342">
            <v>243288.68599999999</v>
          </cell>
          <cell r="D342">
            <v>221618.99069999999</v>
          </cell>
          <cell r="E342">
            <v>0</v>
          </cell>
          <cell r="G342">
            <v>5.7306680600000002</v>
          </cell>
          <cell r="H342">
            <v>163559.45479657</v>
          </cell>
          <cell r="I342">
            <v>163565.18546462999</v>
          </cell>
          <cell r="J342">
            <v>67.228549541999996</v>
          </cell>
          <cell r="K342">
            <v>67.230905043000007</v>
          </cell>
          <cell r="L342">
            <v>8.6846999999999994</v>
          </cell>
          <cell r="M342">
            <v>8.6846999999999994</v>
          </cell>
          <cell r="N342">
            <v>0</v>
          </cell>
          <cell r="P342">
            <v>1.28925</v>
          </cell>
          <cell r="Q342">
            <v>7.3137689999999997</v>
          </cell>
          <cell r="R342">
            <v>8.6030189999999997</v>
          </cell>
          <cell r="S342">
            <v>84.214411550999998</v>
          </cell>
          <cell r="T342">
            <v>99.059483920000005</v>
          </cell>
          <cell r="U342">
            <v>243297.3707</v>
          </cell>
          <cell r="V342">
            <v>221627.67540000001</v>
          </cell>
          <cell r="W342">
            <v>0</v>
          </cell>
          <cell r="Y342">
            <v>7.0199180600000002</v>
          </cell>
          <cell r="Z342">
            <v>163566.76856557</v>
          </cell>
          <cell r="AA342">
            <v>163573.78848362999</v>
          </cell>
          <cell r="AB342">
            <v>67.229155865999999</v>
          </cell>
          <cell r="AC342">
            <v>67.232041190000004</v>
          </cell>
        </row>
        <row r="343">
          <cell r="A343" t="str">
            <v>20004</v>
          </cell>
          <cell r="B343" t="str">
            <v>สนง.คณะกรรมการการศึกษาขั้นพื้นฐาน</v>
          </cell>
          <cell r="C343">
            <v>262189.70565279998</v>
          </cell>
          <cell r="D343">
            <v>196641.32895279999</v>
          </cell>
          <cell r="E343">
            <v>0</v>
          </cell>
          <cell r="G343">
            <v>107.47069562999999</v>
          </cell>
          <cell r="H343">
            <v>169038.98080888999</v>
          </cell>
          <cell r="I343">
            <v>169146.45150452</v>
          </cell>
          <cell r="J343">
            <v>64.472012883999994</v>
          </cell>
          <cell r="K343">
            <v>64.513002553999996</v>
          </cell>
          <cell r="L343">
            <v>16037.7610472</v>
          </cell>
          <cell r="M343">
            <v>14872.7688872</v>
          </cell>
          <cell r="N343">
            <v>0</v>
          </cell>
          <cell r="P343">
            <v>5434.4250763999999</v>
          </cell>
          <cell r="Q343">
            <v>4239.8521823499996</v>
          </cell>
          <cell r="R343">
            <v>9674.2772587500003</v>
          </cell>
          <cell r="S343">
            <v>26.436683836</v>
          </cell>
          <cell r="T343">
            <v>60.321869307999997</v>
          </cell>
          <cell r="U343">
            <v>278227.46669999999</v>
          </cell>
          <cell r="V343">
            <v>211514.09784</v>
          </cell>
          <cell r="W343">
            <v>0</v>
          </cell>
          <cell r="Y343">
            <v>5541.8957720300004</v>
          </cell>
          <cell r="Z343">
            <v>173278.83299123999</v>
          </cell>
          <cell r="AA343">
            <v>178820.72876326999</v>
          </cell>
          <cell r="AB343">
            <v>62.279556741</v>
          </cell>
          <cell r="AC343">
            <v>64.271414639</v>
          </cell>
        </row>
        <row r="346">
          <cell r="A346" t="str">
            <v>75003</v>
          </cell>
          <cell r="B346" t="str">
            <v>เมืองพัทยา</v>
          </cell>
          <cell r="C346">
            <v>845.72900000000004</v>
          </cell>
          <cell r="D346">
            <v>634.29700000000003</v>
          </cell>
          <cell r="E346">
            <v>0</v>
          </cell>
          <cell r="F346">
            <v>0</v>
          </cell>
          <cell r="G346">
            <v>0</v>
          </cell>
          <cell r="H346">
            <v>462.84680200000003</v>
          </cell>
          <cell r="I346">
            <v>462.84680200000003</v>
          </cell>
          <cell r="J346">
            <v>54.727554808000001</v>
          </cell>
          <cell r="K346">
            <v>54.727554808000001</v>
          </cell>
          <cell r="L346">
            <v>1044.0994000000001</v>
          </cell>
          <cell r="M346">
            <v>1044.0994000000001</v>
          </cell>
          <cell r="N346">
            <v>0</v>
          </cell>
          <cell r="O346">
            <v>0</v>
          </cell>
          <cell r="P346">
            <v>0</v>
          </cell>
          <cell r="Q346">
            <v>3.2377500000000001</v>
          </cell>
          <cell r="R346">
            <v>3.2377500000000001</v>
          </cell>
          <cell r="S346">
            <v>0.31009978599999999</v>
          </cell>
          <cell r="T346">
            <v>0.31009978599999999</v>
          </cell>
          <cell r="U346">
            <v>1889.8284000000001</v>
          </cell>
          <cell r="V346">
            <v>1678.3964000000001</v>
          </cell>
          <cell r="W346">
            <v>0</v>
          </cell>
          <cell r="X346">
            <v>0</v>
          </cell>
          <cell r="Y346">
            <v>0</v>
          </cell>
          <cell r="Z346">
            <v>466.08455199999997</v>
          </cell>
          <cell r="AA346">
            <v>466.08455199999997</v>
          </cell>
          <cell r="AB346">
            <v>24.662797531999999</v>
          </cell>
          <cell r="AC346">
            <v>24.662797531999999</v>
          </cell>
        </row>
        <row r="347">
          <cell r="A347" t="str">
            <v>75002</v>
          </cell>
          <cell r="B347" t="str">
            <v>กรุงเทพมหานคร</v>
          </cell>
          <cell r="C347">
            <v>20198.048299999999</v>
          </cell>
          <cell r="D347">
            <v>15148.5363</v>
          </cell>
          <cell r="E347">
            <v>0</v>
          </cell>
          <cell r="F347">
            <v>0</v>
          </cell>
          <cell r="G347">
            <v>0</v>
          </cell>
          <cell r="H347">
            <v>13360.96154104</v>
          </cell>
          <cell r="I347">
            <v>13360.96154104</v>
          </cell>
          <cell r="J347">
            <v>66.149765277</v>
          </cell>
          <cell r="K347">
            <v>66.149765277</v>
          </cell>
          <cell r="L347">
            <v>2189.0054</v>
          </cell>
          <cell r="M347">
            <v>2189.0054</v>
          </cell>
          <cell r="N347">
            <v>0</v>
          </cell>
          <cell r="O347">
            <v>0</v>
          </cell>
          <cell r="P347">
            <v>0</v>
          </cell>
          <cell r="Q347">
            <v>57.253729939999999</v>
          </cell>
          <cell r="R347">
            <v>57.253729939999999</v>
          </cell>
          <cell r="S347">
            <v>2.6155134169999998</v>
          </cell>
          <cell r="T347">
            <v>2.6155134169999998</v>
          </cell>
          <cell r="U347">
            <v>22387.0537</v>
          </cell>
          <cell r="V347">
            <v>17337.541700000002</v>
          </cell>
          <cell r="W347">
            <v>0</v>
          </cell>
          <cell r="X347">
            <v>0</v>
          </cell>
          <cell r="Y347">
            <v>0</v>
          </cell>
          <cell r="Z347">
            <v>13418.215270979999</v>
          </cell>
          <cell r="AA347">
            <v>13418.215270979999</v>
          </cell>
          <cell r="AB347">
            <v>59.937388147999997</v>
          </cell>
          <cell r="AC347">
            <v>59.937388147999997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0"/>
  <sheetViews>
    <sheetView tabSelected="1" workbookViewId="0">
      <selection activeCell="C6" sqref="C6"/>
    </sheetView>
  </sheetViews>
  <sheetFormatPr defaultRowHeight="14.25"/>
  <cols>
    <col min="1" max="1" width="5.875" style="68" customWidth="1"/>
    <col min="2" max="2" width="41" customWidth="1"/>
    <col min="3" max="3" width="12.25" customWidth="1"/>
    <col min="4" max="4" width="9" bestFit="1" customWidth="1"/>
    <col min="5" max="6" width="10.875" customWidth="1"/>
    <col min="7" max="7" width="12.25" customWidth="1"/>
    <col min="8" max="8" width="9.5" bestFit="1" customWidth="1"/>
    <col min="9" max="9" width="10.625" bestFit="1" customWidth="1"/>
    <col min="10" max="11" width="10.875" customWidth="1"/>
    <col min="12" max="12" width="17.625" hidden="1" customWidth="1"/>
    <col min="13" max="13" width="9.5" bestFit="1" customWidth="1"/>
    <col min="14" max="14" width="13.5" customWidth="1"/>
    <col min="15" max="15" width="10.875" style="20" customWidth="1"/>
    <col min="16" max="16" width="11.625" bestFit="1" customWidth="1"/>
    <col min="17" max="17" width="10.75" bestFit="1" customWidth="1"/>
    <col min="18" max="18" width="11.875" bestFit="1" customWidth="1"/>
  </cols>
  <sheetData>
    <row r="1" spans="1:18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28 พฤษภาคม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R3" s="5"/>
    </row>
    <row r="4" spans="1:18" ht="21">
      <c r="A4" s="6" t="s">
        <v>2</v>
      </c>
      <c r="B4" s="7" t="s">
        <v>3</v>
      </c>
      <c r="C4" s="8" t="s">
        <v>4</v>
      </c>
      <c r="D4" s="9"/>
      <c r="E4" s="9"/>
      <c r="F4" s="10"/>
      <c r="G4" s="11" t="s">
        <v>5</v>
      </c>
      <c r="H4" s="12"/>
      <c r="I4" s="12"/>
      <c r="J4" s="12"/>
      <c r="K4" s="11" t="s">
        <v>6</v>
      </c>
      <c r="L4" s="12"/>
      <c r="M4" s="12"/>
      <c r="N4" s="12"/>
      <c r="O4" s="13"/>
      <c r="R4" s="5"/>
    </row>
    <row r="5" spans="1:18" ht="84">
      <c r="A5" s="14"/>
      <c r="B5" s="15"/>
      <c r="C5" s="16" t="s">
        <v>7</v>
      </c>
      <c r="D5" s="17" t="s">
        <v>8</v>
      </c>
      <c r="E5" s="18" t="s">
        <v>9</v>
      </c>
      <c r="F5" s="19" t="s">
        <v>10</v>
      </c>
      <c r="G5" s="16" t="s">
        <v>7</v>
      </c>
      <c r="H5" s="17" t="s">
        <v>8</v>
      </c>
      <c r="I5" s="18" t="s">
        <v>9</v>
      </c>
      <c r="J5" s="19" t="s">
        <v>10</v>
      </c>
      <c r="K5" s="16" t="s">
        <v>7</v>
      </c>
      <c r="L5" s="17" t="s">
        <v>11</v>
      </c>
      <c r="M5" s="17" t="s">
        <v>8</v>
      </c>
      <c r="N5" s="18" t="s">
        <v>9</v>
      </c>
      <c r="O5" s="19" t="s">
        <v>10</v>
      </c>
      <c r="R5" s="20"/>
    </row>
    <row r="6" spans="1:18" ht="21">
      <c r="A6" s="21">
        <v>1</v>
      </c>
      <c r="B6" s="22" t="str">
        <f>VLOOKUP($P6,[1]Name!$A:$B,2,0)</f>
        <v>สำนักงานคณะกรรมการดิจิทัลเพื่อเศรษฐกิจและสังคมแห่งชาติ</v>
      </c>
      <c r="C6" s="23">
        <f>IF(ISERROR(VLOOKUP($P6,[1]BN2_1!$A:$AC,3,0)),0,VLOOKUP($P6,[1]BN2_1!$A:$AC,3,0))</f>
        <v>1512.9994999999999</v>
      </c>
      <c r="D6" s="24">
        <f>IF(ISERROR(VLOOKUP($P6,[1]BN2_1!$A:$AC,7,0)),0,VLOOKUP($P6,[1]BN2_1!$A:$AC,7,0))</f>
        <v>68.678506200000001</v>
      </c>
      <c r="E6" s="25">
        <f>IF(ISERROR(VLOOKUP($P6,[1]BN2_1!$A:$AC,8,0)),0,VLOOKUP($P6,[1]BN2_1!$A:$AC,8,0))</f>
        <v>70.98885104</v>
      </c>
      <c r="F6" s="26">
        <f t="shared" ref="F6:F69" si="0">IF(ISERROR(E6/C6*100),0,E6/C6*100)</f>
        <v>4.6919282550985644</v>
      </c>
      <c r="G6" s="23">
        <f>IF(ISERROR(VLOOKUP($P6,[1]BN2_1!$A:$AC,12,0)),0,VLOOKUP($P6,[1]BN2_1!$A:$AC,12,0))</f>
        <v>3.6753</v>
      </c>
      <c r="H6" s="24">
        <f>IF(ISERROR(VLOOKUP($P6,[1]BN2_1!$A:$AC,16,0)),0,VLOOKUP($P6,[1]BN2_1!$A:$AC,16,0))</f>
        <v>2.8</v>
      </c>
      <c r="I6" s="27">
        <f>IF(ISERROR(VLOOKUP($P6,[1]BN2_1!$A:$AC,17,0)),0,VLOOKUP($P6,[1]BN2_1!$A:$AC,17,0))</f>
        <v>0.7</v>
      </c>
      <c r="J6" s="28">
        <f t="shared" ref="J6:J69" si="1">IF(ISERROR(I6/G6*100),0,I6/G6*100)</f>
        <v>19.046064266862565</v>
      </c>
      <c r="K6" s="23">
        <f t="shared" ref="K6:K69" si="2">C6+G6</f>
        <v>1516.6748</v>
      </c>
      <c r="L6" s="23">
        <f>IF(ISERROR(VLOOKUP($P6,[1]BN2_1!$A:$U,21,0)),0,VLOOKUP($P6,[1]BN2_1!$A:$U,21,0))</f>
        <v>1516.6748</v>
      </c>
      <c r="M6" s="24">
        <f t="shared" ref="M6:N69" si="3">D6+H6</f>
        <v>71.478506199999998</v>
      </c>
      <c r="N6" s="27">
        <f t="shared" si="3"/>
        <v>71.688851040000003</v>
      </c>
      <c r="O6" s="29">
        <f t="shared" ref="O6:O69" si="4">IF(ISERROR(N6/K6*100),0,N6/K6*100)</f>
        <v>4.7267120835659693</v>
      </c>
      <c r="P6" s="30" t="s">
        <v>12</v>
      </c>
      <c r="Q6" s="30"/>
      <c r="R6" s="20"/>
    </row>
    <row r="7" spans="1:18" ht="21">
      <c r="A7" s="21">
        <v>2</v>
      </c>
      <c r="B7" s="22" t="str">
        <f>VLOOKUP($P7,[1]Name!$A:$B,2,0)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7" s="23">
        <f>IF(ISERROR(VLOOKUP($P7,[1]BN2_1!$A:$AC,3,0)),0,VLOOKUP($P7,[1]BN2_1!$A:$AC,3,0))</f>
        <v>44.583181500000002</v>
      </c>
      <c r="D7" s="24">
        <f>IF(ISERROR(VLOOKUP($P7,[1]BN2_1!$A:$AC,7,0)),0,VLOOKUP($P7,[1]BN2_1!$A:$AC,7,0))</f>
        <v>0.20005247000000001</v>
      </c>
      <c r="E7" s="25">
        <f>IF(ISERROR(VLOOKUP($P7,[1]BN2_1!$A:$AC,8,0)),0,VLOOKUP($P7,[1]BN2_1!$A:$AC,8,0))</f>
        <v>9.01933352</v>
      </c>
      <c r="F7" s="31">
        <f t="shared" si="0"/>
        <v>20.23034968915352</v>
      </c>
      <c r="G7" s="23">
        <f>IF(ISERROR(VLOOKUP($P7,[1]BN2_1!$A:$AC,12,0)),0,VLOOKUP($P7,[1]BN2_1!$A:$AC,12,0))</f>
        <v>1.1488185</v>
      </c>
      <c r="H7" s="24">
        <f>IF(ISERROR(VLOOKUP($P7,[1]BN2_1!$A:$AC,16,0)),0,VLOOKUP($P7,[1]BN2_1!$A:$AC,16,0))</f>
        <v>0</v>
      </c>
      <c r="I7" s="27">
        <f>IF(ISERROR(VLOOKUP($P7,[1]BN2_1!$A:$AC,17,0)),0,VLOOKUP($P7,[1]BN2_1!$A:$AC,17,0))</f>
        <v>0.70434030000000003</v>
      </c>
      <c r="J7" s="28">
        <f t="shared" si="1"/>
        <v>61.309971940737384</v>
      </c>
      <c r="K7" s="23">
        <f t="shared" si="2"/>
        <v>45.731999999999999</v>
      </c>
      <c r="L7" s="24">
        <f>IF(ISERROR(VLOOKUP($P7,[1]BN2_1!$A:$U,21,0)),0,VLOOKUP($P7,[1]BN2_1!$A:$U,21,0))</f>
        <v>45.731999999999999</v>
      </c>
      <c r="M7" s="24">
        <f t="shared" si="3"/>
        <v>0.20005247000000001</v>
      </c>
      <c r="N7" s="27">
        <f t="shared" si="3"/>
        <v>9.7236738200000001</v>
      </c>
      <c r="O7" s="29">
        <f t="shared" si="4"/>
        <v>21.262297341030351</v>
      </c>
      <c r="P7" s="30" t="s">
        <v>13</v>
      </c>
      <c r="Q7" s="30"/>
      <c r="R7" s="20"/>
    </row>
    <row r="8" spans="1:18" ht="21">
      <c r="A8" s="21">
        <v>3</v>
      </c>
      <c r="B8" s="22" t="str">
        <f>VLOOKUP($P8,[1]Name!$A:$B,2,0)</f>
        <v>กรมพลศึกษา</v>
      </c>
      <c r="C8" s="23">
        <f>IF(ISERROR(VLOOKUP($P8,[1]BN2_1!$A:$AC,3,0)),0,VLOOKUP($P8,[1]BN2_1!$A:$AC,3,0))</f>
        <v>619.18309899999997</v>
      </c>
      <c r="D8" s="24">
        <f>IF(ISERROR(VLOOKUP($P8,[1]BN2_1!$A:$AC,7,0)),0,VLOOKUP($P8,[1]BN2_1!$A:$AC,7,0))</f>
        <v>13.67282514</v>
      </c>
      <c r="E8" s="25">
        <f>IF(ISERROR(VLOOKUP($P8,[1]BN2_1!$A:$AC,8,0)),0,VLOOKUP($P8,[1]BN2_1!$A:$AC,8,0))</f>
        <v>257.91448209999999</v>
      </c>
      <c r="F8" s="26">
        <f t="shared" si="0"/>
        <v>41.653992577726996</v>
      </c>
      <c r="G8" s="23">
        <f>IF(ISERROR(VLOOKUP($P8,[1]BN2_1!$A:$AC,12,0)),0,VLOOKUP($P8,[1]BN2_1!$A:$AC,12,0))</f>
        <v>589.27410099999997</v>
      </c>
      <c r="H8" s="24">
        <f>IF(ISERROR(VLOOKUP($P8,[1]BN2_1!$A:$AC,16,0)),0,VLOOKUP($P8,[1]BN2_1!$A:$AC,16,0))</f>
        <v>13.1561</v>
      </c>
      <c r="I8" s="27">
        <f>IF(ISERROR(VLOOKUP($P8,[1]BN2_1!$A:$AC,17,0)),0,VLOOKUP($P8,[1]BN2_1!$A:$AC,17,0))</f>
        <v>5.7073005999999999</v>
      </c>
      <c r="J8" s="28">
        <f t="shared" si="1"/>
        <v>0.96853070418582676</v>
      </c>
      <c r="K8" s="23">
        <f t="shared" si="2"/>
        <v>1208.4571999999998</v>
      </c>
      <c r="L8" s="24">
        <f>IF(ISERROR(VLOOKUP($P8,[1]BN2_1!$A:$U,21,0)),0,VLOOKUP($P8,[1]BN2_1!$A:$U,21,0))</f>
        <v>1208.4572000000001</v>
      </c>
      <c r="M8" s="24">
        <f t="shared" si="3"/>
        <v>26.828925140000003</v>
      </c>
      <c r="N8" s="27">
        <f t="shared" si="3"/>
        <v>263.62178269999998</v>
      </c>
      <c r="O8" s="29">
        <f t="shared" si="4"/>
        <v>21.814738883594721</v>
      </c>
      <c r="P8" s="30" t="s">
        <v>14</v>
      </c>
      <c r="Q8" s="30"/>
      <c r="R8" s="20"/>
    </row>
    <row r="9" spans="1:18" ht="21">
      <c r="A9" s="21">
        <v>4</v>
      </c>
      <c r="B9" s="22" t="str">
        <f>VLOOKUP($P9,[1]Name!$A:$B,2,0)</f>
        <v>สำนักงานทรัพยากรน้ำแห่งชาติ</v>
      </c>
      <c r="C9" s="23">
        <f>IF(ISERROR(VLOOKUP($P9,[1]BN2_1!$A:$AC,3,0)),0,VLOOKUP($P9,[1]BN2_1!$A:$AC,3,0))</f>
        <v>402.78883020000001</v>
      </c>
      <c r="D9" s="24">
        <f>IF(ISERROR(VLOOKUP($P9,[1]BN2_1!$A:$AC,7,0)),0,VLOOKUP($P9,[1]BN2_1!$A:$AC,7,0))</f>
        <v>96.78494508</v>
      </c>
      <c r="E9" s="25">
        <f>IF(ISERROR(VLOOKUP($P9,[1]BN2_1!$A:$AC,8,0)),0,VLOOKUP($P9,[1]BN2_1!$A:$AC,8,0))</f>
        <v>198.81551777999999</v>
      </c>
      <c r="F9" s="26">
        <f t="shared" si="0"/>
        <v>49.359739613752573</v>
      </c>
      <c r="G9" s="23">
        <f>IF(ISERROR(VLOOKUP($P9,[1]BN2_1!$A:$AC,12,0)),0,VLOOKUP($P9,[1]BN2_1!$A:$AC,12,0))</f>
        <v>903.2541698</v>
      </c>
      <c r="H9" s="24">
        <f>IF(ISERROR(VLOOKUP($P9,[1]BN2_1!$A:$AC,16,0)),0,VLOOKUP($P9,[1]BN2_1!$A:$AC,16,0))</f>
        <v>711.64225053999996</v>
      </c>
      <c r="I9" s="27">
        <f>IF(ISERROR(VLOOKUP($P9,[1]BN2_1!$A:$AC,17,0)),0,VLOOKUP($P9,[1]BN2_1!$A:$AC,17,0))</f>
        <v>88.214783260000004</v>
      </c>
      <c r="J9" s="28">
        <f t="shared" si="1"/>
        <v>9.7663300330551106</v>
      </c>
      <c r="K9" s="23">
        <f t="shared" si="2"/>
        <v>1306.0430000000001</v>
      </c>
      <c r="L9" s="24">
        <f>IF(ISERROR(VLOOKUP($P9,[1]BN2_1!$A:$U,21,0)),0,VLOOKUP($P9,[1]BN2_1!$A:$U,21,0))</f>
        <v>1306.0429999999999</v>
      </c>
      <c r="M9" s="24">
        <f t="shared" si="3"/>
        <v>808.42719562000002</v>
      </c>
      <c r="N9" s="27">
        <f t="shared" si="3"/>
        <v>287.03030103999998</v>
      </c>
      <c r="O9" s="29">
        <f t="shared" si="4"/>
        <v>21.977094248811099</v>
      </c>
      <c r="P9" s="30" t="s">
        <v>15</v>
      </c>
      <c r="Q9" s="30"/>
      <c r="R9" s="20"/>
    </row>
    <row r="10" spans="1:18" ht="21">
      <c r="A10" s="21">
        <v>5</v>
      </c>
      <c r="B10" s="22" t="str">
        <f>VLOOKUP($P10,[1]Name!$A:$B,2,0)</f>
        <v>เมืองพัทยา</v>
      </c>
      <c r="C10" s="23">
        <f>IF(ISERROR(VLOOKUP($P10,[1]BN2_1!$A:$AC,3,0)),0,VLOOKUP($P10,[1]BN2_1!$A:$AC,3,0))</f>
        <v>845.72900000000004</v>
      </c>
      <c r="D10" s="24">
        <f>IF(ISERROR(VLOOKUP($P10,[1]BN2_1!$A:$AC,7,0)),0,VLOOKUP($P10,[1]BN2_1!$A:$AC,7,0))</f>
        <v>0</v>
      </c>
      <c r="E10" s="25">
        <f>IF(ISERROR(VLOOKUP($P10,[1]BN2_1!$A:$AC,8,0)),0,VLOOKUP($P10,[1]BN2_1!$A:$AC,8,0))</f>
        <v>462.84680200000003</v>
      </c>
      <c r="F10" s="26">
        <f t="shared" si="0"/>
        <v>54.727554807745747</v>
      </c>
      <c r="G10" s="23">
        <f>IF(ISERROR(VLOOKUP($P10,[1]BN2_1!$A:$AC,12,0)),0,VLOOKUP($P10,[1]BN2_1!$A:$AC,12,0))</f>
        <v>1044.0994000000001</v>
      </c>
      <c r="H10" s="24">
        <f>IF(ISERROR(VLOOKUP($P10,[1]BN2_1!$A:$AC,16,0)),0,VLOOKUP($P10,[1]BN2_1!$A:$AC,16,0))</f>
        <v>0</v>
      </c>
      <c r="I10" s="27">
        <f>IF(ISERROR(VLOOKUP($P10,[1]BN2_1!$A:$AC,17,0)),0,VLOOKUP($P10,[1]BN2_1!$A:$AC,17,0))</f>
        <v>3.2377500000000001</v>
      </c>
      <c r="J10" s="28">
        <f t="shared" si="1"/>
        <v>0.31009978551850526</v>
      </c>
      <c r="K10" s="23">
        <f t="shared" si="2"/>
        <v>1889.8284000000001</v>
      </c>
      <c r="L10" s="24">
        <f>IF(ISERROR(VLOOKUP($P10,[1]BN2_1!$A:$U,21,0)),0,VLOOKUP($P10,[1]BN2_1!$A:$U,21,0))</f>
        <v>1889.8284000000001</v>
      </c>
      <c r="M10" s="24">
        <f t="shared" si="3"/>
        <v>0</v>
      </c>
      <c r="N10" s="27">
        <f t="shared" si="3"/>
        <v>466.08455200000003</v>
      </c>
      <c r="O10" s="29">
        <f t="shared" si="4"/>
        <v>24.662797532305049</v>
      </c>
      <c r="P10" s="32" t="s">
        <v>16</v>
      </c>
      <c r="Q10" s="30"/>
      <c r="R10" s="20"/>
    </row>
    <row r="11" spans="1:18" ht="21">
      <c r="A11" s="21">
        <v>6</v>
      </c>
      <c r="B11" s="22" t="str">
        <f>VLOOKUP($P11,[1]Name!$A:$B,2,0)</f>
        <v>กรมท่าอากาศยาน</v>
      </c>
      <c r="C11" s="23">
        <f>IF(ISERROR(VLOOKUP($P11,[1]BN2_1!$A:$AC,3,0)),0,VLOOKUP($P11,[1]BN2_1!$A:$AC,3,0))</f>
        <v>521.35559999999998</v>
      </c>
      <c r="D11" s="24">
        <f>IF(ISERROR(VLOOKUP($P11,[1]BN2_1!$A:$AC,7,0)),0,VLOOKUP($P11,[1]BN2_1!$A:$AC,7,0))</f>
        <v>3.2057579199999999</v>
      </c>
      <c r="E11" s="25">
        <f>IF(ISERROR(VLOOKUP($P11,[1]BN2_1!$A:$AC,8,0)),0,VLOOKUP($P11,[1]BN2_1!$A:$AC,8,0))</f>
        <v>319.70293977</v>
      </c>
      <c r="F11" s="26">
        <f t="shared" si="0"/>
        <v>61.321474204938056</v>
      </c>
      <c r="G11" s="23">
        <f>IF(ISERROR(VLOOKUP($P11,[1]BN2_1!$A:$AC,12,0)),0,VLOOKUP($P11,[1]BN2_1!$A:$AC,12,0))</f>
        <v>5186.4085999999998</v>
      </c>
      <c r="H11" s="24">
        <f>IF(ISERROR(VLOOKUP($P11,[1]BN2_1!$A:$AC,16,0)),0,VLOOKUP($P11,[1]BN2_1!$A:$AC,16,0))</f>
        <v>2068.0353210600001</v>
      </c>
      <c r="I11" s="27">
        <f>IF(ISERROR(VLOOKUP($P11,[1]BN2_1!$A:$AC,17,0)),0,VLOOKUP($P11,[1]BN2_1!$A:$AC,17,0))</f>
        <v>1088.62179685</v>
      </c>
      <c r="J11" s="28">
        <f t="shared" si="1"/>
        <v>20.989896493114717</v>
      </c>
      <c r="K11" s="23">
        <f t="shared" si="2"/>
        <v>5707.7641999999996</v>
      </c>
      <c r="L11" s="24">
        <f>IF(ISERROR(VLOOKUP($P11,[1]BN2_1!$A:$U,21,0)),0,VLOOKUP($P11,[1]BN2_1!$A:$U,21,0))</f>
        <v>5707.7641999999996</v>
      </c>
      <c r="M11" s="24">
        <f t="shared" si="3"/>
        <v>2071.2410789800001</v>
      </c>
      <c r="N11" s="27">
        <f t="shared" si="3"/>
        <v>1408.3247366200001</v>
      </c>
      <c r="O11" s="29">
        <f t="shared" si="4"/>
        <v>24.673842283463639</v>
      </c>
      <c r="P11" s="30" t="s">
        <v>17</v>
      </c>
      <c r="Q11" s="30"/>
      <c r="R11" s="20"/>
    </row>
    <row r="12" spans="1:18" ht="21">
      <c r="A12" s="21">
        <v>7</v>
      </c>
      <c r="B12" s="22" t="str">
        <f>VLOOKUP($P12,[1]Name!$A:$B,2,0)</f>
        <v>สำนักเลขาธิการนายกรัฐมนตรี</v>
      </c>
      <c r="C12" s="23">
        <f>IF(ISERROR(VLOOKUP($P12,[1]BN2_1!$A:$AC,3,0)),0,VLOOKUP($P12,[1]BN2_1!$A:$AC,3,0))</f>
        <v>3195.7047146800001</v>
      </c>
      <c r="D12" s="24">
        <f>IF(ISERROR(VLOOKUP($P12,[1]BN2_1!$A:$AC,7,0)),0,VLOOKUP($P12,[1]BN2_1!$A:$AC,7,0))</f>
        <v>345.84444982000002</v>
      </c>
      <c r="E12" s="25">
        <f>IF(ISERROR(VLOOKUP($P12,[1]BN2_1!$A:$AC,8,0)),0,VLOOKUP($P12,[1]BN2_1!$A:$AC,8,0))</f>
        <v>1065.5655472399999</v>
      </c>
      <c r="F12" s="26">
        <f t="shared" si="0"/>
        <v>33.343679794479996</v>
      </c>
      <c r="G12" s="23">
        <f>IF(ISERROR(VLOOKUP($P12,[1]BN2_1!$A:$AC,12,0)),0,VLOOKUP($P12,[1]BN2_1!$A:$AC,12,0))</f>
        <v>2713.0341853199998</v>
      </c>
      <c r="H12" s="24">
        <f>IF(ISERROR(VLOOKUP($P12,[1]BN2_1!$A:$AC,16,0)),0,VLOOKUP($P12,[1]BN2_1!$A:$AC,16,0))</f>
        <v>20.26733012</v>
      </c>
      <c r="I12" s="27">
        <f>IF(ISERROR(VLOOKUP($P12,[1]BN2_1!$A:$AC,17,0)),0,VLOOKUP($P12,[1]BN2_1!$A:$AC,17,0))</f>
        <v>631.20296645999997</v>
      </c>
      <c r="J12" s="28">
        <f t="shared" si="1"/>
        <v>23.265573647224432</v>
      </c>
      <c r="K12" s="23">
        <f t="shared" si="2"/>
        <v>5908.7389000000003</v>
      </c>
      <c r="L12" s="24">
        <f>IF(ISERROR(VLOOKUP($P12,[1]BN2_1!$A:$U,21,0)),0,VLOOKUP($P12,[1]BN2_1!$A:$U,21,0))</f>
        <v>5908.7389000000003</v>
      </c>
      <c r="M12" s="24">
        <f t="shared" si="3"/>
        <v>366.11177994000002</v>
      </c>
      <c r="N12" s="27">
        <f t="shared" si="3"/>
        <v>1696.7685136999999</v>
      </c>
      <c r="O12" s="29">
        <f t="shared" si="4"/>
        <v>28.716254727383532</v>
      </c>
      <c r="P12" s="30" t="s">
        <v>18</v>
      </c>
      <c r="Q12" s="30"/>
      <c r="R12" s="20"/>
    </row>
    <row r="13" spans="1:18" ht="21">
      <c r="A13" s="21">
        <v>8</v>
      </c>
      <c r="B13" s="22" t="str">
        <f>VLOOKUP($P13,[1]Name!$A:$B,2,0)</f>
        <v>ศูนย์อำนวยการรักษาผลประโยชน์ของชาติทางทะเล</v>
      </c>
      <c r="C13" s="23">
        <f>IF(ISERROR(VLOOKUP($P13,[1]BN2_1!$A:$AC,3,0)),0,VLOOKUP($P13,[1]BN2_1!$A:$AC,3,0))</f>
        <v>638.73680000000002</v>
      </c>
      <c r="D13" s="24">
        <f>IF(ISERROR(VLOOKUP($P13,[1]BN2_1!$A:$AC,7,0)),0,VLOOKUP($P13,[1]BN2_1!$A:$AC,7,0))</f>
        <v>25.249385409999999</v>
      </c>
      <c r="E13" s="25">
        <f>IF(ISERROR(VLOOKUP($P13,[1]BN2_1!$A:$AC,8,0)),0,VLOOKUP($P13,[1]BN2_1!$A:$AC,8,0))</f>
        <v>243.58053043999999</v>
      </c>
      <c r="F13" s="26">
        <f t="shared" si="0"/>
        <v>38.134726297279251</v>
      </c>
      <c r="G13" s="23">
        <f>IF(ISERROR(VLOOKUP($P13,[1]BN2_1!$A:$AC,12,0)),0,VLOOKUP($P13,[1]BN2_1!$A:$AC,12,0))</f>
        <v>542.34029999999996</v>
      </c>
      <c r="H13" s="24">
        <f>IF(ISERROR(VLOOKUP($P13,[1]BN2_1!$A:$AC,16,0)),0,VLOOKUP($P13,[1]BN2_1!$A:$AC,16,0))</f>
        <v>275.38229209999997</v>
      </c>
      <c r="I13" s="27">
        <f>IF(ISERROR(VLOOKUP($P13,[1]BN2_1!$A:$AC,17,0)),0,VLOOKUP($P13,[1]BN2_1!$A:$AC,17,0))</f>
        <v>102.16887585000001</v>
      </c>
      <c r="J13" s="28">
        <f t="shared" si="1"/>
        <v>18.838518149951241</v>
      </c>
      <c r="K13" s="23">
        <f t="shared" si="2"/>
        <v>1181.0771</v>
      </c>
      <c r="L13" s="24">
        <f>IF(ISERROR(VLOOKUP($P13,[1]BN2_1!$A:$U,21,0)),0,VLOOKUP($P13,[1]BN2_1!$A:$U,21,0))</f>
        <v>1181.0771</v>
      </c>
      <c r="M13" s="24">
        <f t="shared" si="3"/>
        <v>300.63167750999997</v>
      </c>
      <c r="N13" s="27">
        <f t="shared" si="3"/>
        <v>345.74940629000002</v>
      </c>
      <c r="O13" s="29">
        <f t="shared" si="4"/>
        <v>29.274075866004008</v>
      </c>
      <c r="P13" s="30" t="s">
        <v>19</v>
      </c>
      <c r="Q13" s="30"/>
      <c r="R13" s="20"/>
    </row>
    <row r="14" spans="1:18" ht="21">
      <c r="A14" s="21">
        <v>9</v>
      </c>
      <c r="B14" s="22" t="str">
        <f>VLOOKUP($P14,[1]Name!$A:$B,2,0)</f>
        <v>สำนักงานนโยบายและแผนทรัพยากรธรรมชาติและสิ่งแวดล้อม</v>
      </c>
      <c r="C14" s="23">
        <f>IF(ISERROR(VLOOKUP($P14,[1]BN2_1!$A:$AC,3,0)),0,VLOOKUP($P14,[1]BN2_1!$A:$AC,3,0))</f>
        <v>439.04595977000002</v>
      </c>
      <c r="D14" s="24">
        <f>IF(ISERROR(VLOOKUP($P14,[1]BN2_1!$A:$AC,7,0)),0,VLOOKUP($P14,[1]BN2_1!$A:$AC,7,0))</f>
        <v>47.352947980000003</v>
      </c>
      <c r="E14" s="25">
        <f>IF(ISERROR(VLOOKUP($P14,[1]BN2_1!$A:$AC,8,0)),0,VLOOKUP($P14,[1]BN2_1!$A:$AC,8,0))</f>
        <v>262.62959310000002</v>
      </c>
      <c r="F14" s="26">
        <f t="shared" si="0"/>
        <v>59.818246189438106</v>
      </c>
      <c r="G14" s="23">
        <f>IF(ISERROR(VLOOKUP($P14,[1]BN2_1!$A:$AC,12,0)),0,VLOOKUP($P14,[1]BN2_1!$A:$AC,12,0))</f>
        <v>740.90274022999995</v>
      </c>
      <c r="H14" s="24">
        <f>IF(ISERROR(VLOOKUP($P14,[1]BN2_1!$A:$AC,16,0)),0,VLOOKUP($P14,[1]BN2_1!$A:$AC,16,0))</f>
        <v>189.01015464</v>
      </c>
      <c r="I14" s="27">
        <f>IF(ISERROR(VLOOKUP($P14,[1]BN2_1!$A:$AC,17,0)),0,VLOOKUP($P14,[1]BN2_1!$A:$AC,17,0))</f>
        <v>130.13605636</v>
      </c>
      <c r="J14" s="28">
        <f t="shared" si="1"/>
        <v>17.564526258817938</v>
      </c>
      <c r="K14" s="23">
        <f t="shared" si="2"/>
        <v>1179.9486999999999</v>
      </c>
      <c r="L14" s="24">
        <f>IF(ISERROR(VLOOKUP($P14,[1]BN2_1!$A:$U,21,0)),0,VLOOKUP($P14,[1]BN2_1!$A:$U,21,0))</f>
        <v>1179.9486999999999</v>
      </c>
      <c r="M14" s="24">
        <f t="shared" si="3"/>
        <v>236.36310262000001</v>
      </c>
      <c r="N14" s="27">
        <f t="shared" si="3"/>
        <v>392.76564946000002</v>
      </c>
      <c r="O14" s="29">
        <f t="shared" si="4"/>
        <v>33.286671654454139</v>
      </c>
      <c r="P14" s="30" t="s">
        <v>20</v>
      </c>
      <c r="Q14" s="30"/>
      <c r="R14" s="20"/>
    </row>
    <row r="15" spans="1:18" ht="21">
      <c r="A15" s="21">
        <v>10</v>
      </c>
      <c r="B15" s="22" t="str">
        <f>VLOOKUP($P15,[1]Name!$A:$B,2,0)</f>
        <v>กรมเจ้าท่า</v>
      </c>
      <c r="C15" s="23">
        <f>IF(ISERROR(VLOOKUP($P15,[1]BN2_1!$A:$AC,3,0)),0,VLOOKUP($P15,[1]BN2_1!$A:$AC,3,0))</f>
        <v>1035.3451170000001</v>
      </c>
      <c r="D15" s="24">
        <f>IF(ISERROR(VLOOKUP($P15,[1]BN2_1!$A:$AC,7,0)),0,VLOOKUP($P15,[1]BN2_1!$A:$AC,7,0))</f>
        <v>23.725974140000002</v>
      </c>
      <c r="E15" s="25">
        <f>IF(ISERROR(VLOOKUP($P15,[1]BN2_1!$A:$AC,8,0)),0,VLOOKUP($P15,[1]BN2_1!$A:$AC,8,0))</f>
        <v>651.86671961000002</v>
      </c>
      <c r="F15" s="26">
        <f t="shared" si="0"/>
        <v>62.961297533216644</v>
      </c>
      <c r="G15" s="23">
        <f>IF(ISERROR(VLOOKUP($P15,[1]BN2_1!$A:$AC,12,0)),0,VLOOKUP($P15,[1]BN2_1!$A:$AC,12,0))</f>
        <v>3783.3277830000002</v>
      </c>
      <c r="H15" s="24">
        <f>IF(ISERROR(VLOOKUP($P15,[1]BN2_1!$A:$AC,16,0)),0,VLOOKUP($P15,[1]BN2_1!$A:$AC,16,0))</f>
        <v>2207.89305298</v>
      </c>
      <c r="I15" s="27">
        <f>IF(ISERROR(VLOOKUP($P15,[1]BN2_1!$A:$AC,17,0)),0,VLOOKUP($P15,[1]BN2_1!$A:$AC,17,0))</f>
        <v>970.77459021000004</v>
      </c>
      <c r="J15" s="28">
        <f t="shared" si="1"/>
        <v>25.659277913271943</v>
      </c>
      <c r="K15" s="23">
        <f t="shared" si="2"/>
        <v>4818.6729000000005</v>
      </c>
      <c r="L15" s="24">
        <f>IF(ISERROR(VLOOKUP($P15,[1]BN2_1!$A:$U,21,0)),0,VLOOKUP($P15,[1]BN2_1!$A:$U,21,0))</f>
        <v>4818.6728999999996</v>
      </c>
      <c r="M15" s="24">
        <f t="shared" si="3"/>
        <v>2231.6190271199998</v>
      </c>
      <c r="N15" s="27">
        <f t="shared" si="3"/>
        <v>1622.6413098200001</v>
      </c>
      <c r="O15" s="29">
        <f t="shared" si="4"/>
        <v>33.67402900122147</v>
      </c>
      <c r="P15" s="30" t="s">
        <v>21</v>
      </c>
      <c r="Q15" s="30"/>
      <c r="R15" s="20"/>
    </row>
    <row r="16" spans="1:18" ht="21">
      <c r="A16" s="21">
        <v>11</v>
      </c>
      <c r="B16" s="22" t="str">
        <f>VLOOKUP($P16,[1]Name!$A:$B,2,0)</f>
        <v>สำนักงบประมาณ</v>
      </c>
      <c r="C16" s="23">
        <f>IF(ISERROR(VLOOKUP($P16,[1]BN2_1!$A:$AC,3,0)),0,VLOOKUP($P16,[1]BN2_1!$A:$AC,3,0))</f>
        <v>681.52002000000005</v>
      </c>
      <c r="D16" s="24">
        <f>IF(ISERROR(VLOOKUP($P16,[1]BN2_1!$A:$AC,7,0)),0,VLOOKUP($P16,[1]BN2_1!$A:$AC,7,0))</f>
        <v>35.323442290000003</v>
      </c>
      <c r="E16" s="25">
        <f>IF(ISERROR(VLOOKUP($P16,[1]BN2_1!$A:$AC,8,0)),0,VLOOKUP($P16,[1]BN2_1!$A:$AC,8,0))</f>
        <v>360.01516412000001</v>
      </c>
      <c r="F16" s="26">
        <f t="shared" si="0"/>
        <v>52.825324796768257</v>
      </c>
      <c r="G16" s="23">
        <f>IF(ISERROR(VLOOKUP($P16,[1]BN2_1!$A:$AC,12,0)),0,VLOOKUP($P16,[1]BN2_1!$A:$AC,12,0))</f>
        <v>364.70648</v>
      </c>
      <c r="H16" s="24">
        <f>IF(ISERROR(VLOOKUP($P16,[1]BN2_1!$A:$AC,16,0)),0,VLOOKUP($P16,[1]BN2_1!$A:$AC,16,0))</f>
        <v>40.883400000000002</v>
      </c>
      <c r="I16" s="27">
        <f>IF(ISERROR(VLOOKUP($P16,[1]BN2_1!$A:$AC,17,0)),0,VLOOKUP($P16,[1]BN2_1!$A:$AC,17,0))</f>
        <v>0.24673</v>
      </c>
      <c r="J16" s="28">
        <f t="shared" si="1"/>
        <v>6.7651663332112991E-2</v>
      </c>
      <c r="K16" s="23">
        <f t="shared" si="2"/>
        <v>1046.2265</v>
      </c>
      <c r="L16" s="24">
        <f>IF(ISERROR(VLOOKUP($P16,[1]BN2_1!$A:$U,21,0)),0,VLOOKUP($P16,[1]BN2_1!$A:$U,21,0))</f>
        <v>1046.2265</v>
      </c>
      <c r="M16" s="24">
        <f t="shared" si="3"/>
        <v>76.206842289999997</v>
      </c>
      <c r="N16" s="27">
        <f t="shared" si="3"/>
        <v>360.26189412000002</v>
      </c>
      <c r="O16" s="29">
        <f t="shared" si="4"/>
        <v>34.43440728370004</v>
      </c>
      <c r="P16" s="30" t="s">
        <v>22</v>
      </c>
      <c r="Q16" s="30"/>
      <c r="R16" s="20"/>
    </row>
    <row r="17" spans="1:18" ht="21">
      <c r="A17" s="21">
        <v>12</v>
      </c>
      <c r="B17" s="22" t="str">
        <f>VLOOKUP($P17,[1]Name!$A:$B,2,0)</f>
        <v>มหาวิทยาลัยราชภัฏชัยภูมิ</v>
      </c>
      <c r="C17" s="23">
        <f>IF(ISERROR(VLOOKUP($P17,[1]BN2_1!$A:$AC,3,0)),0,VLOOKUP($P17,[1]BN2_1!$A:$AC,3,0))</f>
        <v>154.11369999999999</v>
      </c>
      <c r="D17" s="24">
        <f>IF(ISERROR(VLOOKUP($P17,[1]BN2_1!$A:$AC,7,0)),0,VLOOKUP($P17,[1]BN2_1!$A:$AC,7,0))</f>
        <v>0.86899999999999999</v>
      </c>
      <c r="E17" s="25">
        <f>IF(ISERROR(VLOOKUP($P17,[1]BN2_1!$A:$AC,8,0)),0,VLOOKUP($P17,[1]BN2_1!$A:$AC,8,0))</f>
        <v>76.176261150000002</v>
      </c>
      <c r="F17" s="26">
        <f t="shared" si="0"/>
        <v>49.428610921676665</v>
      </c>
      <c r="G17" s="23">
        <f>IF(ISERROR(VLOOKUP($P17,[1]BN2_1!$A:$AC,12,0)),0,VLOOKUP($P17,[1]BN2_1!$A:$AC,12,0))</f>
        <v>137.72790000000001</v>
      </c>
      <c r="H17" s="24">
        <f>IF(ISERROR(VLOOKUP($P17,[1]BN2_1!$A:$AC,16,0)),0,VLOOKUP($P17,[1]BN2_1!$A:$AC,16,0))</f>
        <v>80.485100000000003</v>
      </c>
      <c r="I17" s="27">
        <f>IF(ISERROR(VLOOKUP($P17,[1]BN2_1!$A:$AC,17,0)),0,VLOOKUP($P17,[1]BN2_1!$A:$AC,17,0))</f>
        <v>27.471</v>
      </c>
      <c r="J17" s="28">
        <f t="shared" si="1"/>
        <v>19.945849751575388</v>
      </c>
      <c r="K17" s="23">
        <f t="shared" si="2"/>
        <v>291.84159999999997</v>
      </c>
      <c r="L17" s="24">
        <f>IF(ISERROR(VLOOKUP($P17,[1]BN2_1!$A:$U,21,0)),0,VLOOKUP($P17,[1]BN2_1!$A:$U,21,0))</f>
        <v>291.84160000000003</v>
      </c>
      <c r="M17" s="24">
        <f t="shared" si="3"/>
        <v>81.354100000000003</v>
      </c>
      <c r="N17" s="27">
        <f t="shared" si="3"/>
        <v>103.64726115000001</v>
      </c>
      <c r="O17" s="29">
        <f t="shared" si="4"/>
        <v>35.514902998750017</v>
      </c>
      <c r="P17" s="30" t="s">
        <v>23</v>
      </c>
      <c r="Q17" s="30"/>
      <c r="R17" s="20"/>
    </row>
    <row r="18" spans="1:18" ht="21">
      <c r="A18" s="21">
        <v>13</v>
      </c>
      <c r="B18" s="22" t="str">
        <f>VLOOKUP($P18,[1]Name!$A:$B,2,0)</f>
        <v>กรมการค้าภายใน</v>
      </c>
      <c r="C18" s="23">
        <f>IF(ISERROR(VLOOKUP($P18,[1]BN2_1!$A:$AC,3,0)),0,VLOOKUP($P18,[1]BN2_1!$A:$AC,3,0))</f>
        <v>891.31510000000003</v>
      </c>
      <c r="D18" s="24">
        <f>IF(ISERROR(VLOOKUP($P18,[1]BN2_1!$A:$AC,7,0)),0,VLOOKUP($P18,[1]BN2_1!$A:$AC,7,0))</f>
        <v>123.92019025</v>
      </c>
      <c r="E18" s="25">
        <f>IF(ISERROR(VLOOKUP($P18,[1]BN2_1!$A:$AC,8,0)),0,VLOOKUP($P18,[1]BN2_1!$A:$AC,8,0))</f>
        <v>343.49040660999998</v>
      </c>
      <c r="F18" s="26">
        <f t="shared" si="0"/>
        <v>38.537483165044542</v>
      </c>
      <c r="G18" s="23">
        <f>IF(ISERROR(VLOOKUP($P18,[1]BN2_1!$A:$AC,12,0)),0,VLOOKUP($P18,[1]BN2_1!$A:$AC,12,0))</f>
        <v>124.8695</v>
      </c>
      <c r="H18" s="24">
        <f>IF(ISERROR(VLOOKUP($P18,[1]BN2_1!$A:$AC,16,0)),0,VLOOKUP($P18,[1]BN2_1!$A:$AC,16,0))</f>
        <v>60.8254977</v>
      </c>
      <c r="I18" s="27">
        <f>IF(ISERROR(VLOOKUP($P18,[1]BN2_1!$A:$AC,17,0)),0,VLOOKUP($P18,[1]BN2_1!$A:$AC,17,0))</f>
        <v>20.11505189</v>
      </c>
      <c r="J18" s="28">
        <f t="shared" si="1"/>
        <v>16.108859160964045</v>
      </c>
      <c r="K18" s="23">
        <f t="shared" si="2"/>
        <v>1016.1846</v>
      </c>
      <c r="L18" s="24">
        <f>IF(ISERROR(VLOOKUP($P18,[1]BN2_1!$A:$U,21,0)),0,VLOOKUP($P18,[1]BN2_1!$A:$U,21,0))</f>
        <v>1016.1846</v>
      </c>
      <c r="M18" s="24">
        <f t="shared" si="3"/>
        <v>184.74568794999999</v>
      </c>
      <c r="N18" s="27">
        <f t="shared" si="3"/>
        <v>363.6054585</v>
      </c>
      <c r="O18" s="29">
        <f t="shared" si="4"/>
        <v>35.781437595098367</v>
      </c>
      <c r="P18" s="30" t="s">
        <v>24</v>
      </c>
      <c r="Q18" s="30"/>
      <c r="R18" s="20"/>
    </row>
    <row r="19" spans="1:18" ht="21">
      <c r="A19" s="21">
        <v>14</v>
      </c>
      <c r="B19" s="22" t="str">
        <f>VLOOKUP($P19,[1]Name!$A:$B,2,0)</f>
        <v>กรมป้องกันและบรรเทาสาธารณภัย</v>
      </c>
      <c r="C19" s="23">
        <f>IF(ISERROR(VLOOKUP($P19,[1]BN2_1!$A:$AC,3,0)),0,VLOOKUP($P19,[1]BN2_1!$A:$AC,3,0))</f>
        <v>2081.5183775</v>
      </c>
      <c r="D19" s="24">
        <f>IF(ISERROR(VLOOKUP($P19,[1]BN2_1!$A:$AC,7,0)),0,VLOOKUP($P19,[1]BN2_1!$A:$AC,7,0))</f>
        <v>69.689820449999999</v>
      </c>
      <c r="E19" s="25">
        <f>IF(ISERROR(VLOOKUP($P19,[1]BN2_1!$A:$AC,8,0)),0,VLOOKUP($P19,[1]BN2_1!$A:$AC,8,0))</f>
        <v>1272.9312712999999</v>
      </c>
      <c r="F19" s="26">
        <f t="shared" si="0"/>
        <v>61.153977070759723</v>
      </c>
      <c r="G19" s="23">
        <f>IF(ISERROR(VLOOKUP($P19,[1]BN2_1!$A:$AC,12,0)),0,VLOOKUP($P19,[1]BN2_1!$A:$AC,12,0))</f>
        <v>4976.3726225</v>
      </c>
      <c r="H19" s="24">
        <f>IF(ISERROR(VLOOKUP($P19,[1]BN2_1!$A:$AC,16,0)),0,VLOOKUP($P19,[1]BN2_1!$A:$AC,16,0))</f>
        <v>3531.4838310800001</v>
      </c>
      <c r="I19" s="27">
        <f>IF(ISERROR(VLOOKUP($P19,[1]BN2_1!$A:$AC,17,0)),0,VLOOKUP($P19,[1]BN2_1!$A:$AC,17,0))</f>
        <v>1316.0213002099999</v>
      </c>
      <c r="J19" s="28">
        <f t="shared" si="1"/>
        <v>26.445393061198562</v>
      </c>
      <c r="K19" s="23">
        <f t="shared" si="2"/>
        <v>7057.8909999999996</v>
      </c>
      <c r="L19" s="24">
        <f>IF(ISERROR(VLOOKUP($P19,[1]BN2_1!$A:$U,21,0)),0,VLOOKUP($P19,[1]BN2_1!$A:$U,21,0))</f>
        <v>7057.8909999999996</v>
      </c>
      <c r="M19" s="24">
        <f t="shared" si="3"/>
        <v>3601.1736515299999</v>
      </c>
      <c r="N19" s="27">
        <f t="shared" si="3"/>
        <v>2588.9525715099999</v>
      </c>
      <c r="O19" s="29">
        <f t="shared" si="4"/>
        <v>36.681674051214443</v>
      </c>
      <c r="P19" s="30" t="s">
        <v>25</v>
      </c>
      <c r="Q19" s="30"/>
      <c r="R19" s="20"/>
    </row>
    <row r="20" spans="1:18" ht="21">
      <c r="A20" s="21">
        <v>15</v>
      </c>
      <c r="B20" s="22" t="str">
        <f>VLOOKUP($P20,[1]Name!$A:$B,2,0)</f>
        <v>สำนักเลขาธิการคณะรัฐมนตรี</v>
      </c>
      <c r="C20" s="23">
        <f>IF(ISERROR(VLOOKUP($P20,[1]BN2_1!$A:$AC,3,0)),0,VLOOKUP($P20,[1]BN2_1!$A:$AC,3,0))</f>
        <v>755.09079999999994</v>
      </c>
      <c r="D20" s="24">
        <f>IF(ISERROR(VLOOKUP($P20,[1]BN2_1!$A:$AC,7,0)),0,VLOOKUP($P20,[1]BN2_1!$A:$AC,7,0))</f>
        <v>264.79327560000002</v>
      </c>
      <c r="E20" s="25">
        <f>IF(ISERROR(VLOOKUP($P20,[1]BN2_1!$A:$AC,8,0)),0,VLOOKUP($P20,[1]BN2_1!$A:$AC,8,0))</f>
        <v>285.78344576000001</v>
      </c>
      <c r="F20" s="26">
        <f t="shared" si="0"/>
        <v>37.847560288113698</v>
      </c>
      <c r="G20" s="23">
        <f>IF(ISERROR(VLOOKUP($P20,[1]BN2_1!$A:$AC,12,0)),0,VLOOKUP($P20,[1]BN2_1!$A:$AC,12,0))</f>
        <v>19.773199999999999</v>
      </c>
      <c r="H20" s="24">
        <f>IF(ISERROR(VLOOKUP($P20,[1]BN2_1!$A:$AC,16,0)),0,VLOOKUP($P20,[1]BN2_1!$A:$AC,16,0))</f>
        <v>14.816262999999999</v>
      </c>
      <c r="I20" s="27">
        <f>IF(ISERROR(VLOOKUP($P20,[1]BN2_1!$A:$AC,17,0)),0,VLOOKUP($P20,[1]BN2_1!$A:$AC,17,0))</f>
        <v>1.4238807600000001</v>
      </c>
      <c r="J20" s="28">
        <f t="shared" si="1"/>
        <v>7.2010638642202585</v>
      </c>
      <c r="K20" s="23">
        <f t="shared" si="2"/>
        <v>774.86399999999992</v>
      </c>
      <c r="L20" s="24">
        <f>IF(ISERROR(VLOOKUP($P20,[1]BN2_1!$A:$U,21,0)),0,VLOOKUP($P20,[1]BN2_1!$A:$U,21,0))</f>
        <v>774.86400000000003</v>
      </c>
      <c r="M20" s="24">
        <f t="shared" si="3"/>
        <v>279.60953860000001</v>
      </c>
      <c r="N20" s="27">
        <f t="shared" si="3"/>
        <v>287.20732651999998</v>
      </c>
      <c r="O20" s="29">
        <f t="shared" si="4"/>
        <v>37.065514273472502</v>
      </c>
      <c r="P20" s="30" t="s">
        <v>26</v>
      </c>
      <c r="Q20" s="30"/>
      <c r="R20" s="20"/>
    </row>
    <row r="21" spans="1:18" ht="21">
      <c r="A21" s="21">
        <v>16</v>
      </c>
      <c r="B21" s="22" t="str">
        <f>VLOOKUP($P21,[1]Name!$A:$B,2,0)</f>
        <v>สำนักงานปลัดกระทรวงมหาดไทย</v>
      </c>
      <c r="C21" s="23">
        <f>IF(ISERROR(VLOOKUP($P21,[1]BN2_1!$A:$AC,3,0)),0,VLOOKUP($P21,[1]BN2_1!$A:$AC,3,0))</f>
        <v>3266.4171323</v>
      </c>
      <c r="D21" s="24">
        <f>IF(ISERROR(VLOOKUP($P21,[1]BN2_1!$A:$AC,7,0)),0,VLOOKUP($P21,[1]BN2_1!$A:$AC,7,0))</f>
        <v>101.00526892000001</v>
      </c>
      <c r="E21" s="25">
        <f>IF(ISERROR(VLOOKUP($P21,[1]BN2_1!$A:$AC,8,0)),0,VLOOKUP($P21,[1]BN2_1!$A:$AC,8,0))</f>
        <v>1867.83303856</v>
      </c>
      <c r="F21" s="26">
        <f t="shared" si="0"/>
        <v>57.182930498677386</v>
      </c>
      <c r="G21" s="23">
        <f>IF(ISERROR(VLOOKUP($P21,[1]BN2_1!$A:$AC,12,0)),0,VLOOKUP($P21,[1]BN2_1!$A:$AC,12,0))</f>
        <v>3242.3339676999999</v>
      </c>
      <c r="H21" s="24">
        <f>IF(ISERROR(VLOOKUP($P21,[1]BN2_1!$A:$AC,16,0)),0,VLOOKUP($P21,[1]BN2_1!$A:$AC,16,0))</f>
        <v>785.73192800000004</v>
      </c>
      <c r="I21" s="27">
        <f>IF(ISERROR(VLOOKUP($P21,[1]BN2_1!$A:$AC,17,0)),0,VLOOKUP($P21,[1]BN2_1!$A:$AC,17,0))</f>
        <v>551.84269440000003</v>
      </c>
      <c r="J21" s="28">
        <f t="shared" si="1"/>
        <v>17.019921448482318</v>
      </c>
      <c r="K21" s="23">
        <f t="shared" si="2"/>
        <v>6508.7510999999995</v>
      </c>
      <c r="L21" s="24">
        <f>IF(ISERROR(VLOOKUP($P21,[1]BN2_1!$A:$U,21,0)),0,VLOOKUP($P21,[1]BN2_1!$A:$U,21,0))</f>
        <v>6508.7511000000004</v>
      </c>
      <c r="M21" s="24">
        <f t="shared" si="3"/>
        <v>886.73719692000009</v>
      </c>
      <c r="N21" s="27">
        <f t="shared" si="3"/>
        <v>2419.67573296</v>
      </c>
      <c r="O21" s="29">
        <f t="shared" si="4"/>
        <v>37.175729963925029</v>
      </c>
      <c r="P21" s="30" t="s">
        <v>27</v>
      </c>
      <c r="Q21" s="30"/>
      <c r="R21" s="20"/>
    </row>
    <row r="22" spans="1:18" ht="21">
      <c r="A22" s="21">
        <v>17</v>
      </c>
      <c r="B22" s="22" t="str">
        <f>VLOOKUP($P22,[1]Name!$A:$B,2,0)</f>
        <v>กรมทรัพยากรน้ำ</v>
      </c>
      <c r="C22" s="23">
        <f>IF(ISERROR(VLOOKUP($P22,[1]BN2_1!$A:$AC,3,0)),0,VLOOKUP($P22,[1]BN2_1!$A:$AC,3,0))</f>
        <v>933.46310000000005</v>
      </c>
      <c r="D22" s="24">
        <f>IF(ISERROR(VLOOKUP($P22,[1]BN2_1!$A:$AC,7,0)),0,VLOOKUP($P22,[1]BN2_1!$A:$AC,7,0))</f>
        <v>37.056552140000001</v>
      </c>
      <c r="E22" s="25">
        <f>IF(ISERROR(VLOOKUP($P22,[1]BN2_1!$A:$AC,8,0)),0,VLOOKUP($P22,[1]BN2_1!$A:$AC,8,0))</f>
        <v>570.51328133000004</v>
      </c>
      <c r="F22" s="26">
        <f t="shared" si="0"/>
        <v>61.117925425225707</v>
      </c>
      <c r="G22" s="23">
        <f>IF(ISERROR(VLOOKUP($P22,[1]BN2_1!$A:$AC,12,0)),0,VLOOKUP($P22,[1]BN2_1!$A:$AC,12,0))</f>
        <v>3948.9591</v>
      </c>
      <c r="H22" s="24">
        <f>IF(ISERROR(VLOOKUP($P22,[1]BN2_1!$A:$AC,16,0)),0,VLOOKUP($P22,[1]BN2_1!$A:$AC,16,0))</f>
        <v>1891.79776264</v>
      </c>
      <c r="I22" s="27">
        <f>IF(ISERROR(VLOOKUP($P22,[1]BN2_1!$A:$AC,17,0)),0,VLOOKUP($P22,[1]BN2_1!$A:$AC,17,0))</f>
        <v>1266.2522455599999</v>
      </c>
      <c r="J22" s="28">
        <f t="shared" si="1"/>
        <v>32.065468734786336</v>
      </c>
      <c r="K22" s="23">
        <f t="shared" si="2"/>
        <v>4882.4222</v>
      </c>
      <c r="L22" s="24">
        <f>IF(ISERROR(VLOOKUP($P22,[1]BN2_1!$A:$U,21,0)),0,VLOOKUP($P22,[1]BN2_1!$A:$U,21,0))</f>
        <v>4882.4222</v>
      </c>
      <c r="M22" s="24">
        <f t="shared" si="3"/>
        <v>1928.8543147799999</v>
      </c>
      <c r="N22" s="27">
        <f t="shared" si="3"/>
        <v>1836.7655268899998</v>
      </c>
      <c r="O22" s="29">
        <f t="shared" si="4"/>
        <v>37.619965083929038</v>
      </c>
      <c r="P22" s="30" t="s">
        <v>28</v>
      </c>
      <c r="Q22" s="30"/>
      <c r="R22" s="20"/>
    </row>
    <row r="23" spans="1:18" ht="21">
      <c r="A23" s="21">
        <v>18</v>
      </c>
      <c r="B23" s="22" t="str">
        <f>VLOOKUP($P23,[1]Name!$A:$B,2,0)</f>
        <v>มหาวิทยาลัยราชภัฏร้อยเอ็ด</v>
      </c>
      <c r="C23" s="23">
        <f>IF(ISERROR(VLOOKUP($P23,[1]BN2_1!$A:$AC,3,0)),0,VLOOKUP($P23,[1]BN2_1!$A:$AC,3,0))</f>
        <v>159.78586000000001</v>
      </c>
      <c r="D23" s="24">
        <f>IF(ISERROR(VLOOKUP($P23,[1]BN2_1!$A:$AC,7,0)),0,VLOOKUP($P23,[1]BN2_1!$A:$AC,7,0))</f>
        <v>0.19877</v>
      </c>
      <c r="E23" s="25">
        <f>IF(ISERROR(VLOOKUP($P23,[1]BN2_1!$A:$AC,8,0)),0,VLOOKUP($P23,[1]BN2_1!$A:$AC,8,0))</f>
        <v>81.660469800000001</v>
      </c>
      <c r="F23" s="26">
        <f t="shared" si="0"/>
        <v>51.106192875890265</v>
      </c>
      <c r="G23" s="23">
        <f>IF(ISERROR(VLOOKUP($P23,[1]BN2_1!$A:$AC,12,0)),0,VLOOKUP($P23,[1]BN2_1!$A:$AC,12,0))</f>
        <v>112.93034</v>
      </c>
      <c r="H23" s="24">
        <f>IF(ISERROR(VLOOKUP($P23,[1]BN2_1!$A:$AC,16,0)),0,VLOOKUP($P23,[1]BN2_1!$A:$AC,16,0))</f>
        <v>53.908099999999997</v>
      </c>
      <c r="I23" s="27">
        <f>IF(ISERROR(VLOOKUP($P23,[1]BN2_1!$A:$AC,17,0)),0,VLOOKUP($P23,[1]BN2_1!$A:$AC,17,0))</f>
        <v>21.02224</v>
      </c>
      <c r="J23" s="28">
        <f t="shared" si="1"/>
        <v>18.615227758988418</v>
      </c>
      <c r="K23" s="23">
        <f t="shared" si="2"/>
        <v>272.71620000000001</v>
      </c>
      <c r="L23" s="24">
        <f>IF(ISERROR(VLOOKUP($P23,[1]BN2_1!$A:$U,21,0)),0,VLOOKUP($P23,[1]BN2_1!$A:$U,21,0))</f>
        <v>272.71620000000001</v>
      </c>
      <c r="M23" s="24">
        <f t="shared" si="3"/>
        <v>54.106870000000001</v>
      </c>
      <c r="N23" s="27">
        <f t="shared" si="3"/>
        <v>102.6827098</v>
      </c>
      <c r="O23" s="29">
        <f t="shared" si="4"/>
        <v>37.651855592003699</v>
      </c>
      <c r="P23" s="30" t="s">
        <v>29</v>
      </c>
      <c r="Q23" s="30"/>
      <c r="R23" s="20"/>
    </row>
    <row r="24" spans="1:18" ht="21">
      <c r="A24" s="21">
        <v>19</v>
      </c>
      <c r="B24" s="22" t="str">
        <f>VLOOKUP($P24,[1]Name!$A:$B,2,0)</f>
        <v>กรมทางหลวงชนบท</v>
      </c>
      <c r="C24" s="23">
        <f>IF(ISERROR(VLOOKUP($P24,[1]BN2_1!$A:$AC,3,0)),0,VLOOKUP($P24,[1]BN2_1!$A:$AC,3,0))</f>
        <v>1638.556752</v>
      </c>
      <c r="D24" s="24">
        <f>IF(ISERROR(VLOOKUP($P24,[1]BN2_1!$A:$AC,7,0)),0,VLOOKUP($P24,[1]BN2_1!$A:$AC,7,0))</f>
        <v>9.4866936800000001</v>
      </c>
      <c r="E24" s="25">
        <f>IF(ISERROR(VLOOKUP($P24,[1]BN2_1!$A:$AC,8,0)),0,VLOOKUP($P24,[1]BN2_1!$A:$AC,8,0))</f>
        <v>1043.6479475599999</v>
      </c>
      <c r="F24" s="26">
        <f t="shared" si="0"/>
        <v>63.693121784530049</v>
      </c>
      <c r="G24" s="23">
        <f>IF(ISERROR(VLOOKUP($P24,[1]BN2_1!$A:$AC,12,0)),0,VLOOKUP($P24,[1]BN2_1!$A:$AC,12,0))</f>
        <v>47151.285347999998</v>
      </c>
      <c r="H24" s="24">
        <f>IF(ISERROR(VLOOKUP($P24,[1]BN2_1!$A:$AC,16,0)),0,VLOOKUP($P24,[1]BN2_1!$A:$AC,16,0))</f>
        <v>22762.385564560002</v>
      </c>
      <c r="I24" s="27">
        <f>IF(ISERROR(VLOOKUP($P24,[1]BN2_1!$A:$AC,17,0)),0,VLOOKUP($P24,[1]BN2_1!$A:$AC,17,0))</f>
        <v>17496.986200309999</v>
      </c>
      <c r="J24" s="28">
        <f t="shared" si="1"/>
        <v>37.108185007414995</v>
      </c>
      <c r="K24" s="23">
        <f t="shared" si="2"/>
        <v>48789.842099999994</v>
      </c>
      <c r="L24" s="24">
        <f>IF(ISERROR(VLOOKUP($P24,[1]BN2_1!$A:$U,21,0)),0,VLOOKUP($P24,[1]BN2_1!$A:$U,21,0))</f>
        <v>48789.842100000002</v>
      </c>
      <c r="M24" s="24">
        <f t="shared" si="3"/>
        <v>22771.872258240001</v>
      </c>
      <c r="N24" s="27">
        <f t="shared" si="3"/>
        <v>18540.634147869998</v>
      </c>
      <c r="O24" s="29">
        <f t="shared" si="4"/>
        <v>38.001012813013382</v>
      </c>
      <c r="P24" s="30" t="s">
        <v>30</v>
      </c>
      <c r="Q24" s="30"/>
      <c r="R24" s="20"/>
    </row>
    <row r="25" spans="1:18" ht="21">
      <c r="A25" s="21">
        <v>20</v>
      </c>
      <c r="B25" s="22" t="str">
        <f>VLOOKUP($P25,[1]Name!$A:$B,2,0)</f>
        <v>สำนักงานคณะกรรมการพัฒนาระบบราชการ</v>
      </c>
      <c r="C25" s="23">
        <f>IF(ISERROR(VLOOKUP($P25,[1]BN2_1!$A:$AC,3,0)),0,VLOOKUP($P25,[1]BN2_1!$A:$AC,3,0))</f>
        <v>283.85210000000001</v>
      </c>
      <c r="D25" s="24">
        <f>IF(ISERROR(VLOOKUP($P25,[1]BN2_1!$A:$AC,7,0)),0,VLOOKUP($P25,[1]BN2_1!$A:$AC,7,0))</f>
        <v>14.826266800000001</v>
      </c>
      <c r="E25" s="25">
        <f>IF(ISERROR(VLOOKUP($P25,[1]BN2_1!$A:$AC,8,0)),0,VLOOKUP($P25,[1]BN2_1!$A:$AC,8,0))</f>
        <v>122.21109131999999</v>
      </c>
      <c r="F25" s="26">
        <f t="shared" si="0"/>
        <v>43.054496098496365</v>
      </c>
      <c r="G25" s="23">
        <f>IF(ISERROR(VLOOKUP($P25,[1]BN2_1!$A:$AC,12,0)),0,VLOOKUP($P25,[1]BN2_1!$A:$AC,12,0))</f>
        <v>36.419199999999996</v>
      </c>
      <c r="H25" s="24">
        <f>IF(ISERROR(VLOOKUP($P25,[1]BN2_1!$A:$AC,16,0)),0,VLOOKUP($P25,[1]BN2_1!$A:$AC,16,0))</f>
        <v>9.7704000000000004</v>
      </c>
      <c r="I25" s="27">
        <f>IF(ISERROR(VLOOKUP($P25,[1]BN2_1!$A:$AC,17,0)),0,VLOOKUP($P25,[1]BN2_1!$A:$AC,17,0))</f>
        <v>5.9668550000000001E-2</v>
      </c>
      <c r="J25" s="28">
        <f t="shared" si="1"/>
        <v>0.16383816777963275</v>
      </c>
      <c r="K25" s="23">
        <f t="shared" si="2"/>
        <v>320.2713</v>
      </c>
      <c r="L25" s="24">
        <f>IF(ISERROR(VLOOKUP($P25,[1]BN2_1!$A:$U,21,0)),0,VLOOKUP($P25,[1]BN2_1!$A:$U,21,0))</f>
        <v>320.2713</v>
      </c>
      <c r="M25" s="24">
        <f t="shared" si="3"/>
        <v>24.596666800000001</v>
      </c>
      <c r="N25" s="27">
        <f t="shared" si="3"/>
        <v>122.27075986999999</v>
      </c>
      <c r="O25" s="29">
        <f t="shared" si="4"/>
        <v>38.177245313582574</v>
      </c>
      <c r="P25" s="30" t="s">
        <v>31</v>
      </c>
      <c r="Q25" s="30"/>
      <c r="R25" s="20"/>
    </row>
    <row r="26" spans="1:18" ht="21">
      <c r="A26" s="21">
        <v>21</v>
      </c>
      <c r="B26" s="22" t="str">
        <f>VLOOKUP($P26,[1]Name!$A:$B,2,0)</f>
        <v>สำนักงานมาตรฐานผลิตภัณฑ์อุตสาหกรรม</v>
      </c>
      <c r="C26" s="23">
        <f>IF(ISERROR(VLOOKUP($P26,[1]BN2_1!$A:$AC,3,0)),0,VLOOKUP($P26,[1]BN2_1!$A:$AC,3,0))</f>
        <v>308.32992288999998</v>
      </c>
      <c r="D26" s="24">
        <f>IF(ISERROR(VLOOKUP($P26,[1]BN2_1!$A:$AC,7,0)),0,VLOOKUP($P26,[1]BN2_1!$A:$AC,7,0))</f>
        <v>11.843089320000001</v>
      </c>
      <c r="E26" s="25">
        <f>IF(ISERROR(VLOOKUP($P26,[1]BN2_1!$A:$AC,8,0)),0,VLOOKUP($P26,[1]BN2_1!$A:$AC,8,0))</f>
        <v>186.54100091000001</v>
      </c>
      <c r="F26" s="26">
        <f t="shared" si="0"/>
        <v>60.500453268218969</v>
      </c>
      <c r="G26" s="23">
        <f>IF(ISERROR(VLOOKUP($P26,[1]BN2_1!$A:$AC,12,0)),0,VLOOKUP($P26,[1]BN2_1!$A:$AC,12,0))</f>
        <v>455.88407711000002</v>
      </c>
      <c r="H26" s="24">
        <f>IF(ISERROR(VLOOKUP($P26,[1]BN2_1!$A:$AC,16,0)),0,VLOOKUP($P26,[1]BN2_1!$A:$AC,16,0))</f>
        <v>172.84657351000001</v>
      </c>
      <c r="I26" s="27">
        <f>IF(ISERROR(VLOOKUP($P26,[1]BN2_1!$A:$AC,17,0)),0,VLOOKUP($P26,[1]BN2_1!$A:$AC,17,0))</f>
        <v>105.31781509</v>
      </c>
      <c r="J26" s="28">
        <f t="shared" si="1"/>
        <v>23.101884969890694</v>
      </c>
      <c r="K26" s="23">
        <f t="shared" si="2"/>
        <v>764.21399999999994</v>
      </c>
      <c r="L26" s="24">
        <f>IF(ISERROR(VLOOKUP($P26,[1]BN2_1!$A:$U,21,0)),0,VLOOKUP($P26,[1]BN2_1!$A:$U,21,0))</f>
        <v>764.21400000000006</v>
      </c>
      <c r="M26" s="24">
        <f t="shared" si="3"/>
        <v>184.68966283</v>
      </c>
      <c r="N26" s="27">
        <f t="shared" si="3"/>
        <v>291.85881599999999</v>
      </c>
      <c r="O26" s="29">
        <f t="shared" si="4"/>
        <v>38.190718306652329</v>
      </c>
      <c r="P26" s="30" t="s">
        <v>32</v>
      </c>
      <c r="Q26" s="30"/>
      <c r="R26" s="20"/>
    </row>
    <row r="27" spans="1:18" ht="21">
      <c r="A27" s="21">
        <v>22</v>
      </c>
      <c r="B27" s="22" t="str">
        <f>VLOOKUP($P27,[1]Name!$A:$B,2,0)</f>
        <v>มหาวิทยาลัยราชภัฏธนบุรี</v>
      </c>
      <c r="C27" s="23">
        <f>IF(ISERROR(VLOOKUP($P27,[1]BN2_1!$A:$AC,3,0)),0,VLOOKUP($P27,[1]BN2_1!$A:$AC,3,0))</f>
        <v>274.42450000000002</v>
      </c>
      <c r="D27" s="24">
        <f>IF(ISERROR(VLOOKUP($P27,[1]BN2_1!$A:$AC,7,0)),0,VLOOKUP($P27,[1]BN2_1!$A:$AC,7,0))</f>
        <v>1.0257397399999999</v>
      </c>
      <c r="E27" s="25">
        <f>IF(ISERROR(VLOOKUP($P27,[1]BN2_1!$A:$AC,8,0)),0,VLOOKUP($P27,[1]BN2_1!$A:$AC,8,0))</f>
        <v>160.66803533000001</v>
      </c>
      <c r="F27" s="26">
        <f t="shared" si="0"/>
        <v>58.547263575227426</v>
      </c>
      <c r="G27" s="33">
        <f>IF(ISERROR(VLOOKUP($P27,[1]BN2_1!$A:$AC,12,0)),0,VLOOKUP($P27,[1]BN2_1!$A:$AC,12,0))</f>
        <v>162.25569999999999</v>
      </c>
      <c r="H27" s="34">
        <f>IF(ISERROR(VLOOKUP($P27,[1]BN2_1!$A:$AC,16,0)),0,VLOOKUP($P27,[1]BN2_1!$A:$AC,16,0))</f>
        <v>109.378781</v>
      </c>
      <c r="I27" s="35">
        <f>IF(ISERROR(VLOOKUP($P27,[1]BN2_1!$A:$AC,17,0)),0,VLOOKUP($P27,[1]BN2_1!$A:$AC,17,0))</f>
        <v>6.1488617000000003</v>
      </c>
      <c r="J27" s="36">
        <f t="shared" si="1"/>
        <v>3.7896121368925719</v>
      </c>
      <c r="K27" s="23">
        <f t="shared" si="2"/>
        <v>436.68020000000001</v>
      </c>
      <c r="L27" s="24">
        <f>IF(ISERROR(VLOOKUP($P27,[1]BN2_1!$A:$U,21,0)),0,VLOOKUP($P27,[1]BN2_1!$A:$U,21,0))</f>
        <v>436.68020000000001</v>
      </c>
      <c r="M27" s="24">
        <f t="shared" si="3"/>
        <v>110.40452074000001</v>
      </c>
      <c r="N27" s="27">
        <f t="shared" si="3"/>
        <v>166.81689703000001</v>
      </c>
      <c r="O27" s="29">
        <f t="shared" si="4"/>
        <v>38.201158886984118</v>
      </c>
      <c r="P27" s="30" t="s">
        <v>33</v>
      </c>
      <c r="Q27" s="30"/>
      <c r="R27" s="20"/>
    </row>
    <row r="28" spans="1:18" ht="21">
      <c r="A28" s="21">
        <v>23</v>
      </c>
      <c r="B28" s="22" t="str">
        <f>VLOOKUP($P28,[1]Name!$A:$B,2,0)</f>
        <v>กรมโยธาธิการและผังเมือง</v>
      </c>
      <c r="C28" s="23">
        <f>IF(ISERROR(VLOOKUP($P28,[1]BN2_1!$A:$AC,3,0)),0,VLOOKUP($P28,[1]BN2_1!$A:$AC,3,0))</f>
        <v>1612.885119</v>
      </c>
      <c r="D28" s="24">
        <f>IF(ISERROR(VLOOKUP($P28,[1]BN2_1!$A:$AC,7,0)),0,VLOOKUP($P28,[1]BN2_1!$A:$AC,7,0))</f>
        <v>25.00067456</v>
      </c>
      <c r="E28" s="25">
        <f>IF(ISERROR(VLOOKUP($P28,[1]BN2_1!$A:$AC,8,0)),0,VLOOKUP($P28,[1]BN2_1!$A:$AC,8,0))</f>
        <v>999.92865259999996</v>
      </c>
      <c r="F28" s="26">
        <f t="shared" si="0"/>
        <v>61.996272444993636</v>
      </c>
      <c r="G28" s="33">
        <f>IF(ISERROR(VLOOKUP($P28,[1]BN2_1!$A:$AC,12,0)),0,VLOOKUP($P28,[1]BN2_1!$A:$AC,12,0))</f>
        <v>27512.165680999999</v>
      </c>
      <c r="H28" s="34">
        <f>IF(ISERROR(VLOOKUP($P28,[1]BN2_1!$A:$AC,16,0)),0,VLOOKUP($P28,[1]BN2_1!$A:$AC,16,0))</f>
        <v>9903.2067848999995</v>
      </c>
      <c r="I28" s="35">
        <f>IF(ISERROR(VLOOKUP($P28,[1]BN2_1!$A:$AC,17,0)),0,VLOOKUP($P28,[1]BN2_1!$A:$AC,17,0))</f>
        <v>10166.50066994</v>
      </c>
      <c r="J28" s="36">
        <f t="shared" si="1"/>
        <v>36.952745879111298</v>
      </c>
      <c r="K28" s="23">
        <f t="shared" si="2"/>
        <v>29125.050799999997</v>
      </c>
      <c r="L28" s="24">
        <f>IF(ISERROR(VLOOKUP($P28,[1]BN2_1!$A:$U,21,0)),0,VLOOKUP($P28,[1]BN2_1!$A:$U,21,0))</f>
        <v>29125.050800000001</v>
      </c>
      <c r="M28" s="24">
        <f t="shared" si="3"/>
        <v>9928.2074594599999</v>
      </c>
      <c r="N28" s="27">
        <f t="shared" si="3"/>
        <v>11166.42932254</v>
      </c>
      <c r="O28" s="29">
        <f t="shared" si="4"/>
        <v>38.339604621530825</v>
      </c>
      <c r="P28" s="30" t="s">
        <v>34</v>
      </c>
      <c r="Q28" s="30"/>
      <c r="R28" s="20"/>
    </row>
    <row r="29" spans="1:18" ht="21">
      <c r="A29" s="21">
        <v>24</v>
      </c>
      <c r="B29" s="22" t="str">
        <f>VLOOKUP($P29,[1]Name!$A:$B,2,0)</f>
        <v>กรมอุตุนิยมวิทยา</v>
      </c>
      <c r="C29" s="23">
        <f>IF(ISERROR(VLOOKUP($P29,[1]BN2_1!$A:$AC,3,0)),0,VLOOKUP($P29,[1]BN2_1!$A:$AC,3,0))</f>
        <v>659.06</v>
      </c>
      <c r="D29" s="24">
        <f>IF(ISERROR(VLOOKUP($P29,[1]BN2_1!$A:$AC,7,0)),0,VLOOKUP($P29,[1]BN2_1!$A:$AC,7,0))</f>
        <v>26.69052619</v>
      </c>
      <c r="E29" s="25">
        <f>IF(ISERROR(VLOOKUP($P29,[1]BN2_1!$A:$AC,8,0)),0,VLOOKUP($P29,[1]BN2_1!$A:$AC,8,0))</f>
        <v>397.76227361000002</v>
      </c>
      <c r="F29" s="26">
        <f t="shared" si="0"/>
        <v>60.352968411070322</v>
      </c>
      <c r="G29" s="33">
        <f>IF(ISERROR(VLOOKUP($P29,[1]BN2_1!$A:$AC,12,0)),0,VLOOKUP($P29,[1]BN2_1!$A:$AC,12,0))</f>
        <v>1179.7167999999999</v>
      </c>
      <c r="H29" s="34">
        <f>IF(ISERROR(VLOOKUP($P29,[1]BN2_1!$A:$AC,16,0)),0,VLOOKUP($P29,[1]BN2_1!$A:$AC,16,0))</f>
        <v>104.21720273</v>
      </c>
      <c r="I29" s="35">
        <f>IF(ISERROR(VLOOKUP($P29,[1]BN2_1!$A:$AC,17,0)),0,VLOOKUP($P29,[1]BN2_1!$A:$AC,17,0))</f>
        <v>329.76438924000001</v>
      </c>
      <c r="J29" s="36">
        <f t="shared" si="1"/>
        <v>27.95284336376324</v>
      </c>
      <c r="K29" s="23">
        <f t="shared" si="2"/>
        <v>1838.7767999999999</v>
      </c>
      <c r="L29" s="24">
        <f>IF(ISERROR(VLOOKUP($P29,[1]BN2_1!$A:$U,21,0)),0,VLOOKUP($P29,[1]BN2_1!$A:$U,21,0))</f>
        <v>1838.7768000000001</v>
      </c>
      <c r="M29" s="24">
        <f t="shared" si="3"/>
        <v>130.90772892000001</v>
      </c>
      <c r="N29" s="27">
        <f t="shared" si="3"/>
        <v>727.52666285000009</v>
      </c>
      <c r="O29" s="29">
        <f t="shared" si="4"/>
        <v>39.565795198742997</v>
      </c>
      <c r="P29" s="30" t="s">
        <v>35</v>
      </c>
      <c r="Q29" s="30"/>
      <c r="R29" s="20"/>
    </row>
    <row r="30" spans="1:18" ht="21">
      <c r="A30" s="21">
        <v>25</v>
      </c>
      <c r="B30" s="22" t="str">
        <f>VLOOKUP($P30,[1]Name!$A:$B,2,0)</f>
        <v>กรมควบคุมมลพิษ</v>
      </c>
      <c r="C30" s="23">
        <f>IF(ISERROR(VLOOKUP($P30,[1]BN2_1!$A:$AC,3,0)),0,VLOOKUP($P30,[1]BN2_1!$A:$AC,3,0))</f>
        <v>359.47429599999998</v>
      </c>
      <c r="D30" s="24">
        <f>IF(ISERROR(VLOOKUP($P30,[1]BN2_1!$A:$AC,7,0)),0,VLOOKUP($P30,[1]BN2_1!$A:$AC,7,0))</f>
        <v>14.477322839999999</v>
      </c>
      <c r="E30" s="25">
        <f>IF(ISERROR(VLOOKUP($P30,[1]BN2_1!$A:$AC,8,0)),0,VLOOKUP($P30,[1]BN2_1!$A:$AC,8,0))</f>
        <v>218.46789543</v>
      </c>
      <c r="F30" s="26">
        <f t="shared" si="0"/>
        <v>60.774274506124911</v>
      </c>
      <c r="G30" s="33">
        <f>IF(ISERROR(VLOOKUP($P30,[1]BN2_1!$A:$AC,12,0)),0,VLOOKUP($P30,[1]BN2_1!$A:$AC,12,0))</f>
        <v>274.84260399999999</v>
      </c>
      <c r="H30" s="34">
        <f>IF(ISERROR(VLOOKUP($P30,[1]BN2_1!$A:$AC,16,0)),0,VLOOKUP($P30,[1]BN2_1!$A:$AC,16,0))</f>
        <v>28.24513434</v>
      </c>
      <c r="I30" s="35">
        <f>IF(ISERROR(VLOOKUP($P30,[1]BN2_1!$A:$AC,17,0)),0,VLOOKUP($P30,[1]BN2_1!$A:$AC,17,0))</f>
        <v>34.1830298</v>
      </c>
      <c r="J30" s="36">
        <f t="shared" si="1"/>
        <v>12.437311138268797</v>
      </c>
      <c r="K30" s="23">
        <f t="shared" si="2"/>
        <v>634.31690000000003</v>
      </c>
      <c r="L30" s="24">
        <f>IF(ISERROR(VLOOKUP($P30,[1]BN2_1!$A:$U,21,0)),0,VLOOKUP($P30,[1]BN2_1!$A:$U,21,0))</f>
        <v>634.31690000000003</v>
      </c>
      <c r="M30" s="24">
        <f t="shared" si="3"/>
        <v>42.722457179999999</v>
      </c>
      <c r="N30" s="27">
        <f t="shared" si="3"/>
        <v>252.65092522999998</v>
      </c>
      <c r="O30" s="29">
        <f t="shared" si="4"/>
        <v>39.83039474905997</v>
      </c>
      <c r="P30" s="30" t="s">
        <v>36</v>
      </c>
      <c r="Q30" s="30"/>
      <c r="R30" s="20"/>
    </row>
    <row r="31" spans="1:18" ht="21">
      <c r="A31" s="21">
        <v>26</v>
      </c>
      <c r="B31" s="22" t="str">
        <f>VLOOKUP($P31,[1]Name!$A:$B,2,0)</f>
        <v xml:space="preserve">สำนักงานปลัดกระทรวงการอุดมศึกษาวิทยาศาสตร์ วิจัย และนวัตกรรม </v>
      </c>
      <c r="C31" s="23">
        <f>IF(ISERROR(VLOOKUP($P31,[1]BN2_1!$A:$AC,3,0)),0,VLOOKUP($P31,[1]BN2_1!$A:$AC,3,0))</f>
        <v>7485.9302643299998</v>
      </c>
      <c r="D31" s="24">
        <f>IF(ISERROR(VLOOKUP($P31,[1]BN2_1!$A:$AC,7,0)),0,VLOOKUP($P31,[1]BN2_1!$A:$AC,7,0))</f>
        <v>362.36734307</v>
      </c>
      <c r="E31" s="25">
        <f>IF(ISERROR(VLOOKUP($P31,[1]BN2_1!$A:$AC,8,0)),0,VLOOKUP($P31,[1]BN2_1!$A:$AC,8,0))</f>
        <v>3111.7154876</v>
      </c>
      <c r="F31" s="26">
        <f t="shared" si="0"/>
        <v>41.567519035371383</v>
      </c>
      <c r="G31" s="33">
        <f>IF(ISERROR(VLOOKUP($P31,[1]BN2_1!$A:$AC,12,0)),0,VLOOKUP($P31,[1]BN2_1!$A:$AC,12,0))</f>
        <v>638.31553567000003</v>
      </c>
      <c r="H31" s="34">
        <f>IF(ISERROR(VLOOKUP($P31,[1]BN2_1!$A:$AC,16,0)),0,VLOOKUP($P31,[1]BN2_1!$A:$AC,16,0))</f>
        <v>91.906423599999997</v>
      </c>
      <c r="I31" s="35">
        <f>IF(ISERROR(VLOOKUP($P31,[1]BN2_1!$A:$AC,17,0)),0,VLOOKUP($P31,[1]BN2_1!$A:$AC,17,0))</f>
        <v>140.46487780000001</v>
      </c>
      <c r="J31" s="36">
        <f t="shared" si="1"/>
        <v>22.005555238846377</v>
      </c>
      <c r="K31" s="23">
        <f t="shared" si="2"/>
        <v>8124.2457999999997</v>
      </c>
      <c r="L31" s="24">
        <f>IF(ISERROR(VLOOKUP($P31,[1]BN2_1!$A:$U,21,0)),0,VLOOKUP($P31,[1]BN2_1!$A:$U,21,0))</f>
        <v>8124.2457999999997</v>
      </c>
      <c r="M31" s="24">
        <f t="shared" si="3"/>
        <v>454.27376666999999</v>
      </c>
      <c r="N31" s="27">
        <f t="shared" si="3"/>
        <v>3252.1803654</v>
      </c>
      <c r="O31" s="29">
        <f t="shared" si="4"/>
        <v>40.030551086969822</v>
      </c>
      <c r="P31" s="30" t="s">
        <v>37</v>
      </c>
      <c r="Q31" s="30"/>
      <c r="R31" s="20"/>
    </row>
    <row r="32" spans="1:18" ht="21">
      <c r="A32" s="21">
        <v>27</v>
      </c>
      <c r="B32" s="22" t="str">
        <f>VLOOKUP($P32,[1]Name!$A:$B,2,0)</f>
        <v>สำนักงานปลัดกระทรวงคมนาคม</v>
      </c>
      <c r="C32" s="23">
        <f>IF(ISERROR(VLOOKUP($P32,[1]BN2_1!$A:$AC,3,0)),0,VLOOKUP($P32,[1]BN2_1!$A:$AC,3,0))</f>
        <v>528.66750000000002</v>
      </c>
      <c r="D32" s="24">
        <f>IF(ISERROR(VLOOKUP($P32,[1]BN2_1!$A:$AC,7,0)),0,VLOOKUP($P32,[1]BN2_1!$A:$AC,7,0))</f>
        <v>107.64370838000001</v>
      </c>
      <c r="E32" s="25">
        <f>IF(ISERROR(VLOOKUP($P32,[1]BN2_1!$A:$AC,8,0)),0,VLOOKUP($P32,[1]BN2_1!$A:$AC,8,0))</f>
        <v>246.31614818</v>
      </c>
      <c r="F32" s="26">
        <f t="shared" si="0"/>
        <v>46.591883968657044</v>
      </c>
      <c r="G32" s="33">
        <f>IF(ISERROR(VLOOKUP($P32,[1]BN2_1!$A:$AC,12,0)),0,VLOOKUP($P32,[1]BN2_1!$A:$AC,12,0))</f>
        <v>89.526899999999998</v>
      </c>
      <c r="H32" s="34">
        <f>IF(ISERROR(VLOOKUP($P32,[1]BN2_1!$A:$AC,16,0)),0,VLOOKUP($P32,[1]BN2_1!$A:$AC,16,0))</f>
        <v>7.8400480000000003</v>
      </c>
      <c r="I32" s="35">
        <f>IF(ISERROR(VLOOKUP($P32,[1]BN2_1!$A:$AC,17,0)),0,VLOOKUP($P32,[1]BN2_1!$A:$AC,17,0))</f>
        <v>4.3334846000000002</v>
      </c>
      <c r="J32" s="36">
        <f t="shared" si="1"/>
        <v>4.8404274022668048</v>
      </c>
      <c r="K32" s="23">
        <f t="shared" si="2"/>
        <v>618.19439999999997</v>
      </c>
      <c r="L32" s="24">
        <f>IF(ISERROR(VLOOKUP($P32,[1]BN2_1!$A:$U,21,0)),0,VLOOKUP($P32,[1]BN2_1!$A:$U,21,0))</f>
        <v>618.19439999999997</v>
      </c>
      <c r="M32" s="24">
        <f t="shared" si="3"/>
        <v>115.48375638</v>
      </c>
      <c r="N32" s="27">
        <f t="shared" si="3"/>
        <v>250.64963277999999</v>
      </c>
      <c r="O32" s="29">
        <f t="shared" si="4"/>
        <v>40.545438907243422</v>
      </c>
      <c r="P32" s="30" t="s">
        <v>38</v>
      </c>
      <c r="Q32" s="30"/>
      <c r="R32" s="20"/>
    </row>
    <row r="33" spans="1:18" ht="21">
      <c r="A33" s="21">
        <v>28</v>
      </c>
      <c r="B33" s="22" t="str">
        <f>VLOOKUP($P33,[1]Name!$A:$B,2,0)</f>
        <v>ศูนย์อำนวยการบริหารจังหวัดชายแดนภาคใต้</v>
      </c>
      <c r="C33" s="23">
        <f>IF(ISERROR(VLOOKUP($P33,[1]BN2_1!$A:$AC,3,0)),0,VLOOKUP($P33,[1]BN2_1!$A:$AC,3,0))</f>
        <v>1459.8388</v>
      </c>
      <c r="D33" s="24">
        <f>IF(ISERROR(VLOOKUP($P33,[1]BN2_1!$A:$AC,7,0)),0,VLOOKUP($P33,[1]BN2_1!$A:$AC,7,0))</f>
        <v>11.94465965</v>
      </c>
      <c r="E33" s="25">
        <f>IF(ISERROR(VLOOKUP($P33,[1]BN2_1!$A:$AC,8,0)),0,VLOOKUP($P33,[1]BN2_1!$A:$AC,8,0))</f>
        <v>617.13517165999997</v>
      </c>
      <c r="F33" s="26">
        <f t="shared" si="0"/>
        <v>42.274199840420735</v>
      </c>
      <c r="G33" s="33">
        <f>IF(ISERROR(VLOOKUP($P33,[1]BN2_1!$A:$AC,12,0)),0,VLOOKUP($P33,[1]BN2_1!$A:$AC,12,0))</f>
        <v>66.368700000000004</v>
      </c>
      <c r="H33" s="34">
        <f>IF(ISERROR(VLOOKUP($P33,[1]BN2_1!$A:$AC,16,0)),0,VLOOKUP($P33,[1]BN2_1!$A:$AC,16,0))</f>
        <v>29.374922000000002</v>
      </c>
      <c r="I33" s="35">
        <f>IF(ISERROR(VLOOKUP($P33,[1]BN2_1!$A:$AC,17,0)),0,VLOOKUP($P33,[1]BN2_1!$A:$AC,17,0))</f>
        <v>11.093078</v>
      </c>
      <c r="J33" s="36">
        <f t="shared" si="1"/>
        <v>16.714321660662328</v>
      </c>
      <c r="K33" s="23">
        <f t="shared" si="2"/>
        <v>1526.2075</v>
      </c>
      <c r="L33" s="24">
        <f>IF(ISERROR(VLOOKUP($P33,[1]BN2_1!$A:$U,21,0)),0,VLOOKUP($P33,[1]BN2_1!$A:$U,21,0))</f>
        <v>1526.2075</v>
      </c>
      <c r="M33" s="24">
        <f t="shared" si="3"/>
        <v>41.319581650000003</v>
      </c>
      <c r="N33" s="27">
        <f t="shared" si="3"/>
        <v>628.22824965999996</v>
      </c>
      <c r="O33" s="29">
        <f t="shared" si="4"/>
        <v>41.162702297033661</v>
      </c>
      <c r="P33" s="30" t="s">
        <v>39</v>
      </c>
      <c r="Q33" s="30"/>
      <c r="R33" s="20"/>
    </row>
    <row r="34" spans="1:18" ht="21">
      <c r="A34" s="21">
        <v>29</v>
      </c>
      <c r="B34" s="22" t="str">
        <f>VLOOKUP($P34,[1]Name!$A:$B,2,0)</f>
        <v>กรมศิลปากร</v>
      </c>
      <c r="C34" s="23">
        <f>IF(ISERROR(VLOOKUP($P34,[1]BN2_1!$A:$AC,3,0)),0,VLOOKUP($P34,[1]BN2_1!$A:$AC,3,0))</f>
        <v>1038.2643356799999</v>
      </c>
      <c r="D34" s="24">
        <f>IF(ISERROR(VLOOKUP($P34,[1]BN2_1!$A:$AC,7,0)),0,VLOOKUP($P34,[1]BN2_1!$A:$AC,7,0))</f>
        <v>62.083007899999998</v>
      </c>
      <c r="E34" s="25">
        <f>IF(ISERROR(VLOOKUP($P34,[1]BN2_1!$A:$AC,8,0)),0,VLOOKUP($P34,[1]BN2_1!$A:$AC,8,0))</f>
        <v>568.97551372999999</v>
      </c>
      <c r="F34" s="26">
        <f t="shared" si="0"/>
        <v>54.800641241072356</v>
      </c>
      <c r="G34" s="33">
        <f>IF(ISERROR(VLOOKUP($P34,[1]BN2_1!$A:$AC,12,0)),0,VLOOKUP($P34,[1]BN2_1!$A:$AC,12,0))</f>
        <v>1720.2009643199999</v>
      </c>
      <c r="H34" s="34">
        <f>IF(ISERROR(VLOOKUP($P34,[1]BN2_1!$A:$AC,16,0)),0,VLOOKUP($P34,[1]BN2_1!$A:$AC,16,0))</f>
        <v>781.79138257</v>
      </c>
      <c r="I34" s="35">
        <f>IF(ISERROR(VLOOKUP($P34,[1]BN2_1!$A:$AC,17,0)),0,VLOOKUP($P34,[1]BN2_1!$A:$AC,17,0))</f>
        <v>580.38529932999995</v>
      </c>
      <c r="J34" s="36">
        <f t="shared" si="1"/>
        <v>33.739389255570366</v>
      </c>
      <c r="K34" s="23">
        <f t="shared" si="2"/>
        <v>2758.4652999999998</v>
      </c>
      <c r="L34" s="24">
        <f>IF(ISERROR(VLOOKUP($P34,[1]BN2_1!$A:$U,21,0)),0,VLOOKUP($P34,[1]BN2_1!$A:$U,21,0))</f>
        <v>2758.4652999999998</v>
      </c>
      <c r="M34" s="24">
        <f t="shared" si="3"/>
        <v>843.87439046999998</v>
      </c>
      <c r="N34" s="27">
        <f t="shared" si="3"/>
        <v>1149.3608130600001</v>
      </c>
      <c r="O34" s="29">
        <f t="shared" si="4"/>
        <v>41.666676505229198</v>
      </c>
      <c r="P34" s="30" t="s">
        <v>40</v>
      </c>
      <c r="Q34" s="30"/>
      <c r="R34" s="20"/>
    </row>
    <row r="35" spans="1:18" ht="21">
      <c r="A35" s="21">
        <v>30</v>
      </c>
      <c r="B35" s="22" t="str">
        <f>VLOOKUP($P35,[1]Name!$A:$B,2,0)</f>
        <v>มหาวิทยาลัยราชภัฏนครสวรรค์</v>
      </c>
      <c r="C35" s="23">
        <f>IF(ISERROR(VLOOKUP($P35,[1]BN2_1!$A:$AC,3,0)),0,VLOOKUP($P35,[1]BN2_1!$A:$AC,3,0))</f>
        <v>421.39454499999999</v>
      </c>
      <c r="D35" s="24">
        <f>IF(ISERROR(VLOOKUP($P35,[1]BN2_1!$A:$AC,7,0)),0,VLOOKUP($P35,[1]BN2_1!$A:$AC,7,0))</f>
        <v>4.9895775200000001</v>
      </c>
      <c r="E35" s="25">
        <f>IF(ISERROR(VLOOKUP($P35,[1]BN2_1!$A:$AC,8,0)),0,VLOOKUP($P35,[1]BN2_1!$A:$AC,8,0))</f>
        <v>246.39300926000001</v>
      </c>
      <c r="F35" s="26">
        <f t="shared" si="0"/>
        <v>58.470858767286607</v>
      </c>
      <c r="G35" s="33">
        <f>IF(ISERROR(VLOOKUP($P35,[1]BN2_1!$A:$AC,12,0)),0,VLOOKUP($P35,[1]BN2_1!$A:$AC,12,0))</f>
        <v>240.53525500000001</v>
      </c>
      <c r="H35" s="34">
        <f>IF(ISERROR(VLOOKUP($P35,[1]BN2_1!$A:$AC,16,0)),0,VLOOKUP($P35,[1]BN2_1!$A:$AC,16,0))</f>
        <v>153.83541299999999</v>
      </c>
      <c r="I35" s="35">
        <f>IF(ISERROR(VLOOKUP($P35,[1]BN2_1!$A:$AC,17,0)),0,VLOOKUP($P35,[1]BN2_1!$A:$AC,17,0))</f>
        <v>30.361141</v>
      </c>
      <c r="J35" s="36">
        <f t="shared" si="1"/>
        <v>12.622324739880646</v>
      </c>
      <c r="K35" s="23">
        <f t="shared" si="2"/>
        <v>661.9298</v>
      </c>
      <c r="L35" s="24">
        <f>IF(ISERROR(VLOOKUP($P35,[1]BN2_1!$A:$U,21,0)),0,VLOOKUP($P35,[1]BN2_1!$A:$U,21,0))</f>
        <v>661.9298</v>
      </c>
      <c r="M35" s="24">
        <f t="shared" si="3"/>
        <v>158.82499052</v>
      </c>
      <c r="N35" s="27">
        <f t="shared" si="3"/>
        <v>276.75415026000002</v>
      </c>
      <c r="O35" s="29">
        <f t="shared" si="4"/>
        <v>41.810196528393192</v>
      </c>
      <c r="P35" s="30" t="s">
        <v>41</v>
      </c>
      <c r="Q35" s="30"/>
      <c r="R35" s="20"/>
    </row>
    <row r="36" spans="1:18" ht="21">
      <c r="A36" s="21">
        <v>31</v>
      </c>
      <c r="B36" s="22" t="str">
        <f>VLOOKUP($P36,[1]Name!$A:$B,2,0)</f>
        <v>มหาวิทยาลัยราชภัฏอุตรดิตถ์</v>
      </c>
      <c r="C36" s="23">
        <f>IF(ISERROR(VLOOKUP($P36,[1]BN2_1!$A:$AC,3,0)),0,VLOOKUP($P36,[1]BN2_1!$A:$AC,3,0))</f>
        <v>344.91886338</v>
      </c>
      <c r="D36" s="24">
        <f>IF(ISERROR(VLOOKUP($P36,[1]BN2_1!$A:$AC,7,0)),0,VLOOKUP($P36,[1]BN2_1!$A:$AC,7,0))</f>
        <v>3.1958405299999999</v>
      </c>
      <c r="E36" s="25">
        <f>IF(ISERROR(VLOOKUP($P36,[1]BN2_1!$A:$AC,8,0)),0,VLOOKUP($P36,[1]BN2_1!$A:$AC,8,0))</f>
        <v>218.14138070000001</v>
      </c>
      <c r="F36" s="26">
        <f t="shared" si="0"/>
        <v>63.244259407080271</v>
      </c>
      <c r="G36" s="33">
        <f>IF(ISERROR(VLOOKUP($P36,[1]BN2_1!$A:$AC,12,0)),0,VLOOKUP($P36,[1]BN2_1!$A:$AC,12,0))</f>
        <v>177.83753662000001</v>
      </c>
      <c r="H36" s="34">
        <f>IF(ISERROR(VLOOKUP($P36,[1]BN2_1!$A:$AC,16,0)),0,VLOOKUP($P36,[1]BN2_1!$A:$AC,16,0))</f>
        <v>94.826301619999995</v>
      </c>
      <c r="I36" s="35">
        <f>IF(ISERROR(VLOOKUP($P36,[1]BN2_1!$A:$AC,17,0)),0,VLOOKUP($P36,[1]BN2_1!$A:$AC,17,0))</f>
        <v>2.0150350000000001</v>
      </c>
      <c r="J36" s="36">
        <f t="shared" si="1"/>
        <v>1.1330763112771238</v>
      </c>
      <c r="K36" s="23">
        <f t="shared" si="2"/>
        <v>522.75639999999999</v>
      </c>
      <c r="L36" s="24">
        <f>IF(ISERROR(VLOOKUP($P36,[1]BN2_1!$A:$U,21,0)),0,VLOOKUP($P36,[1]BN2_1!$A:$U,21,0))</f>
        <v>522.75639999999999</v>
      </c>
      <c r="M36" s="24">
        <f t="shared" si="3"/>
        <v>98.022142149999993</v>
      </c>
      <c r="N36" s="27">
        <f t="shared" si="3"/>
        <v>220.15641570000003</v>
      </c>
      <c r="O36" s="29">
        <f t="shared" si="4"/>
        <v>42.114532830205434</v>
      </c>
      <c r="P36" s="30" t="s">
        <v>42</v>
      </c>
      <c r="Q36" s="30"/>
      <c r="R36" s="20"/>
    </row>
    <row r="37" spans="1:18" ht="21">
      <c r="A37" s="21">
        <v>32</v>
      </c>
      <c r="B37" s="22" t="str">
        <f>VLOOKUP($P37,[1]Name!$A:$B,2,0)</f>
        <v>สำนักงานปลัดกระทรวงการท่องเที่ยวและกีฬา</v>
      </c>
      <c r="C37" s="23">
        <f>IF(ISERROR(VLOOKUP($P37,[1]BN2_1!$A:$AC,3,0)),0,VLOOKUP($P37,[1]BN2_1!$A:$AC,3,0))</f>
        <v>610.06874600000003</v>
      </c>
      <c r="D37" s="24">
        <f>IF(ISERROR(VLOOKUP($P37,[1]BN2_1!$A:$AC,7,0)),0,VLOOKUP($P37,[1]BN2_1!$A:$AC,7,0))</f>
        <v>43.887923069999999</v>
      </c>
      <c r="E37" s="25">
        <f>IF(ISERROR(VLOOKUP($P37,[1]BN2_1!$A:$AC,8,0)),0,VLOOKUP($P37,[1]BN2_1!$A:$AC,8,0))</f>
        <v>274.94945862999998</v>
      </c>
      <c r="F37" s="26">
        <f t="shared" si="0"/>
        <v>45.068602584994572</v>
      </c>
      <c r="G37" s="33">
        <f>IF(ISERROR(VLOOKUP($P37,[1]BN2_1!$A:$AC,12,0)),0,VLOOKUP($P37,[1]BN2_1!$A:$AC,12,0))</f>
        <v>59.260154</v>
      </c>
      <c r="H37" s="34">
        <f>IF(ISERROR(VLOOKUP($P37,[1]BN2_1!$A:$AC,16,0)),0,VLOOKUP($P37,[1]BN2_1!$A:$AC,16,0))</f>
        <v>2.3479999999999999</v>
      </c>
      <c r="I37" s="35">
        <f>IF(ISERROR(VLOOKUP($P37,[1]BN2_1!$A:$AC,17,0)),0,VLOOKUP($P37,[1]BN2_1!$A:$AC,17,0))</f>
        <v>9.6202380000000005</v>
      </c>
      <c r="J37" s="36">
        <f t="shared" si="1"/>
        <v>16.233906513304035</v>
      </c>
      <c r="K37" s="23">
        <f t="shared" si="2"/>
        <v>669.32889999999998</v>
      </c>
      <c r="L37" s="24">
        <f>IF(ISERROR(VLOOKUP($P37,[1]BN2_1!$A:$U,21,0)),0,VLOOKUP($P37,[1]BN2_1!$A:$U,21,0))</f>
        <v>669.32889999999998</v>
      </c>
      <c r="M37" s="24">
        <f t="shared" si="3"/>
        <v>46.235923069999998</v>
      </c>
      <c r="N37" s="27">
        <f t="shared" si="3"/>
        <v>284.56969662999995</v>
      </c>
      <c r="O37" s="29">
        <f t="shared" si="4"/>
        <v>42.515674525633059</v>
      </c>
      <c r="P37" s="30" t="s">
        <v>43</v>
      </c>
      <c r="Q37" s="30"/>
      <c r="R37" s="20"/>
    </row>
    <row r="38" spans="1:18" ht="21">
      <c r="A38" s="21">
        <v>33</v>
      </c>
      <c r="B38" s="22" t="str">
        <f>VLOOKUP($P38,[1]Name!$A:$B,2,0)</f>
        <v>มหาวิทยาลัยเทคโนโลยีราชมงคลกรุงเทพ</v>
      </c>
      <c r="C38" s="23">
        <f>IF(ISERROR(VLOOKUP($P38,[1]BN2_1!$A:$AC,3,0)),0,VLOOKUP($P38,[1]BN2_1!$A:$AC,3,0))</f>
        <v>445.0829</v>
      </c>
      <c r="D38" s="24">
        <f>IF(ISERROR(VLOOKUP($P38,[1]BN2_1!$A:$AC,7,0)),0,VLOOKUP($P38,[1]BN2_1!$A:$AC,7,0))</f>
        <v>0.81422594999999998</v>
      </c>
      <c r="E38" s="25">
        <f>IF(ISERROR(VLOOKUP($P38,[1]BN2_1!$A:$AC,8,0)),0,VLOOKUP($P38,[1]BN2_1!$A:$AC,8,0))</f>
        <v>285.13109188999999</v>
      </c>
      <c r="F38" s="26">
        <f t="shared" si="0"/>
        <v>64.062468337920862</v>
      </c>
      <c r="G38" s="33">
        <f>IF(ISERROR(VLOOKUP($P38,[1]BN2_1!$A:$AC,12,0)),0,VLOOKUP($P38,[1]BN2_1!$A:$AC,12,0))</f>
        <v>230.77860000000001</v>
      </c>
      <c r="H38" s="34">
        <f>IF(ISERROR(VLOOKUP($P38,[1]BN2_1!$A:$AC,16,0)),0,VLOOKUP($P38,[1]BN2_1!$A:$AC,16,0))</f>
        <v>84.180833000000007</v>
      </c>
      <c r="I38" s="35">
        <f>IF(ISERROR(VLOOKUP($P38,[1]BN2_1!$A:$AC,17,0)),0,VLOOKUP($P38,[1]BN2_1!$A:$AC,17,0))</f>
        <v>3.9677151400000001</v>
      </c>
      <c r="J38" s="36">
        <f t="shared" si="1"/>
        <v>1.719273424832285</v>
      </c>
      <c r="K38" s="23">
        <f t="shared" si="2"/>
        <v>675.86149999999998</v>
      </c>
      <c r="L38" s="24">
        <f>IF(ISERROR(VLOOKUP($P38,[1]BN2_1!$A:$U,21,0)),0,VLOOKUP($P38,[1]BN2_1!$A:$U,21,0))</f>
        <v>675.86149999999998</v>
      </c>
      <c r="M38" s="24">
        <f t="shared" si="3"/>
        <v>84.995058950000001</v>
      </c>
      <c r="N38" s="27">
        <f t="shared" si="3"/>
        <v>289.09880702999999</v>
      </c>
      <c r="O38" s="29">
        <f t="shared" si="4"/>
        <v>42.774859498580696</v>
      </c>
      <c r="P38" s="30" t="s">
        <v>44</v>
      </c>
      <c r="Q38" s="30"/>
      <c r="R38" s="20"/>
    </row>
    <row r="39" spans="1:18" ht="21">
      <c r="A39" s="21">
        <v>34</v>
      </c>
      <c r="B39" s="22" t="str">
        <f>VLOOKUP($P39,[1]Name!$A:$B,2,0)</f>
        <v>สำนักงานเลขาธิการสภาการศึกษา</v>
      </c>
      <c r="C39" s="23">
        <f>IF(ISERROR(VLOOKUP($P39,[1]BN2_1!$A:$AC,3,0)),0,VLOOKUP($P39,[1]BN2_1!$A:$AC,3,0))</f>
        <v>189.38138799999999</v>
      </c>
      <c r="D39" s="24">
        <f>IF(ISERROR(VLOOKUP($P39,[1]BN2_1!$A:$AC,7,0)),0,VLOOKUP($P39,[1]BN2_1!$A:$AC,7,0))</f>
        <v>12.657487570000001</v>
      </c>
      <c r="E39" s="25">
        <f>IF(ISERROR(VLOOKUP($P39,[1]BN2_1!$A:$AC,8,0)),0,VLOOKUP($P39,[1]BN2_1!$A:$AC,8,0))</f>
        <v>81.171495120000003</v>
      </c>
      <c r="F39" s="26">
        <f t="shared" si="0"/>
        <v>42.861389905960564</v>
      </c>
      <c r="G39" s="33">
        <f>IF(ISERROR(VLOOKUP($P39,[1]BN2_1!$A:$AC,12,0)),0,VLOOKUP($P39,[1]BN2_1!$A:$AC,12,0))</f>
        <v>1.755512</v>
      </c>
      <c r="H39" s="34">
        <f>IF(ISERROR(VLOOKUP($P39,[1]BN2_1!$A:$AC,16,0)),0,VLOOKUP($P39,[1]BN2_1!$A:$AC,16,0))</f>
        <v>0.53100000000000003</v>
      </c>
      <c r="I39" s="35">
        <f>IF(ISERROR(VLOOKUP($P39,[1]BN2_1!$A:$AC,17,0)),0,VLOOKUP($P39,[1]BN2_1!$A:$AC,17,0))</f>
        <v>0.765266</v>
      </c>
      <c r="J39" s="36">
        <f t="shared" si="1"/>
        <v>43.592182793395892</v>
      </c>
      <c r="K39" s="23">
        <f t="shared" si="2"/>
        <v>191.1369</v>
      </c>
      <c r="L39" s="24">
        <f>IF(ISERROR(VLOOKUP($P39,[1]BN2_1!$A:$U,21,0)),0,VLOOKUP($P39,[1]BN2_1!$A:$U,21,0))</f>
        <v>191.1369</v>
      </c>
      <c r="M39" s="24">
        <f t="shared" si="3"/>
        <v>13.188487570000001</v>
      </c>
      <c r="N39" s="27">
        <f t="shared" si="3"/>
        <v>81.93676112</v>
      </c>
      <c r="O39" s="29">
        <f t="shared" si="4"/>
        <v>42.86810193112894</v>
      </c>
      <c r="P39" s="30" t="s">
        <v>45</v>
      </c>
      <c r="Q39" s="30"/>
      <c r="R39" s="20"/>
    </row>
    <row r="40" spans="1:18" ht="21">
      <c r="A40" s="21">
        <v>35</v>
      </c>
      <c r="B40" s="22" t="str">
        <f>VLOOKUP($P40,[1]Name!$A:$B,2,0)</f>
        <v>กรมการเเพทย์เเผนไทยเเละการเเพทย์ทางเลือก</v>
      </c>
      <c r="C40" s="23">
        <f>IF(ISERROR(VLOOKUP($P40,[1]BN2_1!$A:$AC,3,0)),0,VLOOKUP($P40,[1]BN2_1!$A:$AC,3,0))</f>
        <v>263.65932800000002</v>
      </c>
      <c r="D40" s="24">
        <f>IF(ISERROR(VLOOKUP($P40,[1]BN2_1!$A:$AC,7,0)),0,VLOOKUP($P40,[1]BN2_1!$A:$AC,7,0))</f>
        <v>11.403067630000001</v>
      </c>
      <c r="E40" s="25">
        <f>IF(ISERROR(VLOOKUP($P40,[1]BN2_1!$A:$AC,8,0)),0,VLOOKUP($P40,[1]BN2_1!$A:$AC,8,0))</f>
        <v>142.75147895000001</v>
      </c>
      <c r="F40" s="26">
        <f t="shared" si="0"/>
        <v>54.142396566375226</v>
      </c>
      <c r="G40" s="33">
        <f>IF(ISERROR(VLOOKUP($P40,[1]BN2_1!$A:$AC,12,0)),0,VLOOKUP($P40,[1]BN2_1!$A:$AC,12,0))</f>
        <v>79.394272000000001</v>
      </c>
      <c r="H40" s="34">
        <f>IF(ISERROR(VLOOKUP($P40,[1]BN2_1!$A:$AC,16,0)),0,VLOOKUP($P40,[1]BN2_1!$A:$AC,16,0))</f>
        <v>69.16368129</v>
      </c>
      <c r="I40" s="35">
        <f>IF(ISERROR(VLOOKUP($P40,[1]BN2_1!$A:$AC,17,0)),0,VLOOKUP($P40,[1]BN2_1!$A:$AC,17,0))</f>
        <v>4.6243999999999996</v>
      </c>
      <c r="J40" s="36">
        <f t="shared" si="1"/>
        <v>5.8246015531195994</v>
      </c>
      <c r="K40" s="23">
        <f t="shared" si="2"/>
        <v>343.05360000000002</v>
      </c>
      <c r="L40" s="24">
        <f>IF(ISERROR(VLOOKUP($P40,[1]BN2_1!$A:$U,21,0)),0,VLOOKUP($P40,[1]BN2_1!$A:$U,21,0))</f>
        <v>343.05360000000002</v>
      </c>
      <c r="M40" s="24">
        <f t="shared" si="3"/>
        <v>80.566748919999995</v>
      </c>
      <c r="N40" s="27">
        <f t="shared" si="3"/>
        <v>147.37587895000001</v>
      </c>
      <c r="O40" s="29">
        <f t="shared" si="4"/>
        <v>42.960015271666002</v>
      </c>
      <c r="P40" s="30" t="s">
        <v>46</v>
      </c>
      <c r="Q40" s="30"/>
      <c r="R40" s="20"/>
    </row>
    <row r="41" spans="1:18" ht="21">
      <c r="A41" s="21">
        <v>36</v>
      </c>
      <c r="B41" s="22" t="str">
        <f>VLOOKUP($P41,[1]Name!$A:$B,2,0)</f>
        <v>สำนักงานปลัดกระทรวงการคลัง</v>
      </c>
      <c r="C41" s="23">
        <f>IF(ISERROR(VLOOKUP($P41,[1]BN2_1!$A:$AC,3,0)),0,VLOOKUP($P41,[1]BN2_1!$A:$AC,3,0))</f>
        <v>724.03560000000004</v>
      </c>
      <c r="D41" s="24">
        <f>IF(ISERROR(VLOOKUP($P41,[1]BN2_1!$A:$AC,7,0)),0,VLOOKUP($P41,[1]BN2_1!$A:$AC,7,0))</f>
        <v>96.949072860000001</v>
      </c>
      <c r="E41" s="25">
        <f>IF(ISERROR(VLOOKUP($P41,[1]BN2_1!$A:$AC,8,0)),0,VLOOKUP($P41,[1]BN2_1!$A:$AC,8,0))</f>
        <v>338.63226034000002</v>
      </c>
      <c r="F41" s="26">
        <f t="shared" si="0"/>
        <v>46.770111903337344</v>
      </c>
      <c r="G41" s="33">
        <f>IF(ISERROR(VLOOKUP($P41,[1]BN2_1!$A:$AC,12,0)),0,VLOOKUP($P41,[1]BN2_1!$A:$AC,12,0))</f>
        <v>821.697</v>
      </c>
      <c r="H41" s="34">
        <f>IF(ISERROR(VLOOKUP($P41,[1]BN2_1!$A:$AC,16,0)),0,VLOOKUP($P41,[1]BN2_1!$A:$AC,16,0))</f>
        <v>76.591999999999999</v>
      </c>
      <c r="I41" s="35">
        <f>IF(ISERROR(VLOOKUP($P41,[1]BN2_1!$A:$AC,17,0)),0,VLOOKUP($P41,[1]BN2_1!$A:$AC,17,0))</f>
        <v>327.01709781</v>
      </c>
      <c r="J41" s="36">
        <f t="shared" si="1"/>
        <v>39.797771904972265</v>
      </c>
      <c r="K41" s="23">
        <f t="shared" si="2"/>
        <v>1545.7326</v>
      </c>
      <c r="L41" s="24">
        <f>IF(ISERROR(VLOOKUP($P41,[1]BN2_1!$A:$U,21,0)),0,VLOOKUP($P41,[1]BN2_1!$A:$U,21,0))</f>
        <v>1545.7326</v>
      </c>
      <c r="M41" s="24">
        <f t="shared" si="3"/>
        <v>173.54107285999999</v>
      </c>
      <c r="N41" s="27">
        <f t="shared" si="3"/>
        <v>665.64935815000001</v>
      </c>
      <c r="O41" s="29">
        <f t="shared" si="4"/>
        <v>43.063681140580201</v>
      </c>
      <c r="P41" s="30" t="s">
        <v>47</v>
      </c>
      <c r="Q41" s="30"/>
      <c r="R41" s="20"/>
    </row>
    <row r="42" spans="1:18" ht="21">
      <c r="A42" s="21">
        <v>37</v>
      </c>
      <c r="B42" s="22" t="str">
        <f>VLOOKUP($P42,[1]Name!$A:$B,2,0)</f>
        <v>กรมกิจการผู้สูงอายุ</v>
      </c>
      <c r="C42" s="23">
        <f>IF(ISERROR(VLOOKUP($P42,[1]BN2_1!$A:$AC,3,0)),0,VLOOKUP($P42,[1]BN2_1!$A:$AC,3,0))</f>
        <v>332.8218</v>
      </c>
      <c r="D42" s="24">
        <f>IF(ISERROR(VLOOKUP($P42,[1]BN2_1!$A:$AC,7,0)),0,VLOOKUP($P42,[1]BN2_1!$A:$AC,7,0))</f>
        <v>4.3344904499999997</v>
      </c>
      <c r="E42" s="25">
        <f>IF(ISERROR(VLOOKUP($P42,[1]BN2_1!$A:$AC,8,0)),0,VLOOKUP($P42,[1]BN2_1!$A:$AC,8,0))</f>
        <v>194.08405583000001</v>
      </c>
      <c r="F42" s="26">
        <f t="shared" si="0"/>
        <v>58.314706497591203</v>
      </c>
      <c r="G42" s="33">
        <f>IF(ISERROR(VLOOKUP($P42,[1]BN2_1!$A:$AC,12,0)),0,VLOOKUP($P42,[1]BN2_1!$A:$AC,12,0))</f>
        <v>291.8227</v>
      </c>
      <c r="H42" s="34">
        <f>IF(ISERROR(VLOOKUP($P42,[1]BN2_1!$A:$AC,16,0)),0,VLOOKUP($P42,[1]BN2_1!$A:$AC,16,0))</f>
        <v>5.1059999999999999</v>
      </c>
      <c r="I42" s="35">
        <f>IF(ISERROR(VLOOKUP($P42,[1]BN2_1!$A:$AC,17,0)),0,VLOOKUP($P42,[1]BN2_1!$A:$AC,17,0))</f>
        <v>76.919925520000007</v>
      </c>
      <c r="J42" s="36">
        <f t="shared" si="1"/>
        <v>26.358444877660308</v>
      </c>
      <c r="K42" s="23">
        <f t="shared" si="2"/>
        <v>624.64449999999999</v>
      </c>
      <c r="L42" s="24">
        <f>IF(ISERROR(VLOOKUP($P42,[1]BN2_1!$A:$U,21,0)),0,VLOOKUP($P42,[1]BN2_1!$A:$U,21,0))</f>
        <v>624.64449999999999</v>
      </c>
      <c r="M42" s="24">
        <f t="shared" si="3"/>
        <v>9.4404904499999986</v>
      </c>
      <c r="N42" s="27">
        <f t="shared" si="3"/>
        <v>271.00398135</v>
      </c>
      <c r="O42" s="29">
        <f t="shared" si="4"/>
        <v>43.385314582934775</v>
      </c>
      <c r="P42" s="30" t="s">
        <v>48</v>
      </c>
      <c r="Q42" s="30"/>
      <c r="R42" s="20"/>
    </row>
    <row r="43" spans="1:18" ht="21">
      <c r="A43" s="21">
        <v>38</v>
      </c>
      <c r="B43" s="22" t="str">
        <f>VLOOKUP($P43,[1]Name!$A:$B,2,0)</f>
        <v>มหาวิทยาลัยราชภัฏรำไพพรรณี</v>
      </c>
      <c r="C43" s="23">
        <f>IF(ISERROR(VLOOKUP($P43,[1]BN2_1!$A:$AC,3,0)),0,VLOOKUP($P43,[1]BN2_1!$A:$AC,3,0))</f>
        <v>313.56470000000002</v>
      </c>
      <c r="D43" s="24">
        <f>IF(ISERROR(VLOOKUP($P43,[1]BN2_1!$A:$AC,7,0)),0,VLOOKUP($P43,[1]BN2_1!$A:$AC,7,0))</f>
        <v>3.07060566</v>
      </c>
      <c r="E43" s="25">
        <f>IF(ISERROR(VLOOKUP($P43,[1]BN2_1!$A:$AC,8,0)),0,VLOOKUP($P43,[1]BN2_1!$A:$AC,8,0))</f>
        <v>191.06198585000001</v>
      </c>
      <c r="F43" s="26">
        <f t="shared" si="0"/>
        <v>60.932236903580026</v>
      </c>
      <c r="G43" s="33">
        <f>IF(ISERROR(VLOOKUP($P43,[1]BN2_1!$A:$AC,12,0)),0,VLOOKUP($P43,[1]BN2_1!$A:$AC,12,0))</f>
        <v>169.64279999999999</v>
      </c>
      <c r="H43" s="34">
        <f>IF(ISERROR(VLOOKUP($P43,[1]BN2_1!$A:$AC,16,0)),0,VLOOKUP($P43,[1]BN2_1!$A:$AC,16,0))</f>
        <v>113.29554</v>
      </c>
      <c r="I43" s="35">
        <f>IF(ISERROR(VLOOKUP($P43,[1]BN2_1!$A:$AC,17,0)),0,VLOOKUP($P43,[1]BN2_1!$A:$AC,17,0))</f>
        <v>20.059812999999998</v>
      </c>
      <c r="J43" s="36">
        <f t="shared" si="1"/>
        <v>11.824735856753129</v>
      </c>
      <c r="K43" s="23">
        <f t="shared" si="2"/>
        <v>483.20749999999998</v>
      </c>
      <c r="L43" s="24">
        <f>IF(ISERROR(VLOOKUP($P43,[1]BN2_1!$A:$U,21,0)),0,VLOOKUP($P43,[1]BN2_1!$A:$U,21,0))</f>
        <v>483.20749999999998</v>
      </c>
      <c r="M43" s="24">
        <f t="shared" si="3"/>
        <v>116.36614566</v>
      </c>
      <c r="N43" s="27">
        <f t="shared" si="3"/>
        <v>211.12179885</v>
      </c>
      <c r="O43" s="29">
        <f t="shared" si="4"/>
        <v>43.691747096226777</v>
      </c>
      <c r="P43" s="30" t="s">
        <v>49</v>
      </c>
      <c r="Q43" s="30"/>
      <c r="R43" s="20"/>
    </row>
    <row r="44" spans="1:18" ht="21">
      <c r="A44" s="21">
        <v>39</v>
      </c>
      <c r="B44" s="22" t="str">
        <f>VLOOKUP($P44,[1]Name!$A:$B,2,0)</f>
        <v>กองทัพอากาศ</v>
      </c>
      <c r="C44" s="23">
        <f>IF(ISERROR(VLOOKUP($P44,[1]BN2_1!$A:$AC,3,0)),0,VLOOKUP($P44,[1]BN2_1!$A:$AC,3,0))</f>
        <v>25754.905699999999</v>
      </c>
      <c r="D44" s="24">
        <f>IF(ISERROR(VLOOKUP($P44,[1]BN2_1!$A:$AC,7,0)),0,VLOOKUP($P44,[1]BN2_1!$A:$AC,7,0))</f>
        <v>2875.0070089800001</v>
      </c>
      <c r="E44" s="25">
        <f>IF(ISERROR(VLOOKUP($P44,[1]BN2_1!$A:$AC,8,0)),0,VLOOKUP($P44,[1]BN2_1!$A:$AC,8,0))</f>
        <v>13786.59988369</v>
      </c>
      <c r="F44" s="26">
        <f t="shared" si="0"/>
        <v>53.529995583288034</v>
      </c>
      <c r="G44" s="33">
        <f>IF(ISERROR(VLOOKUP($P44,[1]BN2_1!$A:$AC,12,0)),0,VLOOKUP($P44,[1]BN2_1!$A:$AC,12,0))</f>
        <v>13338.7387</v>
      </c>
      <c r="H44" s="34">
        <f>IF(ISERROR(VLOOKUP($P44,[1]BN2_1!$A:$AC,16,0)),0,VLOOKUP($P44,[1]BN2_1!$A:$AC,16,0))</f>
        <v>3212.7416447199998</v>
      </c>
      <c r="I44" s="35">
        <f>IF(ISERROR(VLOOKUP($P44,[1]BN2_1!$A:$AC,17,0)),0,VLOOKUP($P44,[1]BN2_1!$A:$AC,17,0))</f>
        <v>3459.6701851500002</v>
      </c>
      <c r="J44" s="36">
        <f t="shared" si="1"/>
        <v>25.937011459336855</v>
      </c>
      <c r="K44" s="23">
        <f t="shared" si="2"/>
        <v>39093.644399999997</v>
      </c>
      <c r="L44" s="24">
        <f>IF(ISERROR(VLOOKUP($P44,[1]BN2_1!$A:$U,21,0)),0,VLOOKUP($P44,[1]BN2_1!$A:$U,21,0))</f>
        <v>39093.644399999997</v>
      </c>
      <c r="M44" s="24">
        <f t="shared" si="3"/>
        <v>6087.7486537000004</v>
      </c>
      <c r="N44" s="27">
        <f t="shared" si="3"/>
        <v>17246.27006884</v>
      </c>
      <c r="O44" s="29">
        <f t="shared" si="4"/>
        <v>44.115278412979073</v>
      </c>
      <c r="P44" s="30" t="s">
        <v>50</v>
      </c>
      <c r="Q44" s="30"/>
      <c r="R44" s="20"/>
    </row>
    <row r="45" spans="1:18" ht="21">
      <c r="A45" s="21">
        <v>40</v>
      </c>
      <c r="B45" s="22" t="str">
        <f>VLOOKUP($P45,[1]Name!$A:$B,2,0)</f>
        <v>มหาวิทยาลัยนราธิวาสราชนครินทร์</v>
      </c>
      <c r="C45" s="23">
        <f>IF(ISERROR(VLOOKUP($P45,[1]BN2_1!$A:$AC,3,0)),0,VLOOKUP($P45,[1]BN2_1!$A:$AC,3,0))</f>
        <v>369.91390000000001</v>
      </c>
      <c r="D45" s="24">
        <f>IF(ISERROR(VLOOKUP($P45,[1]BN2_1!$A:$AC,7,0)),0,VLOOKUP($P45,[1]BN2_1!$A:$AC,7,0))</f>
        <v>0.56934119999999999</v>
      </c>
      <c r="E45" s="25">
        <f>IF(ISERROR(VLOOKUP($P45,[1]BN2_1!$A:$AC,8,0)),0,VLOOKUP($P45,[1]BN2_1!$A:$AC,8,0))</f>
        <v>230.22327100999999</v>
      </c>
      <c r="F45" s="26">
        <f t="shared" si="0"/>
        <v>62.236988393785687</v>
      </c>
      <c r="G45" s="33">
        <f>IF(ISERROR(VLOOKUP($P45,[1]BN2_1!$A:$AC,12,0)),0,VLOOKUP($P45,[1]BN2_1!$A:$AC,12,0))</f>
        <v>291.48110000000003</v>
      </c>
      <c r="H45" s="34">
        <f>IF(ISERROR(VLOOKUP($P45,[1]BN2_1!$A:$AC,16,0)),0,VLOOKUP($P45,[1]BN2_1!$A:$AC,16,0))</f>
        <v>217.78992500000001</v>
      </c>
      <c r="I45" s="35">
        <f>IF(ISERROR(VLOOKUP($P45,[1]BN2_1!$A:$AC,17,0)),0,VLOOKUP($P45,[1]BN2_1!$A:$AC,17,0))</f>
        <v>61.843789999999998</v>
      </c>
      <c r="J45" s="36">
        <f t="shared" si="1"/>
        <v>21.217084057937203</v>
      </c>
      <c r="K45" s="23">
        <f t="shared" si="2"/>
        <v>661.39499999999998</v>
      </c>
      <c r="L45" s="24">
        <f>IF(ISERROR(VLOOKUP($P45,[1]BN2_1!$A:$U,21,0)),0,VLOOKUP($P45,[1]BN2_1!$A:$U,21,0))</f>
        <v>661.39499999999998</v>
      </c>
      <c r="M45" s="24">
        <f t="shared" si="3"/>
        <v>218.35926620000001</v>
      </c>
      <c r="N45" s="27">
        <f t="shared" si="3"/>
        <v>292.06706100999997</v>
      </c>
      <c r="O45" s="29">
        <f t="shared" si="4"/>
        <v>44.159248408288541</v>
      </c>
      <c r="P45" s="30" t="s">
        <v>51</v>
      </c>
      <c r="Q45" s="30"/>
      <c r="R45" s="20"/>
    </row>
    <row r="46" spans="1:18" ht="21">
      <c r="A46" s="21">
        <v>41</v>
      </c>
      <c r="B46" s="22" t="str">
        <f>VLOOKUP($P46,[1]Name!$A:$B,2,0)</f>
        <v>กรมทรัพยากรธรณี</v>
      </c>
      <c r="C46" s="23">
        <f>IF(ISERROR(VLOOKUP($P46,[1]BN2_1!$A:$AC,3,0)),0,VLOOKUP($P46,[1]BN2_1!$A:$AC,3,0))</f>
        <v>425.48546977000001</v>
      </c>
      <c r="D46" s="24">
        <f>IF(ISERROR(VLOOKUP($P46,[1]BN2_1!$A:$AC,7,0)),0,VLOOKUP($P46,[1]BN2_1!$A:$AC,7,0))</f>
        <v>30.458307319999999</v>
      </c>
      <c r="E46" s="25">
        <f>IF(ISERROR(VLOOKUP($P46,[1]BN2_1!$A:$AC,8,0)),0,VLOOKUP($P46,[1]BN2_1!$A:$AC,8,0))</f>
        <v>229.40852537999999</v>
      </c>
      <c r="F46" s="26">
        <f t="shared" si="0"/>
        <v>53.916888279171751</v>
      </c>
      <c r="G46" s="33">
        <f>IF(ISERROR(VLOOKUP($P46,[1]BN2_1!$A:$AC,12,0)),0,VLOOKUP($P46,[1]BN2_1!$A:$AC,12,0))</f>
        <v>156.11043022999999</v>
      </c>
      <c r="H46" s="34">
        <f>IF(ISERROR(VLOOKUP($P46,[1]BN2_1!$A:$AC,16,0)),0,VLOOKUP($P46,[1]BN2_1!$A:$AC,16,0))</f>
        <v>122.5583</v>
      </c>
      <c r="I46" s="35">
        <f>IF(ISERROR(VLOOKUP($P46,[1]BN2_1!$A:$AC,17,0)),0,VLOOKUP($P46,[1]BN2_1!$A:$AC,17,0))</f>
        <v>29.400109</v>
      </c>
      <c r="J46" s="36">
        <f t="shared" si="1"/>
        <v>18.832892175548007</v>
      </c>
      <c r="K46" s="23">
        <f t="shared" si="2"/>
        <v>581.59590000000003</v>
      </c>
      <c r="L46" s="24">
        <f>IF(ISERROR(VLOOKUP($P46,[1]BN2_1!$A:$U,21,0)),0,VLOOKUP($P46,[1]BN2_1!$A:$U,21,0))</f>
        <v>581.59590000000003</v>
      </c>
      <c r="M46" s="24">
        <f t="shared" si="3"/>
        <v>153.01660731999999</v>
      </c>
      <c r="N46" s="27">
        <f t="shared" si="3"/>
        <v>258.80863438</v>
      </c>
      <c r="O46" s="29">
        <f t="shared" si="4"/>
        <v>44.499735018764746</v>
      </c>
      <c r="P46" s="30" t="s">
        <v>52</v>
      </c>
      <c r="Q46" s="30"/>
      <c r="R46" s="20"/>
    </row>
    <row r="47" spans="1:18" ht="21">
      <c r="A47" s="21">
        <v>42</v>
      </c>
      <c r="B47" s="22" t="str">
        <f>VLOOKUP($P47,[1]Name!$A:$B,2,0)</f>
        <v>กรมพัฒนาพลังงานทดแทนและอนุรักษ์พลังงาน</v>
      </c>
      <c r="C47" s="23">
        <f>IF(ISERROR(VLOOKUP($P47,[1]BN2_1!$A:$AC,3,0)),0,VLOOKUP($P47,[1]BN2_1!$A:$AC,3,0))</f>
        <v>524.23815000000002</v>
      </c>
      <c r="D47" s="24">
        <f>IF(ISERROR(VLOOKUP($P47,[1]BN2_1!$A:$AC,7,0)),0,VLOOKUP($P47,[1]BN2_1!$A:$AC,7,0))</f>
        <v>53.104901089999998</v>
      </c>
      <c r="E47" s="25">
        <f>IF(ISERROR(VLOOKUP($P47,[1]BN2_1!$A:$AC,8,0)),0,VLOOKUP($P47,[1]BN2_1!$A:$AC,8,0))</f>
        <v>302.00356959999999</v>
      </c>
      <c r="F47" s="26">
        <f t="shared" si="0"/>
        <v>57.608087011599594</v>
      </c>
      <c r="G47" s="33">
        <f>IF(ISERROR(VLOOKUP($P47,[1]BN2_1!$A:$AC,12,0)),0,VLOOKUP($P47,[1]BN2_1!$A:$AC,12,0))</f>
        <v>595.47974999999997</v>
      </c>
      <c r="H47" s="34">
        <f>IF(ISERROR(VLOOKUP($P47,[1]BN2_1!$A:$AC,16,0)),0,VLOOKUP($P47,[1]BN2_1!$A:$AC,16,0))</f>
        <v>206.55497818000001</v>
      </c>
      <c r="I47" s="35">
        <f>IF(ISERROR(VLOOKUP($P47,[1]BN2_1!$A:$AC,17,0)),0,VLOOKUP($P47,[1]BN2_1!$A:$AC,17,0))</f>
        <v>201.75068795000001</v>
      </c>
      <c r="J47" s="36">
        <f t="shared" si="1"/>
        <v>33.880360826711573</v>
      </c>
      <c r="K47" s="23">
        <f t="shared" si="2"/>
        <v>1119.7179000000001</v>
      </c>
      <c r="L47" s="24">
        <f>IF(ISERROR(VLOOKUP($P47,[1]BN2_1!$A:$U,21,0)),0,VLOOKUP($P47,[1]BN2_1!$A:$U,21,0))</f>
        <v>1119.7179000000001</v>
      </c>
      <c r="M47" s="24">
        <f t="shared" si="3"/>
        <v>259.65987927000003</v>
      </c>
      <c r="N47" s="27">
        <f t="shared" si="3"/>
        <v>503.75425755000003</v>
      </c>
      <c r="O47" s="29">
        <f t="shared" si="4"/>
        <v>44.989390412531584</v>
      </c>
      <c r="P47" s="30" t="s">
        <v>53</v>
      </c>
      <c r="Q47" s="30"/>
      <c r="R47" s="20"/>
    </row>
    <row r="48" spans="1:18" ht="21">
      <c r="A48" s="21">
        <v>43</v>
      </c>
      <c r="B48" s="22" t="str">
        <f>VLOOKUP($P48,[1]Name!$A:$B,2,0)</f>
        <v>กรมประชาสัมพันธ์</v>
      </c>
      <c r="C48" s="23">
        <f>IF(ISERROR(VLOOKUP($P48,[1]BN2_1!$A:$AC,3,0)),0,VLOOKUP($P48,[1]BN2_1!$A:$AC,3,0))</f>
        <v>2021.6876635900001</v>
      </c>
      <c r="D48" s="24">
        <f>IF(ISERROR(VLOOKUP($P48,[1]BN2_1!$A:$AC,7,0)),0,VLOOKUP($P48,[1]BN2_1!$A:$AC,7,0))</f>
        <v>82.58628745</v>
      </c>
      <c r="E48" s="25">
        <f>IF(ISERROR(VLOOKUP($P48,[1]BN2_1!$A:$AC,8,0)),0,VLOOKUP($P48,[1]BN2_1!$A:$AC,8,0))</f>
        <v>1153.4306781600001</v>
      </c>
      <c r="F48" s="26">
        <f t="shared" si="0"/>
        <v>57.052862266162428</v>
      </c>
      <c r="G48" s="33">
        <f>IF(ISERROR(VLOOKUP($P48,[1]BN2_1!$A:$AC,12,0)),0,VLOOKUP($P48,[1]BN2_1!$A:$AC,12,0))</f>
        <v>560.42813640999998</v>
      </c>
      <c r="H48" s="34">
        <f>IF(ISERROR(VLOOKUP($P48,[1]BN2_1!$A:$AC,16,0)),0,VLOOKUP($P48,[1]BN2_1!$A:$AC,16,0))</f>
        <v>335.2798823</v>
      </c>
      <c r="I48" s="35">
        <f>IF(ISERROR(VLOOKUP($P48,[1]BN2_1!$A:$AC,17,0)),0,VLOOKUP($P48,[1]BN2_1!$A:$AC,17,0))</f>
        <v>19.449565700000001</v>
      </c>
      <c r="J48" s="36">
        <f t="shared" si="1"/>
        <v>3.4704834458509448</v>
      </c>
      <c r="K48" s="23">
        <f t="shared" si="2"/>
        <v>2582.1158</v>
      </c>
      <c r="L48" s="24">
        <f>IF(ISERROR(VLOOKUP($P48,[1]BN2_1!$A:$U,21,0)),0,VLOOKUP($P48,[1]BN2_1!$A:$U,21,0))</f>
        <v>2582.1158</v>
      </c>
      <c r="M48" s="24">
        <f t="shared" si="3"/>
        <v>417.86616974999998</v>
      </c>
      <c r="N48" s="27">
        <f t="shared" si="3"/>
        <v>1172.8802438600001</v>
      </c>
      <c r="O48" s="29">
        <f t="shared" si="4"/>
        <v>45.42322400335415</v>
      </c>
      <c r="P48" s="30" t="s">
        <v>54</v>
      </c>
      <c r="Q48" s="30"/>
      <c r="R48" s="20"/>
    </row>
    <row r="49" spans="1:18" ht="21">
      <c r="A49" s="21">
        <v>44</v>
      </c>
      <c r="B49" s="22" t="str">
        <f>VLOOKUP($P49,[1]Name!$A:$B,2,0)</f>
        <v>กรมการพัฒนาชุมชน</v>
      </c>
      <c r="C49" s="23">
        <f>IF(ISERROR(VLOOKUP($P49,[1]BN2_1!$A:$AC,3,0)),0,VLOOKUP($P49,[1]BN2_1!$A:$AC,3,0))</f>
        <v>5294.1253999999999</v>
      </c>
      <c r="D49" s="24">
        <f>IF(ISERROR(VLOOKUP($P49,[1]BN2_1!$A:$AC,7,0)),0,VLOOKUP($P49,[1]BN2_1!$A:$AC,7,0))</f>
        <v>88.540057140000002</v>
      </c>
      <c r="E49" s="25">
        <f>IF(ISERROR(VLOOKUP($P49,[1]BN2_1!$A:$AC,8,0)),0,VLOOKUP($P49,[1]BN2_1!$A:$AC,8,0))</f>
        <v>2721.3341291800002</v>
      </c>
      <c r="F49" s="26">
        <f t="shared" si="0"/>
        <v>51.40290271892691</v>
      </c>
      <c r="G49" s="33">
        <f>IF(ISERROR(VLOOKUP($P49,[1]BN2_1!$A:$AC,12,0)),0,VLOOKUP($P49,[1]BN2_1!$A:$AC,12,0))</f>
        <v>863.98260000000005</v>
      </c>
      <c r="H49" s="34">
        <f>IF(ISERROR(VLOOKUP($P49,[1]BN2_1!$A:$AC,16,0)),0,VLOOKUP($P49,[1]BN2_1!$A:$AC,16,0))</f>
        <v>467.38026435</v>
      </c>
      <c r="I49" s="35">
        <f>IF(ISERROR(VLOOKUP($P49,[1]BN2_1!$A:$AC,17,0)),0,VLOOKUP($P49,[1]BN2_1!$A:$AC,17,0))</f>
        <v>80.625059350000001</v>
      </c>
      <c r="J49" s="36">
        <f t="shared" si="1"/>
        <v>9.3317920233578775</v>
      </c>
      <c r="K49" s="23">
        <f t="shared" si="2"/>
        <v>6158.1080000000002</v>
      </c>
      <c r="L49" s="24">
        <f>IF(ISERROR(VLOOKUP($P49,[1]BN2_1!$A:$U,21,0)),0,VLOOKUP($P49,[1]BN2_1!$A:$U,21,0))</f>
        <v>6158.1080000000002</v>
      </c>
      <c r="M49" s="24">
        <f t="shared" si="3"/>
        <v>555.92032148999999</v>
      </c>
      <c r="N49" s="27">
        <f t="shared" si="3"/>
        <v>2801.9591885300001</v>
      </c>
      <c r="O49" s="29">
        <f t="shared" si="4"/>
        <v>45.500325563143747</v>
      </c>
      <c r="P49" s="30" t="s">
        <v>55</v>
      </c>
      <c r="Q49" s="30"/>
      <c r="R49" s="20"/>
    </row>
    <row r="50" spans="1:18" ht="21">
      <c r="A50" s="21">
        <v>45</v>
      </c>
      <c r="B50" s="22" t="str">
        <f>VLOOKUP($P50,[1]Name!$A:$B,2,0)</f>
        <v>มหาวิทยาลัยราชภัฏสุรินทร์</v>
      </c>
      <c r="C50" s="23">
        <f>IF(ISERROR(VLOOKUP($P50,[1]BN2_1!$A:$AC,3,0)),0,VLOOKUP($P50,[1]BN2_1!$A:$AC,3,0))</f>
        <v>351.471474</v>
      </c>
      <c r="D50" s="24">
        <f>IF(ISERROR(VLOOKUP($P50,[1]BN2_1!$A:$AC,7,0)),0,VLOOKUP($P50,[1]BN2_1!$A:$AC,7,0))</f>
        <v>1.63919459</v>
      </c>
      <c r="E50" s="25">
        <f>IF(ISERROR(VLOOKUP($P50,[1]BN2_1!$A:$AC,8,0)),0,VLOOKUP($P50,[1]BN2_1!$A:$AC,8,0))</f>
        <v>221.13150252</v>
      </c>
      <c r="F50" s="26">
        <f t="shared" si="0"/>
        <v>62.91591747215309</v>
      </c>
      <c r="G50" s="33">
        <f>IF(ISERROR(VLOOKUP($P50,[1]BN2_1!$A:$AC,12,0)),0,VLOOKUP($P50,[1]BN2_1!$A:$AC,12,0))</f>
        <v>152.08312599999999</v>
      </c>
      <c r="H50" s="34">
        <f>IF(ISERROR(VLOOKUP($P50,[1]BN2_1!$A:$AC,16,0)),0,VLOOKUP($P50,[1]BN2_1!$A:$AC,16,0))</f>
        <v>115.62311</v>
      </c>
      <c r="I50" s="35">
        <f>IF(ISERROR(VLOOKUP($P50,[1]BN2_1!$A:$AC,17,0)),0,VLOOKUP($P50,[1]BN2_1!$A:$AC,17,0))</f>
        <v>8.0726999999999993</v>
      </c>
      <c r="J50" s="36">
        <f t="shared" si="1"/>
        <v>5.308083948774172</v>
      </c>
      <c r="K50" s="23">
        <f t="shared" si="2"/>
        <v>503.55459999999999</v>
      </c>
      <c r="L50" s="24">
        <f>IF(ISERROR(VLOOKUP($P50,[1]BN2_1!$A:$U,21,0)),0,VLOOKUP($P50,[1]BN2_1!$A:$U,21,0))</f>
        <v>503.55459999999999</v>
      </c>
      <c r="M50" s="24">
        <f t="shared" si="3"/>
        <v>117.26230459</v>
      </c>
      <c r="N50" s="27">
        <f t="shared" si="3"/>
        <v>229.20420252</v>
      </c>
      <c r="O50" s="29">
        <f t="shared" si="4"/>
        <v>45.517249275450965</v>
      </c>
      <c r="P50" s="30" t="s">
        <v>56</v>
      </c>
      <c r="Q50" s="30"/>
      <c r="R50" s="20"/>
    </row>
    <row r="51" spans="1:18" ht="21">
      <c r="A51" s="21">
        <v>46</v>
      </c>
      <c r="B51" s="22" t="str">
        <f>VLOOKUP($P51,[1]Name!$A:$B,2,0)</f>
        <v>กรมการขนส่งทางราง</v>
      </c>
      <c r="C51" s="23">
        <f>IF(ISERROR(VLOOKUP($P51,[1]BN2_1!$A:$AC,3,0)),0,VLOOKUP($P51,[1]BN2_1!$A:$AC,3,0))</f>
        <v>83.162800000000004</v>
      </c>
      <c r="D51" s="24">
        <f>IF(ISERROR(VLOOKUP($P51,[1]BN2_1!$A:$AC,7,0)),0,VLOOKUP($P51,[1]BN2_1!$A:$AC,7,0))</f>
        <v>7.8950870000000002</v>
      </c>
      <c r="E51" s="25">
        <f>IF(ISERROR(VLOOKUP($P51,[1]BN2_1!$A:$AC,8,0)),0,VLOOKUP($P51,[1]BN2_1!$A:$AC,8,0))</f>
        <v>54.949521699999998</v>
      </c>
      <c r="F51" s="26">
        <f t="shared" si="0"/>
        <v>66.074641185722456</v>
      </c>
      <c r="G51" s="33">
        <f>IF(ISERROR(VLOOKUP($P51,[1]BN2_1!$A:$AC,12,0)),0,VLOOKUP($P51,[1]BN2_1!$A:$AC,12,0))</f>
        <v>37.249600000000001</v>
      </c>
      <c r="H51" s="34">
        <f>IF(ISERROR(VLOOKUP($P51,[1]BN2_1!$A:$AC,16,0)),0,VLOOKUP($P51,[1]BN2_1!$A:$AC,16,0))</f>
        <v>0</v>
      </c>
      <c r="I51" s="37">
        <f>IF(ISERROR(VLOOKUP($P51,[1]BN2_1!$A:$AC,17,0)),0,VLOOKUP($P51,[1]BN2_1!$A:$AC,17,0))</f>
        <v>0</v>
      </c>
      <c r="J51" s="38">
        <f t="shared" si="1"/>
        <v>0</v>
      </c>
      <c r="K51" s="23">
        <f t="shared" si="2"/>
        <v>120.41240000000001</v>
      </c>
      <c r="L51" s="24">
        <f>IF(ISERROR(VLOOKUP($P51,[1]BN2_1!$A:$U,21,0)),0,VLOOKUP($P51,[1]BN2_1!$A:$U,21,0))</f>
        <v>120.41240000000001</v>
      </c>
      <c r="M51" s="24">
        <f t="shared" si="3"/>
        <v>7.8950870000000002</v>
      </c>
      <c r="N51" s="25">
        <f t="shared" si="3"/>
        <v>54.949521699999998</v>
      </c>
      <c r="O51" s="29">
        <f t="shared" si="4"/>
        <v>45.634437732326568</v>
      </c>
      <c r="P51" s="30" t="s">
        <v>57</v>
      </c>
      <c r="Q51" s="30"/>
      <c r="R51" s="20"/>
    </row>
    <row r="52" spans="1:18" ht="21">
      <c r="A52" s="21">
        <v>47</v>
      </c>
      <c r="B52" s="22" t="str">
        <f>VLOOKUP($P52,[1]Name!$A:$B,2,0)</f>
        <v>สำนักงานเลขาธิการสภา</v>
      </c>
      <c r="C52" s="23">
        <f>IF(ISERROR(VLOOKUP($P52,[1]BN2_1!$A:$AC,3,0)),0,VLOOKUP($P52,[1]BN2_1!$A:$AC,3,0))</f>
        <v>4148.7936311000003</v>
      </c>
      <c r="D52" s="24">
        <f>IF(ISERROR(VLOOKUP($P52,[1]BN2_1!$A:$AC,7,0)),0,VLOOKUP($P52,[1]BN2_1!$A:$AC,7,0))</f>
        <v>64.574134180000001</v>
      </c>
      <c r="E52" s="25">
        <f>IF(ISERROR(VLOOKUP($P52,[1]BN2_1!$A:$AC,8,0)),0,VLOOKUP($P52,[1]BN2_1!$A:$AC,8,0))</f>
        <v>2331.4230811000002</v>
      </c>
      <c r="F52" s="26">
        <f t="shared" si="0"/>
        <v>56.195204881324813</v>
      </c>
      <c r="G52" s="33">
        <f>IF(ISERROR(VLOOKUP($P52,[1]BN2_1!$A:$AC,12,0)),0,VLOOKUP($P52,[1]BN2_1!$A:$AC,12,0))</f>
        <v>3331.1348689000001</v>
      </c>
      <c r="H52" s="34">
        <f>IF(ISERROR(VLOOKUP($P52,[1]BN2_1!$A:$AC,16,0)),0,VLOOKUP($P52,[1]BN2_1!$A:$AC,16,0))</f>
        <v>384.88054843999998</v>
      </c>
      <c r="I52" s="35">
        <f>IF(ISERROR(VLOOKUP($P52,[1]BN2_1!$A:$AC,17,0)),0,VLOOKUP($P52,[1]BN2_1!$A:$AC,17,0))</f>
        <v>1092.47371793</v>
      </c>
      <c r="J52" s="36">
        <f t="shared" si="1"/>
        <v>32.795841685351945</v>
      </c>
      <c r="K52" s="23">
        <f t="shared" si="2"/>
        <v>7479.9285</v>
      </c>
      <c r="L52" s="24">
        <f>IF(ISERROR(VLOOKUP($P52,[1]BN2_1!$A:$U,21,0)),0,VLOOKUP($P52,[1]BN2_1!$A:$U,21,0))</f>
        <v>7479.9285</v>
      </c>
      <c r="M52" s="24">
        <f t="shared" si="3"/>
        <v>449.45468261999997</v>
      </c>
      <c r="N52" s="27">
        <f t="shared" si="3"/>
        <v>3423.8967990300002</v>
      </c>
      <c r="O52" s="29">
        <f t="shared" si="4"/>
        <v>45.77445892738146</v>
      </c>
      <c r="P52" s="30" t="s">
        <v>58</v>
      </c>
      <c r="Q52" s="30"/>
      <c r="R52" s="20"/>
    </row>
    <row r="53" spans="1:18" ht="21">
      <c r="A53" s="21">
        <v>48</v>
      </c>
      <c r="B53" s="22" t="str">
        <f>VLOOKUP($P53,[1]Name!$A:$B,2,0)</f>
        <v>กรมส่งเสริมอุตสาหกรรม</v>
      </c>
      <c r="C53" s="23">
        <f>IF(ISERROR(VLOOKUP($P53,[1]BN2_1!$A:$AC,3,0)),0,VLOOKUP($P53,[1]BN2_1!$A:$AC,3,0))</f>
        <v>1082.7496000000001</v>
      </c>
      <c r="D53" s="24">
        <f>IF(ISERROR(VLOOKUP($P53,[1]BN2_1!$A:$AC,7,0)),0,VLOOKUP($P53,[1]BN2_1!$A:$AC,7,0))</f>
        <v>155.31092767999999</v>
      </c>
      <c r="E53" s="25">
        <f>IF(ISERROR(VLOOKUP($P53,[1]BN2_1!$A:$AC,8,0)),0,VLOOKUP($P53,[1]BN2_1!$A:$AC,8,0))</f>
        <v>495.19249266000003</v>
      </c>
      <c r="F53" s="26">
        <f t="shared" si="0"/>
        <v>45.734719519637778</v>
      </c>
      <c r="G53" s="33">
        <f>IF(ISERROR(VLOOKUP($P53,[1]BN2_1!$A:$AC,12,0)),0,VLOOKUP($P53,[1]BN2_1!$A:$AC,12,0))</f>
        <v>60.630200000000002</v>
      </c>
      <c r="H53" s="34">
        <f>IF(ISERROR(VLOOKUP($P53,[1]BN2_1!$A:$AC,16,0)),0,VLOOKUP($P53,[1]BN2_1!$A:$AC,16,0))</f>
        <v>9.0273296999999992</v>
      </c>
      <c r="I53" s="35">
        <f>IF(ISERROR(VLOOKUP($P53,[1]BN2_1!$A:$AC,17,0)),0,VLOOKUP($P53,[1]BN2_1!$A:$AC,17,0))</f>
        <v>29.68700767</v>
      </c>
      <c r="J53" s="36">
        <f t="shared" si="1"/>
        <v>48.96406027029434</v>
      </c>
      <c r="K53" s="23">
        <f t="shared" si="2"/>
        <v>1143.3798000000002</v>
      </c>
      <c r="L53" s="24">
        <f>IF(ISERROR(VLOOKUP($P53,[1]BN2_1!$A:$U,21,0)),0,VLOOKUP($P53,[1]BN2_1!$A:$U,21,0))</f>
        <v>1143.3797999999999</v>
      </c>
      <c r="M53" s="24">
        <f t="shared" si="3"/>
        <v>164.33825737999999</v>
      </c>
      <c r="N53" s="27">
        <f t="shared" si="3"/>
        <v>524.87950033000004</v>
      </c>
      <c r="O53" s="29">
        <f t="shared" si="4"/>
        <v>45.905962334650305</v>
      </c>
      <c r="P53" s="30" t="s">
        <v>59</v>
      </c>
      <c r="Q53" s="30"/>
      <c r="R53" s="20"/>
    </row>
    <row r="54" spans="1:18" ht="21">
      <c r="A54" s="21">
        <v>49</v>
      </c>
      <c r="B54" s="22" t="str">
        <f>VLOOKUP($P54,[1]Name!$A:$B,2,0)</f>
        <v>กรมการศาสนา</v>
      </c>
      <c r="C54" s="23">
        <f>IF(ISERROR(VLOOKUP($P54,[1]BN2_1!$A:$AC,3,0)),0,VLOOKUP($P54,[1]BN2_1!$A:$AC,3,0))</f>
        <v>397.52499999999998</v>
      </c>
      <c r="D54" s="24">
        <f>IF(ISERROR(VLOOKUP($P54,[1]BN2_1!$A:$AC,7,0)),0,VLOOKUP($P54,[1]BN2_1!$A:$AC,7,0))</f>
        <v>7.0685644600000002</v>
      </c>
      <c r="E54" s="25">
        <f>IF(ISERROR(VLOOKUP($P54,[1]BN2_1!$A:$AC,8,0)),0,VLOOKUP($P54,[1]BN2_1!$A:$AC,8,0))</f>
        <v>182.7909338</v>
      </c>
      <c r="F54" s="26">
        <f t="shared" si="0"/>
        <v>45.982248613294765</v>
      </c>
      <c r="G54" s="33">
        <f>IF(ISERROR(VLOOKUP($P54,[1]BN2_1!$A:$AC,12,0)),0,VLOOKUP($P54,[1]BN2_1!$A:$AC,12,0))</f>
        <v>1.601</v>
      </c>
      <c r="H54" s="34">
        <f>IF(ISERROR(VLOOKUP($P54,[1]BN2_1!$A:$AC,16,0)),0,VLOOKUP($P54,[1]BN2_1!$A:$AC,16,0))</f>
        <v>0.39589999999999997</v>
      </c>
      <c r="I54" s="35">
        <f>IF(ISERROR(VLOOKUP($P54,[1]BN2_1!$A:$AC,17,0)),0,VLOOKUP($P54,[1]BN2_1!$A:$AC,17,0))</f>
        <v>1.20066725</v>
      </c>
      <c r="J54" s="36">
        <f t="shared" si="1"/>
        <v>74.994831355402866</v>
      </c>
      <c r="K54" s="23">
        <f t="shared" si="2"/>
        <v>399.12599999999998</v>
      </c>
      <c r="L54" s="24">
        <f>IF(ISERROR(VLOOKUP($P54,[1]BN2_1!$A:$U,21,0)),0,VLOOKUP($P54,[1]BN2_1!$A:$U,21,0))</f>
        <v>399.12599999999998</v>
      </c>
      <c r="M54" s="24">
        <f t="shared" si="3"/>
        <v>7.4644644600000003</v>
      </c>
      <c r="N54" s="27">
        <f t="shared" si="3"/>
        <v>183.99160105000001</v>
      </c>
      <c r="O54" s="29">
        <f t="shared" si="4"/>
        <v>46.098625759785136</v>
      </c>
      <c r="P54" s="30" t="s">
        <v>60</v>
      </c>
      <c r="Q54" s="30"/>
      <c r="R54" s="20"/>
    </row>
    <row r="55" spans="1:18" ht="21">
      <c r="A55" s="21">
        <v>50</v>
      </c>
      <c r="B55" s="22" t="str">
        <f>VLOOKUP($P55,[1]Name!$A:$B,2,0)</f>
        <v>กรมกิจการสตรีและสถาบันครอบครัว</v>
      </c>
      <c r="C55" s="23">
        <f>IF(ISERROR(VLOOKUP($P55,[1]BN2_1!$A:$AC,3,0)),0,VLOOKUP($P55,[1]BN2_1!$A:$AC,3,0))</f>
        <v>611.26885600000003</v>
      </c>
      <c r="D55" s="24">
        <f>IF(ISERROR(VLOOKUP($P55,[1]BN2_1!$A:$AC,7,0)),0,VLOOKUP($P55,[1]BN2_1!$A:$AC,7,0))</f>
        <v>11.66422481</v>
      </c>
      <c r="E55" s="25">
        <f>IF(ISERROR(VLOOKUP($P55,[1]BN2_1!$A:$AC,8,0)),0,VLOOKUP($P55,[1]BN2_1!$A:$AC,8,0))</f>
        <v>279.54395561000001</v>
      </c>
      <c r="F55" s="26">
        <f t="shared" si="0"/>
        <v>45.731751726935684</v>
      </c>
      <c r="G55" s="33">
        <f>IF(ISERROR(VLOOKUP($P55,[1]BN2_1!$A:$AC,12,0)),0,VLOOKUP($P55,[1]BN2_1!$A:$AC,12,0))</f>
        <v>32.202343999999997</v>
      </c>
      <c r="H55" s="34">
        <f>IF(ISERROR(VLOOKUP($P55,[1]BN2_1!$A:$AC,16,0)),0,VLOOKUP($P55,[1]BN2_1!$A:$AC,16,0))</f>
        <v>9.9933399999999999</v>
      </c>
      <c r="I55" s="35">
        <f>IF(ISERROR(VLOOKUP($P55,[1]BN2_1!$A:$AC,17,0)),0,VLOOKUP($P55,[1]BN2_1!$A:$AC,17,0))</f>
        <v>19.218967299999999</v>
      </c>
      <c r="J55" s="36">
        <f t="shared" si="1"/>
        <v>59.681889305946179</v>
      </c>
      <c r="K55" s="23">
        <f t="shared" si="2"/>
        <v>643.47120000000007</v>
      </c>
      <c r="L55" s="24">
        <f>IF(ISERROR(VLOOKUP($P55,[1]BN2_1!$A:$U,21,0)),0,VLOOKUP($P55,[1]BN2_1!$A:$U,21,0))</f>
        <v>643.47119999999995</v>
      </c>
      <c r="M55" s="24">
        <f t="shared" si="3"/>
        <v>21.65756481</v>
      </c>
      <c r="N55" s="27">
        <f t="shared" si="3"/>
        <v>298.76292290999999</v>
      </c>
      <c r="O55" s="29">
        <f t="shared" si="4"/>
        <v>46.429882628779652</v>
      </c>
      <c r="P55" s="30" t="s">
        <v>61</v>
      </c>
      <c r="Q55" s="30"/>
      <c r="R55" s="20"/>
    </row>
    <row r="56" spans="1:18" ht="21">
      <c r="A56" s="21">
        <v>51</v>
      </c>
      <c r="B56" s="22" t="str">
        <f>VLOOKUP($P56,[1]Name!$A:$B,2,0)</f>
        <v>สำนักงานคณะกรรมการนโยบายรัฐวิสาหกิจ</v>
      </c>
      <c r="C56" s="23">
        <f>IF(ISERROR(VLOOKUP($P56,[1]BN2_1!$A:$AC,3,0)),0,VLOOKUP($P56,[1]BN2_1!$A:$AC,3,0))</f>
        <v>124.14355</v>
      </c>
      <c r="D56" s="24">
        <f>IF(ISERROR(VLOOKUP($P56,[1]BN2_1!$A:$AC,7,0)),0,VLOOKUP($P56,[1]BN2_1!$A:$AC,7,0))</f>
        <v>21.8879123</v>
      </c>
      <c r="E56" s="25">
        <f>IF(ISERROR(VLOOKUP($P56,[1]BN2_1!$A:$AC,8,0)),0,VLOOKUP($P56,[1]BN2_1!$A:$AC,8,0))</f>
        <v>68.396773800000005</v>
      </c>
      <c r="F56" s="26">
        <f t="shared" si="0"/>
        <v>55.094907306903984</v>
      </c>
      <c r="G56" s="33">
        <f>IF(ISERROR(VLOOKUP($P56,[1]BN2_1!$A:$AC,12,0)),0,VLOOKUP($P56,[1]BN2_1!$A:$AC,12,0))</f>
        <v>50.579949999999997</v>
      </c>
      <c r="H56" s="34">
        <f>IF(ISERROR(VLOOKUP($P56,[1]BN2_1!$A:$AC,16,0)),0,VLOOKUP($P56,[1]BN2_1!$A:$AC,16,0))</f>
        <v>35.461557499999998</v>
      </c>
      <c r="I56" s="35">
        <f>IF(ISERROR(VLOOKUP($P56,[1]BN2_1!$A:$AC,17,0)),0,VLOOKUP($P56,[1]BN2_1!$A:$AC,17,0))</f>
        <v>13.398213500000001</v>
      </c>
      <c r="J56" s="36">
        <f t="shared" si="1"/>
        <v>26.48917901263248</v>
      </c>
      <c r="K56" s="23">
        <f t="shared" si="2"/>
        <v>174.7235</v>
      </c>
      <c r="L56" s="24">
        <f>IF(ISERROR(VLOOKUP($P56,[1]BN2_1!$A:$U,21,0)),0,VLOOKUP($P56,[1]BN2_1!$A:$U,21,0))</f>
        <v>174.7235</v>
      </c>
      <c r="M56" s="24">
        <f t="shared" si="3"/>
        <v>57.349469799999994</v>
      </c>
      <c r="N56" s="27">
        <f t="shared" si="3"/>
        <v>81.794987300000003</v>
      </c>
      <c r="O56" s="29">
        <f t="shared" si="4"/>
        <v>46.8139587977576</v>
      </c>
      <c r="P56" s="30" t="s">
        <v>62</v>
      </c>
      <c r="Q56" s="30"/>
      <c r="R56" s="20"/>
    </row>
    <row r="57" spans="1:18" ht="21">
      <c r="A57" s="21">
        <v>52</v>
      </c>
      <c r="B57" s="22" t="str">
        <f>VLOOKUP($P57,[1]Name!$A:$B,2,0)</f>
        <v>กรมการค้าต่างประเทศ</v>
      </c>
      <c r="C57" s="23">
        <f>IF(ISERROR(VLOOKUP($P57,[1]BN2_1!$A:$AC,3,0)),0,VLOOKUP($P57,[1]BN2_1!$A:$AC,3,0))</f>
        <v>344.56143500000002</v>
      </c>
      <c r="D57" s="24">
        <f>IF(ISERROR(VLOOKUP($P57,[1]BN2_1!$A:$AC,7,0)),0,VLOOKUP($P57,[1]BN2_1!$A:$AC,7,0))</f>
        <v>26.361214690000001</v>
      </c>
      <c r="E57" s="25">
        <f>IF(ISERROR(VLOOKUP($P57,[1]BN2_1!$A:$AC,8,0)),0,VLOOKUP($P57,[1]BN2_1!$A:$AC,8,0))</f>
        <v>190.61439342</v>
      </c>
      <c r="F57" s="26">
        <f t="shared" si="0"/>
        <v>55.320872871335702</v>
      </c>
      <c r="G57" s="33">
        <f>IF(ISERROR(VLOOKUP($P57,[1]BN2_1!$A:$AC,12,0)),0,VLOOKUP($P57,[1]BN2_1!$A:$AC,12,0))</f>
        <v>64.990264999999994</v>
      </c>
      <c r="H57" s="34">
        <f>IF(ISERROR(VLOOKUP($P57,[1]BN2_1!$A:$AC,16,0)),0,VLOOKUP($P57,[1]BN2_1!$A:$AC,16,0))</f>
        <v>18.328882310000001</v>
      </c>
      <c r="I57" s="35">
        <f>IF(ISERROR(VLOOKUP($P57,[1]BN2_1!$A:$AC,17,0)),0,VLOOKUP($P57,[1]BN2_1!$A:$AC,17,0))</f>
        <v>1.6573850000000001</v>
      </c>
      <c r="J57" s="36">
        <f t="shared" si="1"/>
        <v>2.5502050191671017</v>
      </c>
      <c r="K57" s="23">
        <f t="shared" si="2"/>
        <v>409.55169999999998</v>
      </c>
      <c r="L57" s="24">
        <f>IF(ISERROR(VLOOKUP($P57,[1]BN2_1!$A:$U,21,0)),0,VLOOKUP($P57,[1]BN2_1!$A:$U,21,0))</f>
        <v>409.55169999999998</v>
      </c>
      <c r="M57" s="24">
        <f t="shared" si="3"/>
        <v>44.690097000000002</v>
      </c>
      <c r="N57" s="27">
        <f t="shared" si="3"/>
        <v>192.27177842</v>
      </c>
      <c r="O57" s="29">
        <f t="shared" si="4"/>
        <v>46.946888126700493</v>
      </c>
      <c r="P57" s="30" t="s">
        <v>63</v>
      </c>
      <c r="Q57" s="30"/>
      <c r="R57" s="20"/>
    </row>
    <row r="58" spans="1:18" ht="21">
      <c r="A58" s="21">
        <v>53</v>
      </c>
      <c r="B58" s="22" t="str">
        <f>VLOOKUP($P58,[1]Name!$A:$B,2,0)</f>
        <v>มหาวิทยาลัยราชภัฏบุรีรัมย์</v>
      </c>
      <c r="C58" s="23">
        <f>IF(ISERROR(VLOOKUP($P58,[1]BN2_1!$A:$AC,3,0)),0,VLOOKUP($P58,[1]BN2_1!$A:$AC,3,0))</f>
        <v>342.527851</v>
      </c>
      <c r="D58" s="24">
        <f>IF(ISERROR(VLOOKUP($P58,[1]BN2_1!$A:$AC,7,0)),0,VLOOKUP($P58,[1]BN2_1!$A:$AC,7,0))</f>
        <v>3.6558211300000001</v>
      </c>
      <c r="E58" s="25">
        <f>IF(ISERROR(VLOOKUP($P58,[1]BN2_1!$A:$AC,8,0)),0,VLOOKUP($P58,[1]BN2_1!$A:$AC,8,0))</f>
        <v>219.46940986999999</v>
      </c>
      <c r="F58" s="26">
        <f t="shared" si="0"/>
        <v>64.073449568922797</v>
      </c>
      <c r="G58" s="33">
        <f>IF(ISERROR(VLOOKUP($P58,[1]BN2_1!$A:$AC,12,0)),0,VLOOKUP($P58,[1]BN2_1!$A:$AC,12,0))</f>
        <v>153.632249</v>
      </c>
      <c r="H58" s="34">
        <f>IF(ISERROR(VLOOKUP($P58,[1]BN2_1!$A:$AC,16,0)),0,VLOOKUP($P58,[1]BN2_1!$A:$AC,16,0))</f>
        <v>114.4900792</v>
      </c>
      <c r="I58" s="35">
        <f>IF(ISERROR(VLOOKUP($P58,[1]BN2_1!$A:$AC,17,0)),0,VLOOKUP($P58,[1]BN2_1!$A:$AC,17,0))</f>
        <v>13.6214698</v>
      </c>
      <c r="J58" s="36">
        <f t="shared" si="1"/>
        <v>8.8662828856980411</v>
      </c>
      <c r="K58" s="23">
        <f t="shared" si="2"/>
        <v>496.1601</v>
      </c>
      <c r="L58" s="24">
        <f>IF(ISERROR(VLOOKUP($P58,[1]BN2_1!$A:$U,21,0)),0,VLOOKUP($P58,[1]BN2_1!$A:$U,21,0))</f>
        <v>496.1601</v>
      </c>
      <c r="M58" s="24">
        <f t="shared" si="3"/>
        <v>118.14590033</v>
      </c>
      <c r="N58" s="27">
        <f t="shared" si="3"/>
        <v>233.09087966999999</v>
      </c>
      <c r="O58" s="29">
        <f t="shared" si="4"/>
        <v>46.978964989325014</v>
      </c>
      <c r="P58" s="30" t="s">
        <v>64</v>
      </c>
      <c r="Q58" s="30"/>
      <c r="R58" s="20"/>
    </row>
    <row r="59" spans="1:18" ht="21">
      <c r="A59" s="21">
        <v>54</v>
      </c>
      <c r="B59" s="22" t="str">
        <f>VLOOKUP($P59,[1]Name!$A:$B,2,0)</f>
        <v>มหาวิทยาลัยกาฬสินธุ์</v>
      </c>
      <c r="C59" s="23">
        <f>IF(ISERROR(VLOOKUP($P59,[1]BN2_1!$A:$AC,3,0)),0,VLOOKUP($P59,[1]BN2_1!$A:$AC,3,0))</f>
        <v>284.50980850000002</v>
      </c>
      <c r="D59" s="24">
        <f>IF(ISERROR(VLOOKUP($P59,[1]BN2_1!$A:$AC,7,0)),0,VLOOKUP($P59,[1]BN2_1!$A:$AC,7,0))</f>
        <v>0.91437310000000005</v>
      </c>
      <c r="E59" s="25">
        <f>IF(ISERROR(VLOOKUP($P59,[1]BN2_1!$A:$AC,8,0)),0,VLOOKUP($P59,[1]BN2_1!$A:$AC,8,0))</f>
        <v>179.32949475000001</v>
      </c>
      <c r="F59" s="26">
        <f t="shared" si="0"/>
        <v>63.031041247915354</v>
      </c>
      <c r="G59" s="33">
        <f>IF(ISERROR(VLOOKUP($P59,[1]BN2_1!$A:$AC,12,0)),0,VLOOKUP($P59,[1]BN2_1!$A:$AC,12,0))</f>
        <v>214.8461915</v>
      </c>
      <c r="H59" s="34">
        <f>IF(ISERROR(VLOOKUP($P59,[1]BN2_1!$A:$AC,16,0)),0,VLOOKUP($P59,[1]BN2_1!$A:$AC,16,0))</f>
        <v>25.93739935</v>
      </c>
      <c r="I59" s="35">
        <f>IF(ISERROR(VLOOKUP($P59,[1]BN2_1!$A:$AC,17,0)),0,VLOOKUP($P59,[1]BN2_1!$A:$AC,17,0))</f>
        <v>55.355762060000004</v>
      </c>
      <c r="J59" s="36">
        <f t="shared" si="1"/>
        <v>25.7652982692039</v>
      </c>
      <c r="K59" s="23">
        <f t="shared" si="2"/>
        <v>499.35599999999999</v>
      </c>
      <c r="L59" s="24">
        <f>IF(ISERROR(VLOOKUP($P59,[1]BN2_1!$A:$U,21,0)),0,VLOOKUP($P59,[1]BN2_1!$A:$U,21,0))</f>
        <v>499.35599999999999</v>
      </c>
      <c r="M59" s="24">
        <f t="shared" si="3"/>
        <v>26.851772449999999</v>
      </c>
      <c r="N59" s="27">
        <f t="shared" si="3"/>
        <v>234.68525681</v>
      </c>
      <c r="O59" s="29">
        <f t="shared" si="4"/>
        <v>46.997584250514663</v>
      </c>
      <c r="P59" s="30" t="s">
        <v>65</v>
      </c>
      <c r="Q59" s="30"/>
      <c r="R59" s="20"/>
    </row>
    <row r="60" spans="1:18" ht="21">
      <c r="A60" s="21">
        <v>55</v>
      </c>
      <c r="B60" s="22" t="str">
        <f>VLOOKUP($P60,[1]Name!$A:$B,2,0)</f>
        <v>สำนักงานปลัดสำนักนายกรัฐมนตรี</v>
      </c>
      <c r="C60" s="23">
        <f>IF(ISERROR(VLOOKUP($P60,[1]BN2_1!$A:$AC,3,0)),0,VLOOKUP($P60,[1]BN2_1!$A:$AC,3,0))</f>
        <v>1091.6971358999999</v>
      </c>
      <c r="D60" s="24">
        <f>IF(ISERROR(VLOOKUP($P60,[1]BN2_1!$A:$AC,7,0)),0,VLOOKUP($P60,[1]BN2_1!$A:$AC,7,0))</f>
        <v>39.951848310000003</v>
      </c>
      <c r="E60" s="25">
        <f>IF(ISERROR(VLOOKUP($P60,[1]BN2_1!$A:$AC,8,0)),0,VLOOKUP($P60,[1]BN2_1!$A:$AC,8,0))</f>
        <v>539.65503669999998</v>
      </c>
      <c r="F60" s="26">
        <f t="shared" si="0"/>
        <v>49.432669460573969</v>
      </c>
      <c r="G60" s="33">
        <f>IF(ISERROR(VLOOKUP($P60,[1]BN2_1!$A:$AC,12,0)),0,VLOOKUP($P60,[1]BN2_1!$A:$AC,12,0))</f>
        <v>753.24576409999997</v>
      </c>
      <c r="H60" s="34">
        <f>IF(ISERROR(VLOOKUP($P60,[1]BN2_1!$A:$AC,16,0)),0,VLOOKUP($P60,[1]BN2_1!$A:$AC,16,0))</f>
        <v>4.9379400000000002</v>
      </c>
      <c r="I60" s="35">
        <f>IF(ISERROR(VLOOKUP($P60,[1]BN2_1!$A:$AC,17,0)),0,VLOOKUP($P60,[1]BN2_1!$A:$AC,17,0))</f>
        <v>330.22577000000001</v>
      </c>
      <c r="J60" s="36">
        <f t="shared" si="1"/>
        <v>43.840375311577546</v>
      </c>
      <c r="K60" s="23">
        <f t="shared" si="2"/>
        <v>1844.9429</v>
      </c>
      <c r="L60" s="24">
        <f>IF(ISERROR(VLOOKUP($P60,[1]BN2_1!$A:$U,21,0)),0,VLOOKUP($P60,[1]BN2_1!$A:$U,21,0))</f>
        <v>1844.9429</v>
      </c>
      <c r="M60" s="24">
        <f t="shared" si="3"/>
        <v>44.88978831</v>
      </c>
      <c r="N60" s="27">
        <f t="shared" si="3"/>
        <v>869.88080669999999</v>
      </c>
      <c r="O60" s="29">
        <f t="shared" si="4"/>
        <v>47.149470409084202</v>
      </c>
      <c r="P60" s="30" t="s">
        <v>66</v>
      </c>
      <c r="Q60" s="30"/>
      <c r="R60" s="20"/>
    </row>
    <row r="61" spans="1:18" ht="21">
      <c r="A61" s="21">
        <v>56</v>
      </c>
      <c r="B61" s="22" t="str">
        <f>VLOOKUP($P61,[1]Name!$A:$B,2,0)</f>
        <v>สถาบันเทคโนโลยีปทุมวัน</v>
      </c>
      <c r="C61" s="23">
        <f>IF(ISERROR(VLOOKUP($P61,[1]BN2_1!$A:$AC,3,0)),0,VLOOKUP($P61,[1]BN2_1!$A:$AC,3,0))</f>
        <v>151.005</v>
      </c>
      <c r="D61" s="24">
        <f>IF(ISERROR(VLOOKUP($P61,[1]BN2_1!$A:$AC,7,0)),0,VLOOKUP($P61,[1]BN2_1!$A:$AC,7,0))</f>
        <v>8.6081500000000002E-3</v>
      </c>
      <c r="E61" s="25">
        <f>IF(ISERROR(VLOOKUP($P61,[1]BN2_1!$A:$AC,8,0)),0,VLOOKUP($P61,[1]BN2_1!$A:$AC,8,0))</f>
        <v>105.94821253000001</v>
      </c>
      <c r="F61" s="26">
        <f t="shared" si="0"/>
        <v>70.162055912055905</v>
      </c>
      <c r="G61" s="33">
        <f>IF(ISERROR(VLOOKUP($P61,[1]BN2_1!$A:$AC,12,0)),0,VLOOKUP($P61,[1]BN2_1!$A:$AC,12,0))</f>
        <v>166.4152</v>
      </c>
      <c r="H61" s="34">
        <f>IF(ISERROR(VLOOKUP($P61,[1]BN2_1!$A:$AC,16,0)),0,VLOOKUP($P61,[1]BN2_1!$A:$AC,16,0))</f>
        <v>50.197828579999999</v>
      </c>
      <c r="I61" s="35">
        <f>IF(ISERROR(VLOOKUP($P61,[1]BN2_1!$A:$AC,17,0)),0,VLOOKUP($P61,[1]BN2_1!$A:$AC,17,0))</f>
        <v>43.848925170000001</v>
      </c>
      <c r="J61" s="36">
        <f t="shared" si="1"/>
        <v>26.349110640133834</v>
      </c>
      <c r="K61" s="23">
        <f t="shared" si="2"/>
        <v>317.42020000000002</v>
      </c>
      <c r="L61" s="24">
        <f>IF(ISERROR(VLOOKUP($P61,[1]BN2_1!$A:$U,21,0)),0,VLOOKUP($P61,[1]BN2_1!$A:$U,21,0))</f>
        <v>317.42020000000002</v>
      </c>
      <c r="M61" s="24">
        <f t="shared" si="3"/>
        <v>50.20643673</v>
      </c>
      <c r="N61" s="27">
        <f t="shared" si="3"/>
        <v>149.79713770000001</v>
      </c>
      <c r="O61" s="29">
        <f t="shared" si="4"/>
        <v>47.192062036379532</v>
      </c>
      <c r="P61" s="30" t="s">
        <v>67</v>
      </c>
      <c r="Q61" s="30"/>
      <c r="R61" s="20"/>
    </row>
    <row r="62" spans="1:18" ht="21">
      <c r="A62" s="21">
        <v>57</v>
      </c>
      <c r="B62" s="22" t="str">
        <f>VLOOKUP($P62,[1]Name!$A:$B,2,0)</f>
        <v>กรมทางหลวง</v>
      </c>
      <c r="C62" s="23">
        <f>IF(ISERROR(VLOOKUP($P62,[1]BN2_1!$A:$AC,3,0)),0,VLOOKUP($P62,[1]BN2_1!$A:$AC,3,0))</f>
        <v>5902.9265856299999</v>
      </c>
      <c r="D62" s="24">
        <f>IF(ISERROR(VLOOKUP($P62,[1]BN2_1!$A:$AC,7,0)),0,VLOOKUP($P62,[1]BN2_1!$A:$AC,7,0))</f>
        <v>64.066530979999996</v>
      </c>
      <c r="E62" s="25">
        <f>IF(ISERROR(VLOOKUP($P62,[1]BN2_1!$A:$AC,8,0)),0,VLOOKUP($P62,[1]BN2_1!$A:$AC,8,0))</f>
        <v>3793.5545927799999</v>
      </c>
      <c r="F62" s="26">
        <f t="shared" si="0"/>
        <v>64.265657682664994</v>
      </c>
      <c r="G62" s="33">
        <f>IF(ISERROR(VLOOKUP($P62,[1]BN2_1!$A:$AC,12,0)),0,VLOOKUP($P62,[1]BN2_1!$A:$AC,12,0))</f>
        <v>120043.99871437</v>
      </c>
      <c r="H62" s="34">
        <f>IF(ISERROR(VLOOKUP($P62,[1]BN2_1!$A:$AC,16,0)),0,VLOOKUP($P62,[1]BN2_1!$A:$AC,16,0))</f>
        <v>43419.249932769999</v>
      </c>
      <c r="I62" s="35">
        <f>IF(ISERROR(VLOOKUP($P62,[1]BN2_1!$A:$AC,17,0)),0,VLOOKUP($P62,[1]BN2_1!$A:$AC,17,0))</f>
        <v>55656.758108139999</v>
      </c>
      <c r="J62" s="36">
        <f t="shared" si="1"/>
        <v>46.363632255010465</v>
      </c>
      <c r="K62" s="23">
        <f t="shared" si="2"/>
        <v>125946.9253</v>
      </c>
      <c r="L62" s="24">
        <f>IF(ISERROR(VLOOKUP($P62,[1]BN2_1!$A:$U,21,0)),0,VLOOKUP($P62,[1]BN2_1!$A:$U,21,0))</f>
        <v>125946.9253</v>
      </c>
      <c r="M62" s="24">
        <f t="shared" si="3"/>
        <v>43483.316463750001</v>
      </c>
      <c r="N62" s="27">
        <f t="shared" si="3"/>
        <v>59450.312700919996</v>
      </c>
      <c r="O62" s="29">
        <f t="shared" si="4"/>
        <v>47.202670934055739</v>
      </c>
      <c r="P62" s="30" t="s">
        <v>68</v>
      </c>
      <c r="Q62" s="30"/>
      <c r="R62" s="20"/>
    </row>
    <row r="63" spans="1:18" ht="21">
      <c r="A63" s="21">
        <v>58</v>
      </c>
      <c r="B63" s="22" t="str">
        <f>VLOOKUP($P63,[1]Name!$A:$B,2,0)</f>
        <v>สำนักงานราชบัณฑิตยสภา</v>
      </c>
      <c r="C63" s="23">
        <f>IF(ISERROR(VLOOKUP($P63,[1]BN2_1!$A:$AC,3,0)),0,VLOOKUP($P63,[1]BN2_1!$A:$AC,3,0))</f>
        <v>151.48660000000001</v>
      </c>
      <c r="D63" s="24">
        <f>IF(ISERROR(VLOOKUP($P63,[1]BN2_1!$A:$AC,7,0)),0,VLOOKUP($P63,[1]BN2_1!$A:$AC,7,0))</f>
        <v>8.2620047999999997</v>
      </c>
      <c r="E63" s="25">
        <f>IF(ISERROR(VLOOKUP($P63,[1]BN2_1!$A:$AC,8,0)),0,VLOOKUP($P63,[1]BN2_1!$A:$AC,8,0))</f>
        <v>83.911422209999998</v>
      </c>
      <c r="F63" s="26">
        <f t="shared" si="0"/>
        <v>55.391976722693613</v>
      </c>
      <c r="G63" s="33">
        <f>IF(ISERROR(VLOOKUP($P63,[1]BN2_1!$A:$AC,12,0)),0,VLOOKUP($P63,[1]BN2_1!$A:$AC,12,0))</f>
        <v>30.3291</v>
      </c>
      <c r="H63" s="34">
        <f>IF(ISERROR(VLOOKUP($P63,[1]BN2_1!$A:$AC,16,0)),0,VLOOKUP($P63,[1]BN2_1!$A:$AC,16,0))</f>
        <v>24.517600000000002</v>
      </c>
      <c r="I63" s="35">
        <f>IF(ISERROR(VLOOKUP($P63,[1]BN2_1!$A:$AC,17,0)),0,VLOOKUP($P63,[1]BN2_1!$A:$AC,17,0))</f>
        <v>1.9793896</v>
      </c>
      <c r="J63" s="36">
        <f t="shared" si="1"/>
        <v>6.5263710429917143</v>
      </c>
      <c r="K63" s="23">
        <f t="shared" si="2"/>
        <v>181.81570000000002</v>
      </c>
      <c r="L63" s="24">
        <f>IF(ISERROR(VLOOKUP($P63,[1]BN2_1!$A:$U,21,0)),0,VLOOKUP($P63,[1]BN2_1!$A:$U,21,0))</f>
        <v>181.81569999999999</v>
      </c>
      <c r="M63" s="24">
        <f t="shared" si="3"/>
        <v>32.779604800000001</v>
      </c>
      <c r="N63" s="27">
        <f t="shared" si="3"/>
        <v>85.890811810000002</v>
      </c>
      <c r="O63" s="29">
        <f t="shared" si="4"/>
        <v>47.240591329571643</v>
      </c>
      <c r="P63" s="30" t="s">
        <v>69</v>
      </c>
      <c r="Q63" s="30"/>
      <c r="R63" s="20"/>
    </row>
    <row r="64" spans="1:18" ht="21">
      <c r="A64" s="21">
        <v>59</v>
      </c>
      <c r="B64" s="22" t="str">
        <f>VLOOKUP($P64,[1]Name!$A:$B,2,0)</f>
        <v>สำนักงานนโยบายและแผนพลังงาน</v>
      </c>
      <c r="C64" s="23">
        <f>IF(ISERROR(VLOOKUP($P64,[1]BN2_1!$A:$AC,3,0)),0,VLOOKUP($P64,[1]BN2_1!$A:$AC,3,0))</f>
        <v>121.11239999999999</v>
      </c>
      <c r="D64" s="24">
        <f>IF(ISERROR(VLOOKUP($P64,[1]BN2_1!$A:$AC,7,0)),0,VLOOKUP($P64,[1]BN2_1!$A:$AC,7,0))</f>
        <v>13.298472690000001</v>
      </c>
      <c r="E64" s="25">
        <f>IF(ISERROR(VLOOKUP($P64,[1]BN2_1!$A:$AC,8,0)),0,VLOOKUP($P64,[1]BN2_1!$A:$AC,8,0))</f>
        <v>58.390843140000001</v>
      </c>
      <c r="F64" s="26">
        <f t="shared" si="0"/>
        <v>48.212109693144555</v>
      </c>
      <c r="G64" s="33">
        <f>IF(ISERROR(VLOOKUP($P64,[1]BN2_1!$A:$AC,12,0)),0,VLOOKUP($P64,[1]BN2_1!$A:$AC,12,0))</f>
        <v>3.4081999999999999</v>
      </c>
      <c r="H64" s="34">
        <f>IF(ISERROR(VLOOKUP($P64,[1]BN2_1!$A:$AC,16,0)),0,VLOOKUP($P64,[1]BN2_1!$A:$AC,16,0))</f>
        <v>2.3862070000000002</v>
      </c>
      <c r="I64" s="35">
        <f>IF(ISERROR(VLOOKUP($P64,[1]BN2_1!$A:$AC,17,0)),0,VLOOKUP($P64,[1]BN2_1!$A:$AC,17,0))</f>
        <v>0.45</v>
      </c>
      <c r="J64" s="36">
        <f t="shared" si="1"/>
        <v>13.203450501731121</v>
      </c>
      <c r="K64" s="23">
        <f t="shared" si="2"/>
        <v>124.52059999999999</v>
      </c>
      <c r="L64" s="24">
        <f>IF(ISERROR(VLOOKUP($P64,[1]BN2_1!$A:$U,21,0)),0,VLOOKUP($P64,[1]BN2_1!$A:$U,21,0))</f>
        <v>124.5206</v>
      </c>
      <c r="M64" s="24">
        <f t="shared" si="3"/>
        <v>15.684679690000001</v>
      </c>
      <c r="N64" s="27">
        <f t="shared" si="3"/>
        <v>58.840843140000004</v>
      </c>
      <c r="O64" s="29">
        <f t="shared" si="4"/>
        <v>47.253902679556639</v>
      </c>
      <c r="P64" s="30" t="s">
        <v>70</v>
      </c>
      <c r="Q64" s="30"/>
      <c r="R64" s="20"/>
    </row>
    <row r="65" spans="1:18" ht="21">
      <c r="A65" s="21">
        <v>60</v>
      </c>
      <c r="B65" s="22" t="str">
        <f>VLOOKUP($P65,[1]Name!$A:$B,2,0)</f>
        <v>กรมทรัพย์สินทางปัญญา</v>
      </c>
      <c r="C65" s="23">
        <f>IF(ISERROR(VLOOKUP($P65,[1]BN2_1!$A:$AC,3,0)),0,VLOOKUP($P65,[1]BN2_1!$A:$AC,3,0))</f>
        <v>321.80280329999999</v>
      </c>
      <c r="D65" s="24">
        <f>IF(ISERROR(VLOOKUP($P65,[1]BN2_1!$A:$AC,7,0)),0,VLOOKUP($P65,[1]BN2_1!$A:$AC,7,0))</f>
        <v>45.8265533</v>
      </c>
      <c r="E65" s="25">
        <f>IF(ISERROR(VLOOKUP($P65,[1]BN2_1!$A:$AC,8,0)),0,VLOOKUP($P65,[1]BN2_1!$A:$AC,8,0))</f>
        <v>177.64600411999999</v>
      </c>
      <c r="F65" s="26">
        <f t="shared" si="0"/>
        <v>55.203373711567657</v>
      </c>
      <c r="G65" s="33">
        <f>IF(ISERROR(VLOOKUP($P65,[1]BN2_1!$A:$AC,12,0)),0,VLOOKUP($P65,[1]BN2_1!$A:$AC,12,0))</f>
        <v>67.203396699999999</v>
      </c>
      <c r="H65" s="34">
        <f>IF(ISERROR(VLOOKUP($P65,[1]BN2_1!$A:$AC,16,0)),0,VLOOKUP($P65,[1]BN2_1!$A:$AC,16,0))</f>
        <v>55.56536346</v>
      </c>
      <c r="I65" s="35">
        <f>IF(ISERROR(VLOOKUP($P65,[1]BN2_1!$A:$AC,17,0)),0,VLOOKUP($P65,[1]BN2_1!$A:$AC,17,0))</f>
        <v>6.5465059800000001</v>
      </c>
      <c r="J65" s="36">
        <f t="shared" si="1"/>
        <v>9.7413319883576648</v>
      </c>
      <c r="K65" s="23">
        <f t="shared" si="2"/>
        <v>389.00619999999998</v>
      </c>
      <c r="L65" s="24">
        <f>IF(ISERROR(VLOOKUP($P65,[1]BN2_1!$A:$U,21,0)),0,VLOOKUP($P65,[1]BN2_1!$A:$U,21,0))</f>
        <v>389.00619999999998</v>
      </c>
      <c r="M65" s="24">
        <f t="shared" si="3"/>
        <v>101.39191676</v>
      </c>
      <c r="N65" s="27">
        <f t="shared" si="3"/>
        <v>184.19251009999999</v>
      </c>
      <c r="O65" s="29">
        <f t="shared" si="4"/>
        <v>47.349504995036071</v>
      </c>
      <c r="P65" s="30" t="s">
        <v>71</v>
      </c>
      <c r="Q65" s="30"/>
      <c r="R65" s="20"/>
    </row>
    <row r="66" spans="1:18" ht="21">
      <c r="A66" s="21">
        <v>61</v>
      </c>
      <c r="B66" s="22" t="str">
        <f>VLOOKUP($P66,[1]Name!$A:$B,2,0)</f>
        <v>กรมพัฒนาธุรกิจการค้า</v>
      </c>
      <c r="C66" s="23">
        <f>IF(ISERROR(VLOOKUP($P66,[1]BN2_1!$A:$AC,3,0)),0,VLOOKUP($P66,[1]BN2_1!$A:$AC,3,0))</f>
        <v>392.36586199999999</v>
      </c>
      <c r="D66" s="24">
        <f>IF(ISERROR(VLOOKUP($P66,[1]BN2_1!$A:$AC,7,0)),0,VLOOKUP($P66,[1]BN2_1!$A:$AC,7,0))</f>
        <v>76.943490400000002</v>
      </c>
      <c r="E66" s="25">
        <f>IF(ISERROR(VLOOKUP($P66,[1]BN2_1!$A:$AC,8,0)),0,VLOOKUP($P66,[1]BN2_1!$A:$AC,8,0))</f>
        <v>209.70368561000001</v>
      </c>
      <c r="F66" s="26">
        <f t="shared" si="0"/>
        <v>53.44595590989514</v>
      </c>
      <c r="G66" s="33">
        <f>IF(ISERROR(VLOOKUP($P66,[1]BN2_1!$A:$AC,12,0)),0,VLOOKUP($P66,[1]BN2_1!$A:$AC,12,0))</f>
        <v>184.35003800000001</v>
      </c>
      <c r="H66" s="34">
        <f>IF(ISERROR(VLOOKUP($P66,[1]BN2_1!$A:$AC,16,0)),0,VLOOKUP($P66,[1]BN2_1!$A:$AC,16,0))</f>
        <v>119.326353</v>
      </c>
      <c r="I66" s="35">
        <f>IF(ISERROR(VLOOKUP($P66,[1]BN2_1!$A:$AC,17,0)),0,VLOOKUP($P66,[1]BN2_1!$A:$AC,17,0))</f>
        <v>63.482684999999996</v>
      </c>
      <c r="J66" s="36">
        <f t="shared" si="1"/>
        <v>34.435948963568961</v>
      </c>
      <c r="K66" s="23">
        <f t="shared" si="2"/>
        <v>576.71590000000003</v>
      </c>
      <c r="L66" s="24">
        <f>IF(ISERROR(VLOOKUP($P66,[1]BN2_1!$A:$U,21,0)),0,VLOOKUP($P66,[1]BN2_1!$A:$U,21,0))</f>
        <v>576.71590000000003</v>
      </c>
      <c r="M66" s="24">
        <f t="shared" si="3"/>
        <v>196.26984340000001</v>
      </c>
      <c r="N66" s="27">
        <f t="shared" si="3"/>
        <v>273.18637060999998</v>
      </c>
      <c r="O66" s="29">
        <f t="shared" si="4"/>
        <v>47.369314875834007</v>
      </c>
      <c r="P66" s="30" t="s">
        <v>72</v>
      </c>
      <c r="Q66" s="30"/>
      <c r="R66" s="20"/>
    </row>
    <row r="67" spans="1:18" ht="21">
      <c r="A67" s="21">
        <v>62</v>
      </c>
      <c r="B67" s="22" t="str">
        <f>VLOOKUP($P67,[1]Name!$A:$B,2,0)</f>
        <v>กรมส่งเสริมคุณภาพสิ่งแวดล้อม</v>
      </c>
      <c r="C67" s="23">
        <f>IF(ISERROR(VLOOKUP($P67,[1]BN2_1!$A:$AC,3,0)),0,VLOOKUP($P67,[1]BN2_1!$A:$AC,3,0))</f>
        <v>503.59</v>
      </c>
      <c r="D67" s="24">
        <f>IF(ISERROR(VLOOKUP($P67,[1]BN2_1!$A:$AC,7,0)),0,VLOOKUP($P67,[1]BN2_1!$A:$AC,7,0))</f>
        <v>89.298435920000003</v>
      </c>
      <c r="E67" s="25">
        <f>IF(ISERROR(VLOOKUP($P67,[1]BN2_1!$A:$AC,8,0)),0,VLOOKUP($P67,[1]BN2_1!$A:$AC,8,0))</f>
        <v>246.60746143</v>
      </c>
      <c r="F67" s="26">
        <f t="shared" si="0"/>
        <v>48.969888486665738</v>
      </c>
      <c r="G67" s="33">
        <f>IF(ISERROR(VLOOKUP($P67,[1]BN2_1!$A:$AC,12,0)),0,VLOOKUP($P67,[1]BN2_1!$A:$AC,12,0))</f>
        <v>43.671500000000002</v>
      </c>
      <c r="H67" s="34">
        <f>IF(ISERROR(VLOOKUP($P67,[1]BN2_1!$A:$AC,16,0)),0,VLOOKUP($P67,[1]BN2_1!$A:$AC,16,0))</f>
        <v>16.053049999999999</v>
      </c>
      <c r="I67" s="35">
        <f>IF(ISERROR(VLOOKUP($P67,[1]BN2_1!$A:$AC,17,0)),0,VLOOKUP($P67,[1]BN2_1!$A:$AC,17,0))</f>
        <v>12.6451718</v>
      </c>
      <c r="J67" s="36">
        <f t="shared" si="1"/>
        <v>28.955203736990942</v>
      </c>
      <c r="K67" s="23">
        <f t="shared" si="2"/>
        <v>547.26149999999996</v>
      </c>
      <c r="L67" s="24">
        <f>IF(ISERROR(VLOOKUP($P67,[1]BN2_1!$A:$U,21,0)),0,VLOOKUP($P67,[1]BN2_1!$A:$U,21,0))</f>
        <v>547.26149999999996</v>
      </c>
      <c r="M67" s="24">
        <f t="shared" si="3"/>
        <v>105.35148592</v>
      </c>
      <c r="N67" s="27">
        <f t="shared" si="3"/>
        <v>259.25263323000001</v>
      </c>
      <c r="O67" s="29">
        <f t="shared" si="4"/>
        <v>47.372715462352097</v>
      </c>
      <c r="P67" s="30" t="s">
        <v>73</v>
      </c>
      <c r="Q67" s="30"/>
      <c r="R67" s="20"/>
    </row>
    <row r="68" spans="1:18" ht="21">
      <c r="A68" s="21">
        <v>63</v>
      </c>
      <c r="B68" s="22" t="str">
        <f>VLOOKUP($P68,[1]Name!$A:$B,2,0)</f>
        <v>มหาวิทยาลัยราชภัฏพระนคร</v>
      </c>
      <c r="C68" s="23">
        <f>IF(ISERROR(VLOOKUP($P68,[1]BN2_1!$A:$AC,3,0)),0,VLOOKUP($P68,[1]BN2_1!$A:$AC,3,0))</f>
        <v>448.95659999999998</v>
      </c>
      <c r="D68" s="24">
        <f>IF(ISERROR(VLOOKUP($P68,[1]BN2_1!$A:$AC,7,0)),0,VLOOKUP($P68,[1]BN2_1!$A:$AC,7,0))</f>
        <v>0.34464450000000002</v>
      </c>
      <c r="E68" s="25">
        <f>IF(ISERROR(VLOOKUP($P68,[1]BN2_1!$A:$AC,8,0)),0,VLOOKUP($P68,[1]BN2_1!$A:$AC,8,0))</f>
        <v>259.34282218999999</v>
      </c>
      <c r="F68" s="26">
        <f t="shared" si="0"/>
        <v>57.765677615609171</v>
      </c>
      <c r="G68" s="33">
        <f>IF(ISERROR(VLOOKUP($P68,[1]BN2_1!$A:$AC,12,0)),0,VLOOKUP($P68,[1]BN2_1!$A:$AC,12,0))</f>
        <v>97.9876</v>
      </c>
      <c r="H68" s="34">
        <f>IF(ISERROR(VLOOKUP($P68,[1]BN2_1!$A:$AC,16,0)),0,VLOOKUP($P68,[1]BN2_1!$A:$AC,16,0))</f>
        <v>74.704700000000003</v>
      </c>
      <c r="I68" s="35">
        <f>IF(ISERROR(VLOOKUP($P68,[1]BN2_1!$A:$AC,17,0)),0,VLOOKUP($P68,[1]BN2_1!$A:$AC,17,0))</f>
        <v>0.62150000000000005</v>
      </c>
      <c r="J68" s="36">
        <f t="shared" si="1"/>
        <v>0.63426392727243042</v>
      </c>
      <c r="K68" s="23">
        <f t="shared" si="2"/>
        <v>546.94420000000002</v>
      </c>
      <c r="L68" s="24">
        <f>IF(ISERROR(VLOOKUP($P68,[1]BN2_1!$A:$U,21,0)),0,VLOOKUP($P68,[1]BN2_1!$A:$U,21,0))</f>
        <v>546.94420000000002</v>
      </c>
      <c r="M68" s="24">
        <f t="shared" si="3"/>
        <v>75.049344500000004</v>
      </c>
      <c r="N68" s="27">
        <f t="shared" si="3"/>
        <v>259.96432219000002</v>
      </c>
      <c r="O68" s="29">
        <f t="shared" si="4"/>
        <v>47.53031884971081</v>
      </c>
      <c r="P68" s="30" t="s">
        <v>74</v>
      </c>
      <c r="Q68" s="30"/>
      <c r="R68" s="20"/>
    </row>
    <row r="69" spans="1:18" ht="21">
      <c r="A69" s="21">
        <v>64</v>
      </c>
      <c r="B69" s="22" t="str">
        <f>VLOOKUP($P69,[1]Name!$A:$B,2,0)</f>
        <v>สำนักงานการวิจัยแห่งชาติ</v>
      </c>
      <c r="C69" s="23">
        <f>IF(ISERROR(VLOOKUP($P69,[1]BN2_1!$A:$AC,3,0)),0,VLOOKUP($P69,[1]BN2_1!$A:$AC,3,0))</f>
        <v>764.32321200000001</v>
      </c>
      <c r="D69" s="24">
        <f>IF(ISERROR(VLOOKUP($P69,[1]BN2_1!$A:$AC,7,0)),0,VLOOKUP($P69,[1]BN2_1!$A:$AC,7,0))</f>
        <v>30.95333226</v>
      </c>
      <c r="E69" s="25">
        <f>IF(ISERROR(VLOOKUP($P69,[1]BN2_1!$A:$AC,8,0)),0,VLOOKUP($P69,[1]BN2_1!$A:$AC,8,0))</f>
        <v>374.39566310999999</v>
      </c>
      <c r="F69" s="26">
        <f t="shared" si="0"/>
        <v>48.983945172922475</v>
      </c>
      <c r="G69" s="33">
        <f>IF(ISERROR(VLOOKUP($P69,[1]BN2_1!$A:$AC,12,0)),0,VLOOKUP($P69,[1]BN2_1!$A:$AC,12,0))</f>
        <v>25.574788000000002</v>
      </c>
      <c r="H69" s="34">
        <f>IF(ISERROR(VLOOKUP($P69,[1]BN2_1!$A:$AC,16,0)),0,VLOOKUP($P69,[1]BN2_1!$A:$AC,16,0))</f>
        <v>23.290500000000002</v>
      </c>
      <c r="I69" s="35">
        <f>IF(ISERROR(VLOOKUP($P69,[1]BN2_1!$A:$AC,17,0)),0,VLOOKUP($P69,[1]BN2_1!$A:$AC,17,0))</f>
        <v>2.0468752800000001</v>
      </c>
      <c r="J69" s="36">
        <f t="shared" si="1"/>
        <v>8.0034887483720301</v>
      </c>
      <c r="K69" s="23">
        <f t="shared" si="2"/>
        <v>789.89800000000002</v>
      </c>
      <c r="L69" s="24">
        <f>IF(ISERROR(VLOOKUP($P69,[1]BN2_1!$A:$U,21,0)),0,VLOOKUP($P69,[1]BN2_1!$A:$U,21,0))</f>
        <v>789.89800000000002</v>
      </c>
      <c r="M69" s="24">
        <f t="shared" si="3"/>
        <v>54.243832260000005</v>
      </c>
      <c r="N69" s="27">
        <f t="shared" si="3"/>
        <v>376.44253838999998</v>
      </c>
      <c r="O69" s="29">
        <f t="shared" si="4"/>
        <v>47.657107422730526</v>
      </c>
      <c r="P69" s="30" t="s">
        <v>75</v>
      </c>
      <c r="Q69" s="30"/>
      <c r="R69" s="20"/>
    </row>
    <row r="70" spans="1:18" ht="21">
      <c r="A70" s="21">
        <v>65</v>
      </c>
      <c r="B70" s="22" t="str">
        <f>VLOOKUP($P70,[1]Name!$A:$B,2,0)</f>
        <v>สำนักงานนโยบายและแผนการขนส่งและจราจร</v>
      </c>
      <c r="C70" s="23">
        <f>IF(ISERROR(VLOOKUP($P70,[1]BN2_1!$A:$AC,3,0)),0,VLOOKUP($P70,[1]BN2_1!$A:$AC,3,0))</f>
        <v>149.02128279999999</v>
      </c>
      <c r="D70" s="24">
        <f>IF(ISERROR(VLOOKUP($P70,[1]BN2_1!$A:$AC,7,0)),0,VLOOKUP($P70,[1]BN2_1!$A:$AC,7,0))</f>
        <v>3.9735390499999999</v>
      </c>
      <c r="E70" s="25">
        <f>IF(ISERROR(VLOOKUP($P70,[1]BN2_1!$A:$AC,8,0)),0,VLOOKUP($P70,[1]BN2_1!$A:$AC,8,0))</f>
        <v>80.321956940000007</v>
      </c>
      <c r="F70" s="26">
        <f t="shared" ref="F70:F133" si="5">IF(ISERROR(E70/C70*100),0,E70/C70*100)</f>
        <v>53.899654754548934</v>
      </c>
      <c r="G70" s="33">
        <f>IF(ISERROR(VLOOKUP($P70,[1]BN2_1!$A:$AC,12,0)),0,VLOOKUP($P70,[1]BN2_1!$A:$AC,12,0))</f>
        <v>105.9801172</v>
      </c>
      <c r="H70" s="34">
        <f>IF(ISERROR(VLOOKUP($P70,[1]BN2_1!$A:$AC,16,0)),0,VLOOKUP($P70,[1]BN2_1!$A:$AC,16,0))</f>
        <v>13.498398</v>
      </c>
      <c r="I70" s="35">
        <f>IF(ISERROR(VLOOKUP($P70,[1]BN2_1!$A:$AC,17,0)),0,VLOOKUP($P70,[1]BN2_1!$A:$AC,17,0))</f>
        <v>41.691676999999999</v>
      </c>
      <c r="J70" s="36">
        <f t="shared" ref="J70:J133" si="6">IF(ISERROR(I70/G70*100),0,I70/G70*100)</f>
        <v>39.339149740060861</v>
      </c>
      <c r="K70" s="23">
        <f t="shared" ref="K70:K133" si="7">C70+G70</f>
        <v>255.00139999999999</v>
      </c>
      <c r="L70" s="24">
        <f>IF(ISERROR(VLOOKUP($P70,[1]BN2_1!$A:$U,21,0)),0,VLOOKUP($P70,[1]BN2_1!$A:$U,21,0))</f>
        <v>255.00139999999999</v>
      </c>
      <c r="M70" s="24">
        <f t="shared" ref="M70:N133" si="8">D70+H70</f>
        <v>17.471937050000001</v>
      </c>
      <c r="N70" s="27">
        <f t="shared" si="8"/>
        <v>122.01363394000001</v>
      </c>
      <c r="O70" s="29">
        <f t="shared" ref="O70:O133" si="9">IF(ISERROR(N70/K70*100),0,N70/K70*100)</f>
        <v>47.848221201922819</v>
      </c>
      <c r="P70" s="30" t="s">
        <v>76</v>
      </c>
      <c r="Q70" s="30"/>
      <c r="R70" s="20"/>
    </row>
    <row r="71" spans="1:18" ht="21">
      <c r="A71" s="21">
        <v>66</v>
      </c>
      <c r="B71" s="22" t="str">
        <f>VLOOKUP($P71,[1]Name!$A:$B,2,0)</f>
        <v>มหาวิทยาลัยราชภัฏพระนครศรีอยุธยา</v>
      </c>
      <c r="C71" s="23">
        <f>IF(ISERROR(VLOOKUP($P71,[1]BN2_1!$A:$AC,3,0)),0,VLOOKUP($P71,[1]BN2_1!$A:$AC,3,0))</f>
        <v>329.75009999999997</v>
      </c>
      <c r="D71" s="24">
        <f>IF(ISERROR(VLOOKUP($P71,[1]BN2_1!$A:$AC,7,0)),0,VLOOKUP($P71,[1]BN2_1!$A:$AC,7,0))</f>
        <v>0.3357387</v>
      </c>
      <c r="E71" s="25">
        <f>IF(ISERROR(VLOOKUP($P71,[1]BN2_1!$A:$AC,8,0)),0,VLOOKUP($P71,[1]BN2_1!$A:$AC,8,0))</f>
        <v>197.76512953</v>
      </c>
      <c r="F71" s="26">
        <f t="shared" si="5"/>
        <v>59.974243989615175</v>
      </c>
      <c r="G71" s="33">
        <f>IF(ISERROR(VLOOKUP($P71,[1]BN2_1!$A:$AC,12,0)),0,VLOOKUP($P71,[1]BN2_1!$A:$AC,12,0))</f>
        <v>97.5411</v>
      </c>
      <c r="H71" s="34">
        <f>IF(ISERROR(VLOOKUP($P71,[1]BN2_1!$A:$AC,16,0)),0,VLOOKUP($P71,[1]BN2_1!$A:$AC,16,0))</f>
        <v>60.158977999999998</v>
      </c>
      <c r="I71" s="35">
        <f>IF(ISERROR(VLOOKUP($P71,[1]BN2_1!$A:$AC,17,0)),0,VLOOKUP($P71,[1]BN2_1!$A:$AC,17,0))</f>
        <v>7.802473</v>
      </c>
      <c r="J71" s="36">
        <f t="shared" si="6"/>
        <v>7.9991644547785494</v>
      </c>
      <c r="K71" s="23">
        <f t="shared" si="7"/>
        <v>427.2912</v>
      </c>
      <c r="L71" s="24">
        <f>IF(ISERROR(VLOOKUP($P71,[1]BN2_1!$A:$U,21,0)),0,VLOOKUP($P71,[1]BN2_1!$A:$U,21,0))</f>
        <v>427.2912</v>
      </c>
      <c r="M71" s="24">
        <f t="shared" si="8"/>
        <v>60.494716699999998</v>
      </c>
      <c r="N71" s="27">
        <f t="shared" si="8"/>
        <v>205.56760252999999</v>
      </c>
      <c r="O71" s="29">
        <f t="shared" si="9"/>
        <v>48.10948658198437</v>
      </c>
      <c r="P71" s="30" t="s">
        <v>77</v>
      </c>
      <c r="Q71" s="30"/>
      <c r="R71" s="20"/>
    </row>
    <row r="72" spans="1:18" ht="21">
      <c r="A72" s="21">
        <v>67</v>
      </c>
      <c r="B72" s="22" t="str">
        <f>VLOOKUP($P72,[1]Name!$A:$B,2,0)</f>
        <v>กรมชลประทาน</v>
      </c>
      <c r="C72" s="23">
        <f>IF(ISERROR(VLOOKUP($P72,[1]BN2_1!$A:$AC,3,0)),0,VLOOKUP($P72,[1]BN2_1!$A:$AC,3,0))</f>
        <v>7828.206709</v>
      </c>
      <c r="D72" s="24">
        <f>IF(ISERROR(VLOOKUP($P72,[1]BN2_1!$A:$AC,7,0)),0,VLOOKUP($P72,[1]BN2_1!$A:$AC,7,0))</f>
        <v>207.03538241999999</v>
      </c>
      <c r="E72" s="25">
        <f>IF(ISERROR(VLOOKUP($P72,[1]BN2_1!$A:$AC,8,0)),0,VLOOKUP($P72,[1]BN2_1!$A:$AC,8,0))</f>
        <v>4848.8697200099996</v>
      </c>
      <c r="F72" s="26">
        <f t="shared" si="5"/>
        <v>61.941002585372573</v>
      </c>
      <c r="G72" s="33">
        <f>IF(ISERROR(VLOOKUP($P72,[1]BN2_1!$A:$AC,12,0)),0,VLOOKUP($P72,[1]BN2_1!$A:$AC,12,0))</f>
        <v>66278.771890999997</v>
      </c>
      <c r="H72" s="34">
        <f>IF(ISERROR(VLOOKUP($P72,[1]BN2_1!$A:$AC,16,0)),0,VLOOKUP($P72,[1]BN2_1!$A:$AC,16,0))</f>
        <v>16225.076142329999</v>
      </c>
      <c r="I72" s="35">
        <f>IF(ISERROR(VLOOKUP($P72,[1]BN2_1!$A:$AC,17,0)),0,VLOOKUP($P72,[1]BN2_1!$A:$AC,17,0))</f>
        <v>30852.410186879999</v>
      </c>
      <c r="J72" s="36">
        <f t="shared" si="6"/>
        <v>46.549459663523805</v>
      </c>
      <c r="K72" s="23">
        <f t="shared" si="7"/>
        <v>74106.978600000002</v>
      </c>
      <c r="L72" s="24">
        <f>IF(ISERROR(VLOOKUP($P72,[1]BN2_1!$A:$U,21,0)),0,VLOOKUP($P72,[1]BN2_1!$A:$U,21,0))</f>
        <v>74106.978600000002</v>
      </c>
      <c r="M72" s="24">
        <f t="shared" si="8"/>
        <v>16432.111524749998</v>
      </c>
      <c r="N72" s="27">
        <f t="shared" si="8"/>
        <v>35701.279906889999</v>
      </c>
      <c r="O72" s="29">
        <f t="shared" si="9"/>
        <v>48.175327858920426</v>
      </c>
      <c r="P72" s="30" t="s">
        <v>78</v>
      </c>
      <c r="Q72" s="30"/>
      <c r="R72" s="20"/>
    </row>
    <row r="73" spans="1:18" ht="21">
      <c r="A73" s="21">
        <v>68</v>
      </c>
      <c r="B73" s="22" t="str">
        <f>VLOOKUP($P73,[1]Name!$A:$B,2,0)</f>
        <v>มหาวิทยาลัยราชภัฏนครศรีธรรมราช</v>
      </c>
      <c r="C73" s="23">
        <f>IF(ISERROR(VLOOKUP($P73,[1]BN2_1!$A:$AC,3,0)),0,VLOOKUP($P73,[1]BN2_1!$A:$AC,3,0))</f>
        <v>338.85509999999999</v>
      </c>
      <c r="D73" s="24">
        <f>IF(ISERROR(VLOOKUP($P73,[1]BN2_1!$A:$AC,7,0)),0,VLOOKUP($P73,[1]BN2_1!$A:$AC,7,0))</f>
        <v>0.21640110000000001</v>
      </c>
      <c r="E73" s="25">
        <f>IF(ISERROR(VLOOKUP($P73,[1]BN2_1!$A:$AC,8,0)),0,VLOOKUP($P73,[1]BN2_1!$A:$AC,8,0))</f>
        <v>213.0870803</v>
      </c>
      <c r="F73" s="26">
        <f t="shared" si="5"/>
        <v>62.884424729036105</v>
      </c>
      <c r="G73" s="33">
        <f>IF(ISERROR(VLOOKUP($P73,[1]BN2_1!$A:$AC,12,0)),0,VLOOKUP($P73,[1]BN2_1!$A:$AC,12,0))</f>
        <v>132.05959999999999</v>
      </c>
      <c r="H73" s="34">
        <f>IF(ISERROR(VLOOKUP($P73,[1]BN2_1!$A:$AC,16,0)),0,VLOOKUP($P73,[1]BN2_1!$A:$AC,16,0))</f>
        <v>41.494309999999999</v>
      </c>
      <c r="I73" s="35">
        <f>IF(ISERROR(VLOOKUP($P73,[1]BN2_1!$A:$AC,17,0)),0,VLOOKUP($P73,[1]BN2_1!$A:$AC,17,0))</f>
        <v>13.959322</v>
      </c>
      <c r="J73" s="36">
        <f t="shared" si="6"/>
        <v>10.570471211483301</v>
      </c>
      <c r="K73" s="23">
        <f t="shared" si="7"/>
        <v>470.91469999999998</v>
      </c>
      <c r="L73" s="24">
        <f>IF(ISERROR(VLOOKUP($P73,[1]BN2_1!$A:$U,21,0)),0,VLOOKUP($P73,[1]BN2_1!$A:$U,21,0))</f>
        <v>470.91469999999998</v>
      </c>
      <c r="M73" s="24">
        <f t="shared" si="8"/>
        <v>41.710711099999997</v>
      </c>
      <c r="N73" s="27">
        <f t="shared" si="8"/>
        <v>227.04640230000001</v>
      </c>
      <c r="O73" s="29">
        <f t="shared" si="9"/>
        <v>48.213912689495572</v>
      </c>
      <c r="P73" s="30" t="s">
        <v>79</v>
      </c>
      <c r="Q73" s="30"/>
      <c r="R73" s="20"/>
    </row>
    <row r="74" spans="1:18" ht="21">
      <c r="A74" s="21">
        <v>69</v>
      </c>
      <c r="B74" s="22" t="str">
        <f>VLOOKUP($P74,[1]Name!$A:$B,2,0)</f>
        <v>กรมการขนส่งทางบก</v>
      </c>
      <c r="C74" s="23">
        <f>IF(ISERROR(VLOOKUP($P74,[1]BN2_1!$A:$AC,3,0)),0,VLOOKUP($P74,[1]BN2_1!$A:$AC,3,0))</f>
        <v>2790.7217136200002</v>
      </c>
      <c r="D74" s="24">
        <f>IF(ISERROR(VLOOKUP($P74,[1]BN2_1!$A:$AC,7,0)),0,VLOOKUP($P74,[1]BN2_1!$A:$AC,7,0))</f>
        <v>20.742099459999999</v>
      </c>
      <c r="E74" s="25">
        <f>IF(ISERROR(VLOOKUP($P74,[1]BN2_1!$A:$AC,8,0)),0,VLOOKUP($P74,[1]BN2_1!$A:$AC,8,0))</f>
        <v>1599.98206987</v>
      </c>
      <c r="F74" s="26">
        <f t="shared" si="5"/>
        <v>57.33219697475942</v>
      </c>
      <c r="G74" s="33">
        <f>IF(ISERROR(VLOOKUP($P74,[1]BN2_1!$A:$AC,12,0)),0,VLOOKUP($P74,[1]BN2_1!$A:$AC,12,0))</f>
        <v>911.19378638000001</v>
      </c>
      <c r="H74" s="34">
        <f>IF(ISERROR(VLOOKUP($P74,[1]BN2_1!$A:$AC,16,0)),0,VLOOKUP($P74,[1]BN2_1!$A:$AC,16,0))</f>
        <v>117.92660435000001</v>
      </c>
      <c r="I74" s="35">
        <f>IF(ISERROR(VLOOKUP($P74,[1]BN2_1!$A:$AC,17,0)),0,VLOOKUP($P74,[1]BN2_1!$A:$AC,17,0))</f>
        <v>188.34428742</v>
      </c>
      <c r="J74" s="36">
        <f t="shared" si="6"/>
        <v>20.670058360280979</v>
      </c>
      <c r="K74" s="23">
        <f t="shared" si="7"/>
        <v>3701.9155000000001</v>
      </c>
      <c r="L74" s="24">
        <f>IF(ISERROR(VLOOKUP($P74,[1]BN2_1!$A:$U,21,0)),0,VLOOKUP($P74,[1]BN2_1!$A:$U,21,0))</f>
        <v>3701.9155000000001</v>
      </c>
      <c r="M74" s="24">
        <f t="shared" si="8"/>
        <v>138.66870381000001</v>
      </c>
      <c r="N74" s="27">
        <f t="shared" si="8"/>
        <v>1788.32635729</v>
      </c>
      <c r="O74" s="29">
        <f t="shared" si="9"/>
        <v>48.308135539290404</v>
      </c>
      <c r="P74" s="30" t="s">
        <v>80</v>
      </c>
      <c r="Q74" s="30"/>
      <c r="R74" s="20"/>
    </row>
    <row r="75" spans="1:18" ht="21">
      <c r="A75" s="21">
        <v>70</v>
      </c>
      <c r="B75" s="22" t="str">
        <f>VLOOKUP($P75,[1]Name!$A:$B,2,0)</f>
        <v>กรมทรัพยากรทางทะเลและชายฝั่ง</v>
      </c>
      <c r="C75" s="23">
        <f>IF(ISERROR(VLOOKUP($P75,[1]BN2_1!$A:$AC,3,0)),0,VLOOKUP($P75,[1]BN2_1!$A:$AC,3,0))</f>
        <v>874.95514000000003</v>
      </c>
      <c r="D75" s="24">
        <f>IF(ISERROR(VLOOKUP($P75,[1]BN2_1!$A:$AC,7,0)),0,VLOOKUP($P75,[1]BN2_1!$A:$AC,7,0))</f>
        <v>52.662135030000002</v>
      </c>
      <c r="E75" s="25">
        <f>IF(ISERROR(VLOOKUP($P75,[1]BN2_1!$A:$AC,8,0)),0,VLOOKUP($P75,[1]BN2_1!$A:$AC,8,0))</f>
        <v>513.62702634000004</v>
      </c>
      <c r="F75" s="26">
        <f t="shared" si="5"/>
        <v>58.703241213029514</v>
      </c>
      <c r="G75" s="33">
        <f>IF(ISERROR(VLOOKUP($P75,[1]BN2_1!$A:$AC,12,0)),0,VLOOKUP($P75,[1]BN2_1!$A:$AC,12,0))</f>
        <v>573.10105999999996</v>
      </c>
      <c r="H75" s="34">
        <f>IF(ISERROR(VLOOKUP($P75,[1]BN2_1!$A:$AC,16,0)),0,VLOOKUP($P75,[1]BN2_1!$A:$AC,16,0))</f>
        <v>186.94726327999999</v>
      </c>
      <c r="I75" s="35">
        <f>IF(ISERROR(VLOOKUP($P75,[1]BN2_1!$A:$AC,17,0)),0,VLOOKUP($P75,[1]BN2_1!$A:$AC,17,0))</f>
        <v>186.21840305000001</v>
      </c>
      <c r="J75" s="36">
        <f t="shared" si="6"/>
        <v>32.493117889190437</v>
      </c>
      <c r="K75" s="23">
        <f t="shared" si="7"/>
        <v>1448.0562</v>
      </c>
      <c r="L75" s="24">
        <f>IF(ISERROR(VLOOKUP($P75,[1]BN2_1!$A:$U,21,0)),0,VLOOKUP($P75,[1]BN2_1!$A:$U,21,0))</f>
        <v>1448.0562</v>
      </c>
      <c r="M75" s="24">
        <f t="shared" si="8"/>
        <v>239.60939830999999</v>
      </c>
      <c r="N75" s="27">
        <f t="shared" si="8"/>
        <v>699.84542939000005</v>
      </c>
      <c r="O75" s="29">
        <f t="shared" si="9"/>
        <v>48.329990879497636</v>
      </c>
      <c r="P75" s="30" t="s">
        <v>81</v>
      </c>
      <c r="Q75" s="30"/>
      <c r="R75" s="20"/>
    </row>
    <row r="76" spans="1:18" ht="21">
      <c r="A76" s="21">
        <v>71</v>
      </c>
      <c r="B76" s="22" t="str">
        <f>VLOOKUP($P76,[1]Name!$A:$B,2,0)</f>
        <v>มหาวิทยาลัยราชภัฏนครปฐม</v>
      </c>
      <c r="C76" s="23">
        <f>IF(ISERROR(VLOOKUP($P76,[1]BN2_1!$A:$AC,3,0)),0,VLOOKUP($P76,[1]BN2_1!$A:$AC,3,0))</f>
        <v>416.66852705000002</v>
      </c>
      <c r="D76" s="24">
        <f>IF(ISERROR(VLOOKUP($P76,[1]BN2_1!$A:$AC,7,0)),0,VLOOKUP($P76,[1]BN2_1!$A:$AC,7,0))</f>
        <v>2.95097086</v>
      </c>
      <c r="E76" s="25">
        <f>IF(ISERROR(VLOOKUP($P76,[1]BN2_1!$A:$AC,8,0)),0,VLOOKUP($P76,[1]BN2_1!$A:$AC,8,0))</f>
        <v>249.26135232999999</v>
      </c>
      <c r="F76" s="26">
        <f t="shared" si="5"/>
        <v>59.822457456713252</v>
      </c>
      <c r="G76" s="33">
        <f>IF(ISERROR(VLOOKUP($P76,[1]BN2_1!$A:$AC,12,0)),0,VLOOKUP($P76,[1]BN2_1!$A:$AC,12,0))</f>
        <v>111.63107295</v>
      </c>
      <c r="H76" s="34">
        <f>IF(ISERROR(VLOOKUP($P76,[1]BN2_1!$A:$AC,16,0)),0,VLOOKUP($P76,[1]BN2_1!$A:$AC,16,0))</f>
        <v>45.707315999999999</v>
      </c>
      <c r="I76" s="35">
        <f>IF(ISERROR(VLOOKUP($P76,[1]BN2_1!$A:$AC,17,0)),0,VLOOKUP($P76,[1]BN2_1!$A:$AC,17,0))</f>
        <v>6.1990569500000001</v>
      </c>
      <c r="J76" s="36">
        <f t="shared" si="6"/>
        <v>5.553164353061967</v>
      </c>
      <c r="K76" s="23">
        <f t="shared" si="7"/>
        <v>528.29960000000005</v>
      </c>
      <c r="L76" s="24">
        <f>IF(ISERROR(VLOOKUP($P76,[1]BN2_1!$A:$U,21,0)),0,VLOOKUP($P76,[1]BN2_1!$A:$U,21,0))</f>
        <v>528.29960000000005</v>
      </c>
      <c r="M76" s="24">
        <f t="shared" si="8"/>
        <v>48.658286859999997</v>
      </c>
      <c r="N76" s="27">
        <f t="shared" si="8"/>
        <v>255.46040927999999</v>
      </c>
      <c r="O76" s="29">
        <f t="shared" si="9"/>
        <v>48.355215351289296</v>
      </c>
      <c r="P76" s="30" t="s">
        <v>82</v>
      </c>
      <c r="Q76" s="30"/>
      <c r="R76" s="20"/>
    </row>
    <row r="77" spans="1:18" ht="21">
      <c r="A77" s="21">
        <v>72</v>
      </c>
      <c r="B77" s="22" t="str">
        <f>VLOOKUP($P77,[1]Name!$A:$B,2,0)</f>
        <v>กรมวิทยาศาสตร์บริการ</v>
      </c>
      <c r="C77" s="23">
        <f>IF(ISERROR(VLOOKUP($P77,[1]BN2_1!$A:$AC,3,0)),0,VLOOKUP($P77,[1]BN2_1!$A:$AC,3,0))</f>
        <v>312.76049999999998</v>
      </c>
      <c r="D77" s="24">
        <f>IF(ISERROR(VLOOKUP($P77,[1]BN2_1!$A:$AC,7,0)),0,VLOOKUP($P77,[1]BN2_1!$A:$AC,7,0))</f>
        <v>11.11080332</v>
      </c>
      <c r="E77" s="25">
        <f>IF(ISERROR(VLOOKUP($P77,[1]BN2_1!$A:$AC,8,0)),0,VLOOKUP($P77,[1]BN2_1!$A:$AC,8,0))</f>
        <v>186.45735865</v>
      </c>
      <c r="F77" s="26">
        <f t="shared" si="5"/>
        <v>59.616658321623092</v>
      </c>
      <c r="G77" s="33">
        <f>IF(ISERROR(VLOOKUP($P77,[1]BN2_1!$A:$AC,12,0)),0,VLOOKUP($P77,[1]BN2_1!$A:$AC,12,0))</f>
        <v>92.4816</v>
      </c>
      <c r="H77" s="34">
        <f>IF(ISERROR(VLOOKUP($P77,[1]BN2_1!$A:$AC,16,0)),0,VLOOKUP($P77,[1]BN2_1!$A:$AC,16,0))</f>
        <v>75.645211290000006</v>
      </c>
      <c r="I77" s="35">
        <f>IF(ISERROR(VLOOKUP($P77,[1]BN2_1!$A:$AC,17,0)),0,VLOOKUP($P77,[1]BN2_1!$A:$AC,17,0))</f>
        <v>11.07963056</v>
      </c>
      <c r="J77" s="36">
        <f t="shared" si="6"/>
        <v>11.980362104461859</v>
      </c>
      <c r="K77" s="23">
        <f t="shared" si="7"/>
        <v>405.24209999999999</v>
      </c>
      <c r="L77" s="24">
        <f>IF(ISERROR(VLOOKUP($P77,[1]BN2_1!$A:$U,21,0)),0,VLOOKUP($P77,[1]BN2_1!$A:$U,21,0))</f>
        <v>405.24209999999999</v>
      </c>
      <c r="M77" s="24">
        <f t="shared" si="8"/>
        <v>86.756014610000008</v>
      </c>
      <c r="N77" s="27">
        <f t="shared" si="8"/>
        <v>197.53698921</v>
      </c>
      <c r="O77" s="29">
        <f t="shared" si="9"/>
        <v>48.745426304423951</v>
      </c>
      <c r="P77" s="30" t="s">
        <v>83</v>
      </c>
      <c r="Q77" s="30"/>
      <c r="R77" s="20"/>
    </row>
    <row r="78" spans="1:18" ht="21">
      <c r="A78" s="21">
        <v>73</v>
      </c>
      <c r="B78" s="22" t="str">
        <f>VLOOKUP($P78,[1]Name!$A:$B,2,0)</f>
        <v>มหาวิทยาลัยราชภัฏราชนครินทร์</v>
      </c>
      <c r="C78" s="23">
        <f>IF(ISERROR(VLOOKUP($P78,[1]BN2_1!$A:$AC,3,0)),0,VLOOKUP($P78,[1]BN2_1!$A:$AC,3,0))</f>
        <v>285.59519999999998</v>
      </c>
      <c r="D78" s="24">
        <f>IF(ISERROR(VLOOKUP($P78,[1]BN2_1!$A:$AC,7,0)),0,VLOOKUP($P78,[1]BN2_1!$A:$AC,7,0))</f>
        <v>1.1534164499999999</v>
      </c>
      <c r="E78" s="25">
        <f>IF(ISERROR(VLOOKUP($P78,[1]BN2_1!$A:$AC,8,0)),0,VLOOKUP($P78,[1]BN2_1!$A:$AC,8,0))</f>
        <v>185.82573023</v>
      </c>
      <c r="F78" s="26">
        <f t="shared" si="5"/>
        <v>65.066125141458969</v>
      </c>
      <c r="G78" s="33">
        <f>IF(ISERROR(VLOOKUP($P78,[1]BN2_1!$A:$AC,12,0)),0,VLOOKUP($P78,[1]BN2_1!$A:$AC,12,0))</f>
        <v>106.5052</v>
      </c>
      <c r="H78" s="34">
        <f>IF(ISERROR(VLOOKUP($P78,[1]BN2_1!$A:$AC,16,0)),0,VLOOKUP($P78,[1]BN2_1!$A:$AC,16,0))</f>
        <v>22.763815860000001</v>
      </c>
      <c r="I78" s="35">
        <f>IF(ISERROR(VLOOKUP($P78,[1]BN2_1!$A:$AC,17,0)),0,VLOOKUP($P78,[1]BN2_1!$A:$AC,17,0))</f>
        <v>5.3220000000000001</v>
      </c>
      <c r="J78" s="36">
        <f t="shared" si="6"/>
        <v>4.9969391165877353</v>
      </c>
      <c r="K78" s="23">
        <f t="shared" si="7"/>
        <v>392.10039999999998</v>
      </c>
      <c r="L78" s="24">
        <f>IF(ISERROR(VLOOKUP($P78,[1]BN2_1!$A:$U,21,0)),0,VLOOKUP($P78,[1]BN2_1!$A:$U,21,0))</f>
        <v>392.10039999999998</v>
      </c>
      <c r="M78" s="24">
        <f t="shared" si="8"/>
        <v>23.917232310000003</v>
      </c>
      <c r="N78" s="27">
        <f t="shared" si="8"/>
        <v>191.14773023000001</v>
      </c>
      <c r="O78" s="29">
        <f t="shared" si="9"/>
        <v>48.74969018904342</v>
      </c>
      <c r="P78" s="30" t="s">
        <v>84</v>
      </c>
      <c r="Q78" s="30"/>
      <c r="R78" s="20"/>
    </row>
    <row r="79" spans="1:18" ht="21">
      <c r="A79" s="21">
        <v>74</v>
      </c>
      <c r="B79" s="22" t="str">
        <f>VLOOKUP($P79,[1]Name!$A:$B,2,0)</f>
        <v>มหาวิทยาลัยราชภัฏวไลยอลงกรณ์ในพระบรมราชูปถัมภ์</v>
      </c>
      <c r="C79" s="23">
        <f>IF(ISERROR(VLOOKUP($P79,[1]BN2_1!$A:$AC,3,0)),0,VLOOKUP($P79,[1]BN2_1!$A:$AC,3,0))</f>
        <v>424.13855834999998</v>
      </c>
      <c r="D79" s="24">
        <f>IF(ISERROR(VLOOKUP($P79,[1]BN2_1!$A:$AC,7,0)),0,VLOOKUP($P79,[1]BN2_1!$A:$AC,7,0))</f>
        <v>3.6660031000000002</v>
      </c>
      <c r="E79" s="25">
        <f>IF(ISERROR(VLOOKUP($P79,[1]BN2_1!$A:$AC,8,0)),0,VLOOKUP($P79,[1]BN2_1!$A:$AC,8,0))</f>
        <v>250.46162870000001</v>
      </c>
      <c r="F79" s="26">
        <f t="shared" si="5"/>
        <v>59.051841378052352</v>
      </c>
      <c r="G79" s="33">
        <f>IF(ISERROR(VLOOKUP($P79,[1]BN2_1!$A:$AC,12,0)),0,VLOOKUP($P79,[1]BN2_1!$A:$AC,12,0))</f>
        <v>157.63874164999999</v>
      </c>
      <c r="H79" s="34">
        <f>IF(ISERROR(VLOOKUP($P79,[1]BN2_1!$A:$AC,16,0)),0,VLOOKUP($P79,[1]BN2_1!$A:$AC,16,0))</f>
        <v>96.813671409999998</v>
      </c>
      <c r="I79" s="35">
        <f>IF(ISERROR(VLOOKUP($P79,[1]BN2_1!$A:$AC,17,0)),0,VLOOKUP($P79,[1]BN2_1!$A:$AC,17,0))</f>
        <v>34.46526557</v>
      </c>
      <c r="J79" s="36">
        <f t="shared" si="6"/>
        <v>21.863448800246118</v>
      </c>
      <c r="K79" s="23">
        <f t="shared" si="7"/>
        <v>581.77729999999997</v>
      </c>
      <c r="L79" s="24">
        <f>IF(ISERROR(VLOOKUP($P79,[1]BN2_1!$A:$U,21,0)),0,VLOOKUP($P79,[1]BN2_1!$A:$U,21,0))</f>
        <v>581.77729999999997</v>
      </c>
      <c r="M79" s="24">
        <f t="shared" si="8"/>
        <v>100.47967451</v>
      </c>
      <c r="N79" s="27">
        <f t="shared" si="8"/>
        <v>284.92689426999999</v>
      </c>
      <c r="O79" s="29">
        <f t="shared" si="9"/>
        <v>48.975251229293413</v>
      </c>
      <c r="P79" s="30" t="s">
        <v>85</v>
      </c>
      <c r="Q79" s="30"/>
      <c r="R79" s="20"/>
    </row>
    <row r="80" spans="1:18" ht="21">
      <c r="A80" s="21">
        <v>75</v>
      </c>
      <c r="B80" s="22" t="str">
        <f>VLOOKUP($P80,[1]Name!$A:$B,2,0)</f>
        <v>สำนักงานปรมาณูเพื่อสันติ</v>
      </c>
      <c r="C80" s="23">
        <f>IF(ISERROR(VLOOKUP($P80,[1]BN2_1!$A:$AC,3,0)),0,VLOOKUP($P80,[1]BN2_1!$A:$AC,3,0))</f>
        <v>228.46480238000001</v>
      </c>
      <c r="D80" s="24">
        <f>IF(ISERROR(VLOOKUP($P80,[1]BN2_1!$A:$AC,7,0)),0,VLOOKUP($P80,[1]BN2_1!$A:$AC,7,0))</f>
        <v>1.25455498</v>
      </c>
      <c r="E80" s="25">
        <f>IF(ISERROR(VLOOKUP($P80,[1]BN2_1!$A:$AC,8,0)),0,VLOOKUP($P80,[1]BN2_1!$A:$AC,8,0))</f>
        <v>139.96662208000001</v>
      </c>
      <c r="F80" s="26">
        <f t="shared" si="5"/>
        <v>61.26397616697075</v>
      </c>
      <c r="G80" s="33">
        <f>IF(ISERROR(VLOOKUP($P80,[1]BN2_1!$A:$AC,12,0)),0,VLOOKUP($P80,[1]BN2_1!$A:$AC,12,0))</f>
        <v>215.05959762000001</v>
      </c>
      <c r="H80" s="34">
        <f>IF(ISERROR(VLOOKUP($P80,[1]BN2_1!$A:$AC,16,0)),0,VLOOKUP($P80,[1]BN2_1!$A:$AC,16,0))</f>
        <v>91.118230999999994</v>
      </c>
      <c r="I80" s="35">
        <f>IF(ISERROR(VLOOKUP($P80,[1]BN2_1!$A:$AC,17,0)),0,VLOOKUP($P80,[1]BN2_1!$A:$AC,17,0))</f>
        <v>77.836105599999996</v>
      </c>
      <c r="J80" s="36">
        <f t="shared" si="6"/>
        <v>36.19280723175752</v>
      </c>
      <c r="K80" s="23">
        <f t="shared" si="7"/>
        <v>443.52440000000001</v>
      </c>
      <c r="L80" s="24">
        <f>IF(ISERROR(VLOOKUP($P80,[1]BN2_1!$A:$U,21,0)),0,VLOOKUP($P80,[1]BN2_1!$A:$U,21,0))</f>
        <v>443.52440000000001</v>
      </c>
      <c r="M80" s="24">
        <f t="shared" si="8"/>
        <v>92.372785979999989</v>
      </c>
      <c r="N80" s="27">
        <f t="shared" si="8"/>
        <v>217.80272768</v>
      </c>
      <c r="O80" s="29">
        <f t="shared" si="9"/>
        <v>49.107270689053408</v>
      </c>
      <c r="P80" s="30" t="s">
        <v>86</v>
      </c>
      <c r="Q80" s="30"/>
      <c r="R80" s="20"/>
    </row>
    <row r="81" spans="1:18" ht="21">
      <c r="A81" s="21">
        <v>76</v>
      </c>
      <c r="B81" s="22" t="str">
        <f>VLOOKUP($P81,[1]Name!$A:$B,2,0)</f>
        <v>สำนักงานสภาพัฒนาการเศรษฐกิจเเละสังคมเเห่งชาติ</v>
      </c>
      <c r="C81" s="23">
        <f>IF(ISERROR(VLOOKUP($P81,[1]BN2_1!$A:$AC,3,0)),0,VLOOKUP($P81,[1]BN2_1!$A:$AC,3,0))</f>
        <v>585.42179999999996</v>
      </c>
      <c r="D81" s="24">
        <f>IF(ISERROR(VLOOKUP($P81,[1]BN2_1!$A:$AC,7,0)),0,VLOOKUP($P81,[1]BN2_1!$A:$AC,7,0))</f>
        <v>93.704760149999998</v>
      </c>
      <c r="E81" s="25">
        <f>IF(ISERROR(VLOOKUP($P81,[1]BN2_1!$A:$AC,8,0)),0,VLOOKUP($P81,[1]BN2_1!$A:$AC,8,0))</f>
        <v>295.22375800999998</v>
      </c>
      <c r="F81" s="26">
        <f t="shared" si="5"/>
        <v>50.429238885535177</v>
      </c>
      <c r="G81" s="33">
        <f>IF(ISERROR(VLOOKUP($P81,[1]BN2_1!$A:$AC,12,0)),0,VLOOKUP($P81,[1]BN2_1!$A:$AC,12,0))</f>
        <v>18.441700000000001</v>
      </c>
      <c r="H81" s="34">
        <f>IF(ISERROR(VLOOKUP($P81,[1]BN2_1!$A:$AC,16,0)),0,VLOOKUP($P81,[1]BN2_1!$A:$AC,16,0))</f>
        <v>3.9857999999999998</v>
      </c>
      <c r="I81" s="35">
        <f>IF(ISERROR(VLOOKUP($P81,[1]BN2_1!$A:$AC,17,0)),0,VLOOKUP($P81,[1]BN2_1!$A:$AC,17,0))</f>
        <v>2.1226500000000001</v>
      </c>
      <c r="J81" s="36">
        <f t="shared" si="6"/>
        <v>11.510056014358764</v>
      </c>
      <c r="K81" s="23">
        <f t="shared" si="7"/>
        <v>603.86349999999993</v>
      </c>
      <c r="L81" s="24">
        <f>IF(ISERROR(VLOOKUP($P81,[1]BN2_1!$A:$U,21,0)),0,VLOOKUP($P81,[1]BN2_1!$A:$U,21,0))</f>
        <v>603.86350000000004</v>
      </c>
      <c r="M81" s="24">
        <f t="shared" si="8"/>
        <v>97.690560149999996</v>
      </c>
      <c r="N81" s="27">
        <f t="shared" si="8"/>
        <v>297.34640801</v>
      </c>
      <c r="O81" s="29">
        <f t="shared" si="9"/>
        <v>49.240665814376932</v>
      </c>
      <c r="P81" s="30" t="s">
        <v>87</v>
      </c>
      <c r="Q81" s="30"/>
      <c r="R81" s="20"/>
    </row>
    <row r="82" spans="1:18" ht="21">
      <c r="A82" s="21">
        <v>77</v>
      </c>
      <c r="B82" s="22" t="str">
        <f>VLOOKUP($P82,[1]Name!$A:$B,2,0)</f>
        <v>กองทัพเรือ</v>
      </c>
      <c r="C82" s="23">
        <f>IF(ISERROR(VLOOKUP($P82,[1]BN2_1!$A:$AC,3,0)),0,VLOOKUP($P82,[1]BN2_1!$A:$AC,3,0))</f>
        <v>32667.445049999998</v>
      </c>
      <c r="D82" s="24">
        <f>IF(ISERROR(VLOOKUP($P82,[1]BN2_1!$A:$AC,7,0)),0,VLOOKUP($P82,[1]BN2_1!$A:$AC,7,0))</f>
        <v>2045.0499470499999</v>
      </c>
      <c r="E82" s="25">
        <f>IF(ISERROR(VLOOKUP($P82,[1]BN2_1!$A:$AC,8,0)),0,VLOOKUP($P82,[1]BN2_1!$A:$AC,8,0))</f>
        <v>18630.009674339999</v>
      </c>
      <c r="F82" s="26">
        <f t="shared" si="5"/>
        <v>57.029282962978456</v>
      </c>
      <c r="G82" s="33">
        <f>IF(ISERROR(VLOOKUP($P82,[1]BN2_1!$A:$AC,12,0)),0,VLOOKUP($P82,[1]BN2_1!$A:$AC,12,0))</f>
        <v>9769.6240500000004</v>
      </c>
      <c r="H82" s="34">
        <f>IF(ISERROR(VLOOKUP($P82,[1]BN2_1!$A:$AC,16,0)),0,VLOOKUP($P82,[1]BN2_1!$A:$AC,16,0))</f>
        <v>3650.3408063799998</v>
      </c>
      <c r="I82" s="35">
        <f>IF(ISERROR(VLOOKUP($P82,[1]BN2_1!$A:$AC,17,0)),0,VLOOKUP($P82,[1]BN2_1!$A:$AC,17,0))</f>
        <v>2354.2287978899999</v>
      </c>
      <c r="J82" s="36">
        <f t="shared" si="6"/>
        <v>24.097434925246684</v>
      </c>
      <c r="K82" s="23">
        <f t="shared" si="7"/>
        <v>42437.069100000001</v>
      </c>
      <c r="L82" s="24">
        <f>IF(ISERROR(VLOOKUP($P82,[1]BN2_1!$A:$U,21,0)),0,VLOOKUP($P82,[1]BN2_1!$A:$U,21,0))</f>
        <v>42437.069100000001</v>
      </c>
      <c r="M82" s="24">
        <f t="shared" si="8"/>
        <v>5695.3907534299997</v>
      </c>
      <c r="N82" s="27">
        <f t="shared" si="8"/>
        <v>20984.238472229998</v>
      </c>
      <c r="O82" s="29">
        <f t="shared" si="9"/>
        <v>49.447897598163763</v>
      </c>
      <c r="P82" s="30" t="s">
        <v>88</v>
      </c>
      <c r="Q82" s="30"/>
      <c r="R82" s="20"/>
    </row>
    <row r="83" spans="1:18" ht="21">
      <c r="A83" s="21">
        <v>78</v>
      </c>
      <c r="B83" s="22" t="str">
        <f>VLOOKUP($P83,[1]Name!$A:$B,2,0)</f>
        <v>กรมฝนหลวงและการบินเกษตร</v>
      </c>
      <c r="C83" s="23">
        <f>IF(ISERROR(VLOOKUP($P83,[1]BN2_1!$A:$AC,3,0)),0,VLOOKUP($P83,[1]BN2_1!$A:$AC,3,0))</f>
        <v>785.87775499999998</v>
      </c>
      <c r="D83" s="24">
        <f>IF(ISERROR(VLOOKUP($P83,[1]BN2_1!$A:$AC,7,0)),0,VLOOKUP($P83,[1]BN2_1!$A:$AC,7,0))</f>
        <v>108.81798679000001</v>
      </c>
      <c r="E83" s="25">
        <f>IF(ISERROR(VLOOKUP($P83,[1]BN2_1!$A:$AC,8,0)),0,VLOOKUP($P83,[1]BN2_1!$A:$AC,8,0))</f>
        <v>413.91127054999998</v>
      </c>
      <c r="F83" s="26">
        <f t="shared" si="5"/>
        <v>52.668658441668192</v>
      </c>
      <c r="G83" s="33">
        <f>IF(ISERROR(VLOOKUP($P83,[1]BN2_1!$A:$AC,12,0)),0,VLOOKUP($P83,[1]BN2_1!$A:$AC,12,0))</f>
        <v>1159.161145</v>
      </c>
      <c r="H83" s="34">
        <f>IF(ISERROR(VLOOKUP($P83,[1]BN2_1!$A:$AC,16,0)),0,VLOOKUP($P83,[1]BN2_1!$A:$AC,16,0))</f>
        <v>444.8526425</v>
      </c>
      <c r="I83" s="35">
        <f>IF(ISERROR(VLOOKUP($P83,[1]BN2_1!$A:$AC,17,0)),0,VLOOKUP($P83,[1]BN2_1!$A:$AC,17,0))</f>
        <v>547.97046550000005</v>
      </c>
      <c r="J83" s="36">
        <f t="shared" si="6"/>
        <v>47.273018757025369</v>
      </c>
      <c r="K83" s="23">
        <f t="shared" si="7"/>
        <v>1945.0389</v>
      </c>
      <c r="L83" s="24">
        <f>IF(ISERROR(VLOOKUP($P83,[1]BN2_1!$A:$U,21,0)),0,VLOOKUP($P83,[1]BN2_1!$A:$U,21,0))</f>
        <v>1945.0389</v>
      </c>
      <c r="M83" s="24">
        <f t="shared" si="8"/>
        <v>553.67062928999997</v>
      </c>
      <c r="N83" s="27">
        <f t="shared" si="8"/>
        <v>961.88173604999997</v>
      </c>
      <c r="O83" s="29">
        <f t="shared" si="9"/>
        <v>49.453084771209461</v>
      </c>
      <c r="P83" s="30" t="s">
        <v>89</v>
      </c>
      <c r="Q83" s="30"/>
      <c r="R83" s="20"/>
    </row>
    <row r="84" spans="1:18" ht="21">
      <c r="A84" s="21">
        <v>79</v>
      </c>
      <c r="B84" s="22" t="str">
        <f>VLOOKUP($P84,[1]Name!$A:$B,2,0)</f>
        <v>สำนักงานสภาความมั่นคงแห่งชาติ</v>
      </c>
      <c r="C84" s="23">
        <f>IF(ISERROR(VLOOKUP($P84,[1]BN2_1!$A:$AC,3,0)),0,VLOOKUP($P84,[1]BN2_1!$A:$AC,3,0))</f>
        <v>246.84289999999999</v>
      </c>
      <c r="D84" s="24">
        <f>IF(ISERROR(VLOOKUP($P84,[1]BN2_1!$A:$AC,7,0)),0,VLOOKUP($P84,[1]BN2_1!$A:$AC,7,0))</f>
        <v>13.11167015</v>
      </c>
      <c r="E84" s="25">
        <f>IF(ISERROR(VLOOKUP($P84,[1]BN2_1!$A:$AC,8,0)),0,VLOOKUP($P84,[1]BN2_1!$A:$AC,8,0))</f>
        <v>123.52264998</v>
      </c>
      <c r="F84" s="26">
        <f t="shared" si="5"/>
        <v>50.04099772770455</v>
      </c>
      <c r="G84" s="33">
        <f>IF(ISERROR(VLOOKUP($P84,[1]BN2_1!$A:$AC,12,0)),0,VLOOKUP($P84,[1]BN2_1!$A:$AC,12,0))</f>
        <v>2.7450000000000001</v>
      </c>
      <c r="H84" s="34">
        <f>IF(ISERROR(VLOOKUP($P84,[1]BN2_1!$A:$AC,16,0)),0,VLOOKUP($P84,[1]BN2_1!$A:$AC,16,0))</f>
        <v>2.1789999999999998</v>
      </c>
      <c r="I84" s="35">
        <f>IF(ISERROR(VLOOKUP($P84,[1]BN2_1!$A:$AC,17,0)),0,VLOOKUP($P84,[1]BN2_1!$A:$AC,17,0))</f>
        <v>0</v>
      </c>
      <c r="J84" s="36">
        <f t="shared" si="6"/>
        <v>0</v>
      </c>
      <c r="K84" s="23">
        <f t="shared" si="7"/>
        <v>249.58789999999999</v>
      </c>
      <c r="L84" s="24">
        <f>IF(ISERROR(VLOOKUP($P84,[1]BN2_1!$A:$U,21,0)),0,VLOOKUP($P84,[1]BN2_1!$A:$U,21,0))</f>
        <v>249.58789999999999</v>
      </c>
      <c r="M84" s="24">
        <f t="shared" si="8"/>
        <v>15.29067015</v>
      </c>
      <c r="N84" s="27">
        <f t="shared" si="8"/>
        <v>123.52264998</v>
      </c>
      <c r="O84" s="29">
        <f t="shared" si="9"/>
        <v>49.490640363575316</v>
      </c>
      <c r="P84" s="30" t="s">
        <v>90</v>
      </c>
      <c r="Q84" s="30"/>
      <c r="R84" s="20"/>
    </row>
    <row r="85" spans="1:18" ht="21">
      <c r="A85" s="21">
        <v>80</v>
      </c>
      <c r="B85" s="22" t="str">
        <f>VLOOKUP($P85,[1]Name!$A:$B,2,0)</f>
        <v>กรมอุตสาหกรรมพื้นฐานและการเหมืองแร่</v>
      </c>
      <c r="C85" s="23">
        <f>IF(ISERROR(VLOOKUP($P85,[1]BN2_1!$A:$AC,3,0)),0,VLOOKUP($P85,[1]BN2_1!$A:$AC,3,0))</f>
        <v>383.97452497</v>
      </c>
      <c r="D85" s="24">
        <f>IF(ISERROR(VLOOKUP($P85,[1]BN2_1!$A:$AC,7,0)),0,VLOOKUP($P85,[1]BN2_1!$A:$AC,7,0))</f>
        <v>14.07070287</v>
      </c>
      <c r="E85" s="25">
        <f>IF(ISERROR(VLOOKUP($P85,[1]BN2_1!$A:$AC,8,0)),0,VLOOKUP($P85,[1]BN2_1!$A:$AC,8,0))</f>
        <v>204.66061783999999</v>
      </c>
      <c r="F85" s="26">
        <f t="shared" si="5"/>
        <v>53.300571921012249</v>
      </c>
      <c r="G85" s="33">
        <f>IF(ISERROR(VLOOKUP($P85,[1]BN2_1!$A:$AC,12,0)),0,VLOOKUP($P85,[1]BN2_1!$A:$AC,12,0))</f>
        <v>51.635375029999999</v>
      </c>
      <c r="H85" s="34">
        <f>IF(ISERROR(VLOOKUP($P85,[1]BN2_1!$A:$AC,16,0)),0,VLOOKUP($P85,[1]BN2_1!$A:$AC,16,0))</f>
        <v>12.861194640000001</v>
      </c>
      <c r="I85" s="35">
        <f>IF(ISERROR(VLOOKUP($P85,[1]BN2_1!$A:$AC,17,0)),0,VLOOKUP($P85,[1]BN2_1!$A:$AC,17,0))</f>
        <v>11.44489649</v>
      </c>
      <c r="J85" s="36">
        <f t="shared" si="6"/>
        <v>22.164836574442521</v>
      </c>
      <c r="K85" s="23">
        <f t="shared" si="7"/>
        <v>435.60989999999998</v>
      </c>
      <c r="L85" s="24">
        <f>IF(ISERROR(VLOOKUP($P85,[1]BN2_1!$A:$U,21,0)),0,VLOOKUP($P85,[1]BN2_1!$A:$U,21,0))</f>
        <v>435.60989999999998</v>
      </c>
      <c r="M85" s="24">
        <f t="shared" si="8"/>
        <v>26.931897509999999</v>
      </c>
      <c r="N85" s="27">
        <f t="shared" si="8"/>
        <v>216.10551432999998</v>
      </c>
      <c r="O85" s="29">
        <f t="shared" si="9"/>
        <v>49.609872119527125</v>
      </c>
      <c r="P85" s="30" t="s">
        <v>91</v>
      </c>
      <c r="Q85" s="30"/>
      <c r="R85" s="20"/>
    </row>
    <row r="86" spans="1:18" ht="21">
      <c r="A86" s="21">
        <v>81</v>
      </c>
      <c r="B86" s="22" t="str">
        <f>VLOOKUP($P86,[1]Name!$A:$B,2,0)</f>
        <v>สถาบันบัณฑิตพัฒนศิลป์</v>
      </c>
      <c r="C86" s="23">
        <f>IF(ISERROR(VLOOKUP($P86,[1]BN2_1!$A:$AC,3,0)),0,VLOOKUP($P86,[1]BN2_1!$A:$AC,3,0))</f>
        <v>824.98726699999997</v>
      </c>
      <c r="D86" s="24">
        <f>IF(ISERROR(VLOOKUP($P86,[1]BN2_1!$A:$AC,7,0)),0,VLOOKUP($P86,[1]BN2_1!$A:$AC,7,0))</f>
        <v>9.2240863199999996</v>
      </c>
      <c r="E86" s="25">
        <f>IF(ISERROR(VLOOKUP($P86,[1]BN2_1!$A:$AC,8,0)),0,VLOOKUP($P86,[1]BN2_1!$A:$AC,8,0))</f>
        <v>480.41330198000003</v>
      </c>
      <c r="F86" s="26">
        <f t="shared" si="5"/>
        <v>58.232814153239531</v>
      </c>
      <c r="G86" s="33">
        <f>IF(ISERROR(VLOOKUP($P86,[1]BN2_1!$A:$AC,12,0)),0,VLOOKUP($P86,[1]BN2_1!$A:$AC,12,0))</f>
        <v>477.19393300000002</v>
      </c>
      <c r="H86" s="34">
        <f>IF(ISERROR(VLOOKUP($P86,[1]BN2_1!$A:$AC,16,0)),0,VLOOKUP($P86,[1]BN2_1!$A:$AC,16,0))</f>
        <v>99.798433639999999</v>
      </c>
      <c r="I86" s="35">
        <f>IF(ISERROR(VLOOKUP($P86,[1]BN2_1!$A:$AC,17,0)),0,VLOOKUP($P86,[1]BN2_1!$A:$AC,17,0))</f>
        <v>165.94219584000001</v>
      </c>
      <c r="J86" s="36">
        <f t="shared" si="6"/>
        <v>34.774582064940041</v>
      </c>
      <c r="K86" s="23">
        <f t="shared" si="7"/>
        <v>1302.1812</v>
      </c>
      <c r="L86" s="24">
        <f>IF(ISERROR(VLOOKUP($P86,[1]BN2_1!$A:$U,21,0)),0,VLOOKUP($P86,[1]BN2_1!$A:$U,21,0))</f>
        <v>1302.1812</v>
      </c>
      <c r="M86" s="24">
        <f t="shared" si="8"/>
        <v>109.02251996</v>
      </c>
      <c r="N86" s="27">
        <f t="shared" si="8"/>
        <v>646.35549781999998</v>
      </c>
      <c r="O86" s="29">
        <f t="shared" si="9"/>
        <v>49.636371483477106</v>
      </c>
      <c r="P86" s="30" t="s">
        <v>92</v>
      </c>
      <c r="Q86" s="30"/>
      <c r="R86" s="20"/>
    </row>
    <row r="87" spans="1:18" ht="21">
      <c r="A87" s="21">
        <v>82</v>
      </c>
      <c r="B87" s="22" t="str">
        <f>VLOOKUP($P87,[1]Name!$A:$B,2,0)</f>
        <v>กรมบัญชีกลาง</v>
      </c>
      <c r="C87" s="23">
        <f>IF(ISERROR(VLOOKUP($P87,[1]BN2_1!$A:$AC,3,0)),0,VLOOKUP($P87,[1]BN2_1!$A:$AC,3,0))</f>
        <v>1439.4469999999999</v>
      </c>
      <c r="D87" s="24">
        <f>IF(ISERROR(VLOOKUP($P87,[1]BN2_1!$A:$AC,7,0)),0,VLOOKUP($P87,[1]BN2_1!$A:$AC,7,0))</f>
        <v>152.26857831000001</v>
      </c>
      <c r="E87" s="25">
        <f>IF(ISERROR(VLOOKUP($P87,[1]BN2_1!$A:$AC,8,0)),0,VLOOKUP($P87,[1]BN2_1!$A:$AC,8,0))</f>
        <v>772.23254449000001</v>
      </c>
      <c r="F87" s="26">
        <f t="shared" si="5"/>
        <v>53.647862303370673</v>
      </c>
      <c r="G87" s="33">
        <f>IF(ISERROR(VLOOKUP($P87,[1]BN2_1!$A:$AC,12,0)),0,VLOOKUP($P87,[1]BN2_1!$A:$AC,12,0))</f>
        <v>164.80279999999999</v>
      </c>
      <c r="H87" s="34">
        <f>IF(ISERROR(VLOOKUP($P87,[1]BN2_1!$A:$AC,16,0)),0,VLOOKUP($P87,[1]BN2_1!$A:$AC,16,0))</f>
        <v>102.94385369</v>
      </c>
      <c r="I87" s="35">
        <f>IF(ISERROR(VLOOKUP($P87,[1]BN2_1!$A:$AC,17,0)),0,VLOOKUP($P87,[1]BN2_1!$A:$AC,17,0))</f>
        <v>25.567196509999999</v>
      </c>
      <c r="J87" s="36">
        <f t="shared" si="6"/>
        <v>15.513811968000542</v>
      </c>
      <c r="K87" s="23">
        <f t="shared" si="7"/>
        <v>1604.2497999999998</v>
      </c>
      <c r="L87" s="24">
        <f>IF(ISERROR(VLOOKUP($P87,[1]BN2_1!$A:$U,21,0)),0,VLOOKUP($P87,[1]BN2_1!$A:$U,21,0))</f>
        <v>1604.2498000000001</v>
      </c>
      <c r="M87" s="24">
        <f t="shared" si="8"/>
        <v>255.21243200000001</v>
      </c>
      <c r="N87" s="27">
        <f t="shared" si="8"/>
        <v>797.79974100000004</v>
      </c>
      <c r="O87" s="29">
        <f t="shared" si="9"/>
        <v>49.730393670611654</v>
      </c>
      <c r="P87" s="30" t="s">
        <v>93</v>
      </c>
      <c r="Q87" s="30"/>
      <c r="R87" s="20"/>
    </row>
    <row r="88" spans="1:18" ht="21">
      <c r="A88" s="21">
        <v>83</v>
      </c>
      <c r="B88" s="22" t="str">
        <f>VLOOKUP($P88,[1]Name!$A:$B,2,0)</f>
        <v>กรมศุลกากร</v>
      </c>
      <c r="C88" s="23">
        <f>IF(ISERROR(VLOOKUP($P88,[1]BN2_1!$A:$AC,3,0)),0,VLOOKUP($P88,[1]BN2_1!$A:$AC,3,0))</f>
        <v>2981.4695156100001</v>
      </c>
      <c r="D88" s="24">
        <f>IF(ISERROR(VLOOKUP($P88,[1]BN2_1!$A:$AC,7,0)),0,VLOOKUP($P88,[1]BN2_1!$A:$AC,7,0))</f>
        <v>174.30205196</v>
      </c>
      <c r="E88" s="25">
        <f>IF(ISERROR(VLOOKUP($P88,[1]BN2_1!$A:$AC,8,0)),0,VLOOKUP($P88,[1]BN2_1!$A:$AC,8,0))</f>
        <v>1868.4188284300001</v>
      </c>
      <c r="F88" s="26">
        <f t="shared" si="5"/>
        <v>62.667715321171983</v>
      </c>
      <c r="G88" s="33">
        <f>IF(ISERROR(VLOOKUP($P88,[1]BN2_1!$A:$AC,12,0)),0,VLOOKUP($P88,[1]BN2_1!$A:$AC,12,0))</f>
        <v>976.82728439000005</v>
      </c>
      <c r="H88" s="34">
        <f>IF(ISERROR(VLOOKUP($P88,[1]BN2_1!$A:$AC,16,0)),0,VLOOKUP($P88,[1]BN2_1!$A:$AC,16,0))</f>
        <v>639.57052358999999</v>
      </c>
      <c r="I88" s="35">
        <f>IF(ISERROR(VLOOKUP($P88,[1]BN2_1!$A:$AC,17,0)),0,VLOOKUP($P88,[1]BN2_1!$A:$AC,17,0))</f>
        <v>104.64382507000001</v>
      </c>
      <c r="J88" s="36">
        <f t="shared" si="6"/>
        <v>10.71262307495301</v>
      </c>
      <c r="K88" s="23">
        <f t="shared" si="7"/>
        <v>3958.2968000000001</v>
      </c>
      <c r="L88" s="24">
        <f>IF(ISERROR(VLOOKUP($P88,[1]BN2_1!$A:$U,21,0)),0,VLOOKUP($P88,[1]BN2_1!$A:$U,21,0))</f>
        <v>3958.2968000000001</v>
      </c>
      <c r="M88" s="24">
        <f t="shared" si="8"/>
        <v>813.87257554999997</v>
      </c>
      <c r="N88" s="27">
        <f t="shared" si="8"/>
        <v>1973.0626535000001</v>
      </c>
      <c r="O88" s="29">
        <f t="shared" si="9"/>
        <v>49.846253406263017</v>
      </c>
      <c r="P88" s="30" t="s">
        <v>94</v>
      </c>
      <c r="Q88" s="30"/>
      <c r="R88" s="20"/>
    </row>
    <row r="89" spans="1:18" ht="21">
      <c r="A89" s="21">
        <v>84</v>
      </c>
      <c r="B89" s="22" t="str">
        <f>VLOOKUP($P89,[1]Name!$A:$B,2,0)</f>
        <v>สำนักงานศิลปวัฒนธรรมร่วมสมัย</v>
      </c>
      <c r="C89" s="23">
        <f>IF(ISERROR(VLOOKUP($P89,[1]BN2_1!$A:$AC,3,0)),0,VLOOKUP($P89,[1]BN2_1!$A:$AC,3,0))</f>
        <v>197.68549999999999</v>
      </c>
      <c r="D89" s="24">
        <f>IF(ISERROR(VLOOKUP($P89,[1]BN2_1!$A:$AC,7,0)),0,VLOOKUP($P89,[1]BN2_1!$A:$AC,7,0))</f>
        <v>20.191871379999998</v>
      </c>
      <c r="E89" s="25">
        <f>IF(ISERROR(VLOOKUP($P89,[1]BN2_1!$A:$AC,8,0)),0,VLOOKUP($P89,[1]BN2_1!$A:$AC,8,0))</f>
        <v>90.035258040000002</v>
      </c>
      <c r="F89" s="26">
        <f t="shared" si="5"/>
        <v>45.544695002921308</v>
      </c>
      <c r="G89" s="33">
        <f>IF(ISERROR(VLOOKUP($P89,[1]BN2_1!$A:$AC,12,0)),0,VLOOKUP($P89,[1]BN2_1!$A:$AC,12,0))</f>
        <v>26.735499999999998</v>
      </c>
      <c r="H89" s="34">
        <f>IF(ISERROR(VLOOKUP($P89,[1]BN2_1!$A:$AC,16,0)),0,VLOOKUP($P89,[1]BN2_1!$A:$AC,16,0))</f>
        <v>4.0060000000000002</v>
      </c>
      <c r="I89" s="35">
        <f>IF(ISERROR(VLOOKUP($P89,[1]BN2_1!$A:$AC,17,0)),0,VLOOKUP($P89,[1]BN2_1!$A:$AC,17,0))</f>
        <v>22.0395</v>
      </c>
      <c r="J89" s="36">
        <f t="shared" si="6"/>
        <v>82.435338781769559</v>
      </c>
      <c r="K89" s="23">
        <f t="shared" si="7"/>
        <v>224.42099999999999</v>
      </c>
      <c r="L89" s="24">
        <f>IF(ISERROR(VLOOKUP($P89,[1]BN2_1!$A:$U,21,0)),0,VLOOKUP($P89,[1]BN2_1!$A:$U,21,0))</f>
        <v>224.42099999999999</v>
      </c>
      <c r="M89" s="24">
        <f t="shared" si="8"/>
        <v>24.197871379999999</v>
      </c>
      <c r="N89" s="27">
        <f t="shared" si="8"/>
        <v>112.07475804000001</v>
      </c>
      <c r="O89" s="29">
        <f t="shared" si="9"/>
        <v>49.939514590880535</v>
      </c>
      <c r="P89" s="30" t="s">
        <v>95</v>
      </c>
      <c r="Q89" s="30"/>
      <c r="R89" s="20"/>
    </row>
    <row r="90" spans="1:18" ht="21">
      <c r="A90" s="21">
        <v>85</v>
      </c>
      <c r="B90" s="22" t="str">
        <f>VLOOKUP($P90,[1]Name!$A:$B,2,0)</f>
        <v>กรมโรงงานอุตสาหกรรม</v>
      </c>
      <c r="C90" s="23">
        <f>IF(ISERROR(VLOOKUP($P90,[1]BN2_1!$A:$AC,3,0)),0,VLOOKUP($P90,[1]BN2_1!$A:$AC,3,0))</f>
        <v>448.32029999999997</v>
      </c>
      <c r="D90" s="24">
        <f>IF(ISERROR(VLOOKUP($P90,[1]BN2_1!$A:$AC,7,0)),0,VLOOKUP($P90,[1]BN2_1!$A:$AC,7,0))</f>
        <v>72.473036280000002</v>
      </c>
      <c r="E90" s="25">
        <f>IF(ISERROR(VLOOKUP($P90,[1]BN2_1!$A:$AC,8,0)),0,VLOOKUP($P90,[1]BN2_1!$A:$AC,8,0))</f>
        <v>243.61971908000001</v>
      </c>
      <c r="F90" s="26">
        <f t="shared" si="5"/>
        <v>54.340550512658034</v>
      </c>
      <c r="G90" s="33">
        <f>IF(ISERROR(VLOOKUP($P90,[1]BN2_1!$A:$AC,12,0)),0,VLOOKUP($P90,[1]BN2_1!$A:$AC,12,0))</f>
        <v>69.628799999999998</v>
      </c>
      <c r="H90" s="34">
        <f>IF(ISERROR(VLOOKUP($P90,[1]BN2_1!$A:$AC,16,0)),0,VLOOKUP($P90,[1]BN2_1!$A:$AC,16,0))</f>
        <v>53.235489860000001</v>
      </c>
      <c r="I90" s="35">
        <f>IF(ISERROR(VLOOKUP($P90,[1]BN2_1!$A:$AC,17,0)),0,VLOOKUP($P90,[1]BN2_1!$A:$AC,17,0))</f>
        <v>15.678875850000001</v>
      </c>
      <c r="J90" s="36">
        <f t="shared" si="6"/>
        <v>22.517802762649939</v>
      </c>
      <c r="K90" s="23">
        <f t="shared" si="7"/>
        <v>517.94909999999993</v>
      </c>
      <c r="L90" s="24">
        <f>IF(ISERROR(VLOOKUP($P90,[1]BN2_1!$A:$U,21,0)),0,VLOOKUP($P90,[1]BN2_1!$A:$U,21,0))</f>
        <v>517.94910000000004</v>
      </c>
      <c r="M90" s="24">
        <f t="shared" si="8"/>
        <v>125.70852614</v>
      </c>
      <c r="N90" s="27">
        <f t="shared" si="8"/>
        <v>259.29859493000004</v>
      </c>
      <c r="O90" s="29">
        <f t="shared" si="9"/>
        <v>50.062563083901502</v>
      </c>
      <c r="P90" s="30" t="s">
        <v>96</v>
      </c>
      <c r="Q90" s="30"/>
      <c r="R90" s="20"/>
    </row>
    <row r="91" spans="1:18" ht="21">
      <c r="A91" s="21">
        <v>86</v>
      </c>
      <c r="B91" s="22" t="str">
        <f>VLOOKUP($P91,[1]Name!$A:$B,2,0)</f>
        <v>กรมส่งเสริมการค้าระหว่างประเทศ</v>
      </c>
      <c r="C91" s="23">
        <f>IF(ISERROR(VLOOKUP($P91,[1]BN2_1!$A:$AC,3,0)),0,VLOOKUP($P91,[1]BN2_1!$A:$AC,3,0))</f>
        <v>1897.2545210000001</v>
      </c>
      <c r="D91" s="24">
        <f>IF(ISERROR(VLOOKUP($P91,[1]BN2_1!$A:$AC,7,0)),0,VLOOKUP($P91,[1]BN2_1!$A:$AC,7,0))</f>
        <v>136.73446118999999</v>
      </c>
      <c r="E91" s="25">
        <f>IF(ISERROR(VLOOKUP($P91,[1]BN2_1!$A:$AC,8,0)),0,VLOOKUP($P91,[1]BN2_1!$A:$AC,8,0))</f>
        <v>978.65585283999997</v>
      </c>
      <c r="F91" s="26">
        <f t="shared" si="5"/>
        <v>51.582739269171562</v>
      </c>
      <c r="G91" s="33">
        <f>IF(ISERROR(VLOOKUP($P91,[1]BN2_1!$A:$AC,12,0)),0,VLOOKUP($P91,[1]BN2_1!$A:$AC,12,0))</f>
        <v>100.310579</v>
      </c>
      <c r="H91" s="34">
        <f>IF(ISERROR(VLOOKUP($P91,[1]BN2_1!$A:$AC,16,0)),0,VLOOKUP($P91,[1]BN2_1!$A:$AC,16,0))</f>
        <v>28.557115530000001</v>
      </c>
      <c r="I91" s="35">
        <f>IF(ISERROR(VLOOKUP($P91,[1]BN2_1!$A:$AC,17,0)),0,VLOOKUP($P91,[1]BN2_1!$A:$AC,17,0))</f>
        <v>22.80165637</v>
      </c>
      <c r="J91" s="36">
        <f t="shared" si="6"/>
        <v>22.731058475896145</v>
      </c>
      <c r="K91" s="23">
        <f t="shared" si="7"/>
        <v>1997.5651</v>
      </c>
      <c r="L91" s="24">
        <f>IF(ISERROR(VLOOKUP($P91,[1]BN2_1!$A:$U,21,0)),0,VLOOKUP($P91,[1]BN2_1!$A:$U,21,0))</f>
        <v>1997.5651</v>
      </c>
      <c r="M91" s="24">
        <f t="shared" si="8"/>
        <v>165.29157671999999</v>
      </c>
      <c r="N91" s="27">
        <f t="shared" si="8"/>
        <v>1001.45750921</v>
      </c>
      <c r="O91" s="29">
        <f t="shared" si="9"/>
        <v>50.133910990435304</v>
      </c>
      <c r="P91" s="30" t="s">
        <v>97</v>
      </c>
      <c r="Q91" s="30"/>
      <c r="R91" s="20"/>
    </row>
    <row r="92" spans="1:18" ht="21">
      <c r="A92" s="21">
        <v>87</v>
      </c>
      <c r="B92" s="22" t="str">
        <f>VLOOKUP($P92,[1]Name!$A:$B,2,0)</f>
        <v>กรมสรรพสามิต</v>
      </c>
      <c r="C92" s="23">
        <f>IF(ISERROR(VLOOKUP($P92,[1]BN2_1!$A:$AC,3,0)),0,VLOOKUP($P92,[1]BN2_1!$A:$AC,3,0))</f>
        <v>2087.9222580000001</v>
      </c>
      <c r="D92" s="24">
        <f>IF(ISERROR(VLOOKUP($P92,[1]BN2_1!$A:$AC,7,0)),0,VLOOKUP($P92,[1]BN2_1!$A:$AC,7,0))</f>
        <v>73.057829839999997</v>
      </c>
      <c r="E92" s="25">
        <f>IF(ISERROR(VLOOKUP($P92,[1]BN2_1!$A:$AC,8,0)),0,VLOOKUP($P92,[1]BN2_1!$A:$AC,8,0))</f>
        <v>1255.55935821</v>
      </c>
      <c r="F92" s="26">
        <f t="shared" si="5"/>
        <v>60.134392140284376</v>
      </c>
      <c r="G92" s="33">
        <f>IF(ISERROR(VLOOKUP($P92,[1]BN2_1!$A:$AC,12,0)),0,VLOOKUP($P92,[1]BN2_1!$A:$AC,12,0))</f>
        <v>454.05454200000003</v>
      </c>
      <c r="H92" s="34">
        <f>IF(ISERROR(VLOOKUP($P92,[1]BN2_1!$A:$AC,16,0)),0,VLOOKUP($P92,[1]BN2_1!$A:$AC,16,0))</f>
        <v>319.18059800999998</v>
      </c>
      <c r="I92" s="35">
        <f>IF(ISERROR(VLOOKUP($P92,[1]BN2_1!$A:$AC,17,0)),0,VLOOKUP($P92,[1]BN2_1!$A:$AC,17,0))</f>
        <v>20.423639189999999</v>
      </c>
      <c r="J92" s="36">
        <f t="shared" si="6"/>
        <v>4.4980585592292126</v>
      </c>
      <c r="K92" s="23">
        <f t="shared" si="7"/>
        <v>2541.9767999999999</v>
      </c>
      <c r="L92" s="24">
        <f>IF(ISERROR(VLOOKUP($P92,[1]BN2_1!$A:$U,21,0)),0,VLOOKUP($P92,[1]BN2_1!$A:$U,21,0))</f>
        <v>2541.9767999999999</v>
      </c>
      <c r="M92" s="24">
        <f t="shared" si="8"/>
        <v>392.23842784999999</v>
      </c>
      <c r="N92" s="27">
        <f t="shared" si="8"/>
        <v>1275.9829973999999</v>
      </c>
      <c r="O92" s="29">
        <f t="shared" si="9"/>
        <v>50.196484775156094</v>
      </c>
      <c r="P92" s="30" t="s">
        <v>98</v>
      </c>
      <c r="Q92" s="30"/>
      <c r="R92" s="20"/>
    </row>
    <row r="93" spans="1:18" ht="21">
      <c r="A93" s="21">
        <v>88</v>
      </c>
      <c r="B93" s="22" t="str">
        <f>VLOOKUP($P93,[1]Name!$A:$B,2,0)</f>
        <v>สถาบันวัคซีนเเห่งชาติ</v>
      </c>
      <c r="C93" s="23">
        <f>IF(ISERROR(VLOOKUP($P93,[1]BN2_1!$A:$AC,3,0)),0,VLOOKUP($P93,[1]BN2_1!$A:$AC,3,0))</f>
        <v>23.437899999999999</v>
      </c>
      <c r="D93" s="24">
        <f>IF(ISERROR(VLOOKUP($P93,[1]BN2_1!$A:$AC,7,0)),0,VLOOKUP($P93,[1]BN2_1!$A:$AC,7,0))</f>
        <v>0</v>
      </c>
      <c r="E93" s="25">
        <f>IF(ISERROR(VLOOKUP($P93,[1]BN2_1!$A:$AC,8,0)),0,VLOOKUP($P93,[1]BN2_1!$A:$AC,8,0))</f>
        <v>11.7684</v>
      </c>
      <c r="F93" s="26">
        <f t="shared" si="5"/>
        <v>50.210983065889017</v>
      </c>
      <c r="G93" s="33">
        <f>IF(ISERROR(VLOOKUP($P93,[1]BN2_1!$A:$AC,12,0)),0,VLOOKUP($P93,[1]BN2_1!$A:$AC,12,0))</f>
        <v>0</v>
      </c>
      <c r="H93" s="34">
        <f>IF(ISERROR(VLOOKUP($P93,[1]BN2_1!$A:$AC,16,0)),0,VLOOKUP($P93,[1]BN2_1!$A:$AC,16,0))</f>
        <v>0</v>
      </c>
      <c r="I93" s="35">
        <f>IF(ISERROR(VLOOKUP($P93,[1]BN2_1!$A:$AC,17,0)),0,VLOOKUP($P93,[1]BN2_1!$A:$AC,17,0))</f>
        <v>0</v>
      </c>
      <c r="J93" s="36">
        <f t="shared" si="6"/>
        <v>0</v>
      </c>
      <c r="K93" s="23">
        <f t="shared" si="7"/>
        <v>23.437899999999999</v>
      </c>
      <c r="L93" s="24">
        <f>IF(ISERROR(VLOOKUP($P93,[1]BN2_1!$A:$U,21,0)),0,VLOOKUP($P93,[1]BN2_1!$A:$U,21,0))</f>
        <v>23.437899999999999</v>
      </c>
      <c r="M93" s="24">
        <f t="shared" si="8"/>
        <v>0</v>
      </c>
      <c r="N93" s="27">
        <f t="shared" si="8"/>
        <v>11.7684</v>
      </c>
      <c r="O93" s="29">
        <f t="shared" si="9"/>
        <v>50.210983065889017</v>
      </c>
      <c r="P93" s="30" t="s">
        <v>99</v>
      </c>
      <c r="Q93" s="30"/>
      <c r="R93" s="20"/>
    </row>
    <row r="94" spans="1:18" ht="21">
      <c r="A94" s="21">
        <v>89</v>
      </c>
      <c r="B94" s="22" t="str">
        <f>VLOOKUP($P94,[1]Name!$A:$B,2,0)</f>
        <v>กรมคุ้มครองสิทธิและเสรีภาพ</v>
      </c>
      <c r="C94" s="23">
        <f>IF(ISERROR(VLOOKUP($P94,[1]BN2_1!$A:$AC,3,0)),0,VLOOKUP($P94,[1]BN2_1!$A:$AC,3,0))</f>
        <v>757.22123999999997</v>
      </c>
      <c r="D94" s="24">
        <f>IF(ISERROR(VLOOKUP($P94,[1]BN2_1!$A:$AC,7,0)),0,VLOOKUP($P94,[1]BN2_1!$A:$AC,7,0))</f>
        <v>7.1200258200000004</v>
      </c>
      <c r="E94" s="25">
        <f>IF(ISERROR(VLOOKUP($P94,[1]BN2_1!$A:$AC,8,0)),0,VLOOKUP($P94,[1]BN2_1!$A:$AC,8,0))</f>
        <v>390.10774780999998</v>
      </c>
      <c r="F94" s="26">
        <f t="shared" si="5"/>
        <v>51.51833139413786</v>
      </c>
      <c r="G94" s="33">
        <f>IF(ISERROR(VLOOKUP($P94,[1]BN2_1!$A:$AC,12,0)),0,VLOOKUP($P94,[1]BN2_1!$A:$AC,12,0))</f>
        <v>20.39556</v>
      </c>
      <c r="H94" s="34">
        <f>IF(ISERROR(VLOOKUP($P94,[1]BN2_1!$A:$AC,16,0)),0,VLOOKUP($P94,[1]BN2_1!$A:$AC,16,0))</f>
        <v>17.713000000000001</v>
      </c>
      <c r="I94" s="35">
        <f>IF(ISERROR(VLOOKUP($P94,[1]BN2_1!$A:$AC,17,0)),0,VLOOKUP($P94,[1]BN2_1!$A:$AC,17,0))</f>
        <v>1.4388649899999999</v>
      </c>
      <c r="J94" s="36">
        <f t="shared" si="6"/>
        <v>7.0547952103300906</v>
      </c>
      <c r="K94" s="23">
        <f t="shared" si="7"/>
        <v>777.61680000000001</v>
      </c>
      <c r="L94" s="24">
        <f>IF(ISERROR(VLOOKUP($P94,[1]BN2_1!$A:$U,21,0)),0,VLOOKUP($P94,[1]BN2_1!$A:$U,21,0))</f>
        <v>777.61680000000001</v>
      </c>
      <c r="M94" s="24">
        <f t="shared" si="8"/>
        <v>24.833025820000003</v>
      </c>
      <c r="N94" s="27">
        <f t="shared" si="8"/>
        <v>391.54661279999999</v>
      </c>
      <c r="O94" s="29">
        <f t="shared" si="9"/>
        <v>50.352128812031836</v>
      </c>
      <c r="P94" s="30" t="s">
        <v>100</v>
      </c>
      <c r="Q94" s="30"/>
      <c r="R94" s="20"/>
    </row>
    <row r="95" spans="1:18" ht="21">
      <c r="A95" s="21">
        <v>90</v>
      </c>
      <c r="B95" s="22" t="str">
        <f>VLOOKUP($P95,[1]Name!$A:$B,2,0)</f>
        <v>มหาวิทยาลัยราชภัฏเชียงราย</v>
      </c>
      <c r="C95" s="23">
        <f>IF(ISERROR(VLOOKUP($P95,[1]BN2_1!$A:$AC,3,0)),0,VLOOKUP($P95,[1]BN2_1!$A:$AC,3,0))</f>
        <v>453.5745</v>
      </c>
      <c r="D95" s="24">
        <f>IF(ISERROR(VLOOKUP($P95,[1]BN2_1!$A:$AC,7,0)),0,VLOOKUP($P95,[1]BN2_1!$A:$AC,7,0))</f>
        <v>0.60562400000000005</v>
      </c>
      <c r="E95" s="25">
        <f>IF(ISERROR(VLOOKUP($P95,[1]BN2_1!$A:$AC,8,0)),0,VLOOKUP($P95,[1]BN2_1!$A:$AC,8,0))</f>
        <v>287.35156877999998</v>
      </c>
      <c r="F95" s="26">
        <f t="shared" si="5"/>
        <v>63.352672775916631</v>
      </c>
      <c r="G95" s="33">
        <f>IF(ISERROR(VLOOKUP($P95,[1]BN2_1!$A:$AC,12,0)),0,VLOOKUP($P95,[1]BN2_1!$A:$AC,12,0))</f>
        <v>149.66149999999999</v>
      </c>
      <c r="H95" s="34">
        <f>IF(ISERROR(VLOOKUP($P95,[1]BN2_1!$A:$AC,16,0)),0,VLOOKUP($P95,[1]BN2_1!$A:$AC,16,0))</f>
        <v>80.085238079999996</v>
      </c>
      <c r="I95" s="37">
        <f>IF(ISERROR(VLOOKUP($P95,[1]BN2_1!$A:$AC,17,0)),0,VLOOKUP($P95,[1]BN2_1!$A:$AC,17,0))</f>
        <v>16.941396839999999</v>
      </c>
      <c r="J95" s="36">
        <f t="shared" si="6"/>
        <v>11.319809596990542</v>
      </c>
      <c r="K95" s="23">
        <f t="shared" si="7"/>
        <v>603.23599999999999</v>
      </c>
      <c r="L95" s="24">
        <f>IF(ISERROR(VLOOKUP($P95,[1]BN2_1!$A:$U,21,0)),0,VLOOKUP($P95,[1]BN2_1!$A:$U,21,0))</f>
        <v>603.23599999999999</v>
      </c>
      <c r="M95" s="24">
        <f t="shared" si="8"/>
        <v>80.690862080000002</v>
      </c>
      <c r="N95" s="27">
        <f t="shared" si="8"/>
        <v>304.29296561999996</v>
      </c>
      <c r="O95" s="29">
        <f t="shared" si="9"/>
        <v>50.443436005145578</v>
      </c>
      <c r="P95" s="30" t="s">
        <v>101</v>
      </c>
      <c r="Q95" s="30"/>
      <c r="R95" s="20"/>
    </row>
    <row r="96" spans="1:18" ht="21">
      <c r="A96" s="21">
        <v>91</v>
      </c>
      <c r="B96" s="22" t="str">
        <f>VLOOKUP($P96,[1]Name!$A:$B,2,0)</f>
        <v>มหาวิทยาลัยราชภัฏสุราษฎร์ธานี</v>
      </c>
      <c r="C96" s="23">
        <f>IF(ISERROR(VLOOKUP($P96,[1]BN2_1!$A:$AC,3,0)),0,VLOOKUP($P96,[1]BN2_1!$A:$AC,3,0))</f>
        <v>448.47433599999999</v>
      </c>
      <c r="D96" s="24">
        <f>IF(ISERROR(VLOOKUP($P96,[1]BN2_1!$A:$AC,7,0)),0,VLOOKUP($P96,[1]BN2_1!$A:$AC,7,0))</f>
        <v>2.49522595</v>
      </c>
      <c r="E96" s="25">
        <f>IF(ISERROR(VLOOKUP($P96,[1]BN2_1!$A:$AC,8,0)),0,VLOOKUP($P96,[1]BN2_1!$A:$AC,8,0))</f>
        <v>269.34037096999998</v>
      </c>
      <c r="F96" s="26">
        <f t="shared" si="5"/>
        <v>60.057030993630811</v>
      </c>
      <c r="G96" s="33">
        <f>IF(ISERROR(VLOOKUP($P96,[1]BN2_1!$A:$AC,12,0)),0,VLOOKUP($P96,[1]BN2_1!$A:$AC,12,0))</f>
        <v>256.57966399999998</v>
      </c>
      <c r="H96" s="34">
        <f>IF(ISERROR(VLOOKUP($P96,[1]BN2_1!$A:$AC,16,0)),0,VLOOKUP($P96,[1]BN2_1!$A:$AC,16,0))</f>
        <v>96.937623000000002</v>
      </c>
      <c r="I96" s="35">
        <f>IF(ISERROR(VLOOKUP($P96,[1]BN2_1!$A:$AC,17,0)),0,VLOOKUP($P96,[1]BN2_1!$A:$AC,17,0))</f>
        <v>86.597924000000006</v>
      </c>
      <c r="J96" s="36">
        <f t="shared" si="6"/>
        <v>33.750891496997212</v>
      </c>
      <c r="K96" s="23">
        <f t="shared" si="7"/>
        <v>705.05399999999997</v>
      </c>
      <c r="L96" s="24">
        <f>IF(ISERROR(VLOOKUP($P96,[1]BN2_1!$A:$U,21,0)),0,VLOOKUP($P96,[1]BN2_1!$A:$U,21,0))</f>
        <v>705.05399999999997</v>
      </c>
      <c r="M96" s="24">
        <f t="shared" si="8"/>
        <v>99.432848950000007</v>
      </c>
      <c r="N96" s="27">
        <f t="shared" si="8"/>
        <v>355.93829497000002</v>
      </c>
      <c r="O96" s="29">
        <f t="shared" si="9"/>
        <v>50.48383456728137</v>
      </c>
      <c r="P96" s="30" t="s">
        <v>102</v>
      </c>
      <c r="Q96" s="30"/>
      <c r="R96" s="20"/>
    </row>
    <row r="97" spans="1:18" ht="21">
      <c r="A97" s="21">
        <v>92</v>
      </c>
      <c r="B97" s="22" t="str">
        <f>VLOOKUP($P97,[1]Name!$A:$B,2,0)</f>
        <v>มหาวิทยาลัยราชภัฏพิบูลสงคราม</v>
      </c>
      <c r="C97" s="23">
        <f>IF(ISERROR(VLOOKUP($P97,[1]BN2_1!$A:$AC,3,0)),0,VLOOKUP($P97,[1]BN2_1!$A:$AC,3,0))</f>
        <v>425.21201014000002</v>
      </c>
      <c r="D97" s="24">
        <f>IF(ISERROR(VLOOKUP($P97,[1]BN2_1!$A:$AC,7,0)),0,VLOOKUP($P97,[1]BN2_1!$A:$AC,7,0))</f>
        <v>0.23010030000000001</v>
      </c>
      <c r="E97" s="25">
        <f>IF(ISERROR(VLOOKUP($P97,[1]BN2_1!$A:$AC,8,0)),0,VLOOKUP($P97,[1]BN2_1!$A:$AC,8,0))</f>
        <v>261.06701864000001</v>
      </c>
      <c r="F97" s="26">
        <f t="shared" si="5"/>
        <v>61.396906111387665</v>
      </c>
      <c r="G97" s="33">
        <f>IF(ISERROR(VLOOKUP($P97,[1]BN2_1!$A:$AC,12,0)),0,VLOOKUP($P97,[1]BN2_1!$A:$AC,12,0))</f>
        <v>123.29288986</v>
      </c>
      <c r="H97" s="34">
        <f>IF(ISERROR(VLOOKUP($P97,[1]BN2_1!$A:$AC,16,0)),0,VLOOKUP($P97,[1]BN2_1!$A:$AC,16,0))</f>
        <v>45.146188860000002</v>
      </c>
      <c r="I97" s="35">
        <f>IF(ISERROR(VLOOKUP($P97,[1]BN2_1!$A:$AC,17,0)),0,VLOOKUP($P97,[1]BN2_1!$A:$AC,17,0))</f>
        <v>16.144121999999999</v>
      </c>
      <c r="J97" s="36">
        <f t="shared" si="6"/>
        <v>13.094122473998112</v>
      </c>
      <c r="K97" s="23">
        <f t="shared" si="7"/>
        <v>548.50490000000002</v>
      </c>
      <c r="L97" s="24">
        <f>IF(ISERROR(VLOOKUP($P97,[1]BN2_1!$A:$U,21,0)),0,VLOOKUP($P97,[1]BN2_1!$A:$U,21,0))</f>
        <v>548.50490000000002</v>
      </c>
      <c r="M97" s="24">
        <f t="shared" si="8"/>
        <v>45.376289159999999</v>
      </c>
      <c r="N97" s="27">
        <f t="shared" si="8"/>
        <v>277.21114064</v>
      </c>
      <c r="O97" s="29">
        <f t="shared" si="9"/>
        <v>50.539410065434232</v>
      </c>
      <c r="P97" s="30" t="s">
        <v>103</v>
      </c>
      <c r="Q97" s="30"/>
      <c r="R97" s="20"/>
    </row>
    <row r="98" spans="1:18" ht="21">
      <c r="A98" s="21">
        <v>93</v>
      </c>
      <c r="B98" s="22" t="str">
        <f>VLOOKUP($P98,[1]Name!$A:$B,2,0)</f>
        <v>มหาวิทยาลัยราชภัฏหมู่บ้านจอมบึง</v>
      </c>
      <c r="C98" s="23">
        <f>IF(ISERROR(VLOOKUP($P98,[1]BN2_1!$A:$AC,3,0)),0,VLOOKUP($P98,[1]BN2_1!$A:$AC,3,0))</f>
        <v>244.44630000000001</v>
      </c>
      <c r="D98" s="24">
        <f>IF(ISERROR(VLOOKUP($P98,[1]BN2_1!$A:$AC,7,0)),0,VLOOKUP($P98,[1]BN2_1!$A:$AC,7,0))</f>
        <v>0.44500000000000001</v>
      </c>
      <c r="E98" s="25">
        <f>IF(ISERROR(VLOOKUP($P98,[1]BN2_1!$A:$AC,8,0)),0,VLOOKUP($P98,[1]BN2_1!$A:$AC,8,0))</f>
        <v>149.43080800999999</v>
      </c>
      <c r="F98" s="26">
        <f t="shared" si="5"/>
        <v>61.130321060290129</v>
      </c>
      <c r="G98" s="33">
        <f>IF(ISERROR(VLOOKUP($P98,[1]BN2_1!$A:$AC,12,0)),0,VLOOKUP($P98,[1]BN2_1!$A:$AC,12,0))</f>
        <v>70.8386</v>
      </c>
      <c r="H98" s="34">
        <f>IF(ISERROR(VLOOKUP($P98,[1]BN2_1!$A:$AC,16,0)),0,VLOOKUP($P98,[1]BN2_1!$A:$AC,16,0))</f>
        <v>52.629553000000001</v>
      </c>
      <c r="I98" s="35">
        <f>IF(ISERROR(VLOOKUP($P98,[1]BN2_1!$A:$AC,17,0)),0,VLOOKUP($P98,[1]BN2_1!$A:$AC,17,0))</f>
        <v>10.561826849999999</v>
      </c>
      <c r="J98" s="36">
        <f t="shared" si="6"/>
        <v>14.909705795992579</v>
      </c>
      <c r="K98" s="23">
        <f t="shared" si="7"/>
        <v>315.28489999999999</v>
      </c>
      <c r="L98" s="24">
        <f>IF(ISERROR(VLOOKUP($P98,[1]BN2_1!$A:$U,21,0)),0,VLOOKUP($P98,[1]BN2_1!$A:$U,21,0))</f>
        <v>315.28489999999999</v>
      </c>
      <c r="M98" s="24">
        <f t="shared" si="8"/>
        <v>53.074553000000002</v>
      </c>
      <c r="N98" s="27">
        <f t="shared" si="8"/>
        <v>159.99263485999998</v>
      </c>
      <c r="O98" s="29">
        <f t="shared" si="9"/>
        <v>50.745416244165199</v>
      </c>
      <c r="P98" s="30" t="s">
        <v>104</v>
      </c>
      <c r="Q98" s="30"/>
      <c r="R98" s="20"/>
    </row>
    <row r="99" spans="1:18" ht="21">
      <c r="A99" s="21">
        <v>94</v>
      </c>
      <c r="B99" s="22" t="str">
        <f>VLOOKUP($P99,[1]Name!$A:$B,2,0)</f>
        <v>สำนักงานปลัดกระทรวงทรัพยากรธรรมชาติและสิ่งแวดล้อม</v>
      </c>
      <c r="C99" s="23">
        <f>IF(ISERROR(VLOOKUP($P99,[1]BN2_1!$A:$AC,3,0)),0,VLOOKUP($P99,[1]BN2_1!$A:$AC,3,0))</f>
        <v>1254.4101910899999</v>
      </c>
      <c r="D99" s="24">
        <f>IF(ISERROR(VLOOKUP($P99,[1]BN2_1!$A:$AC,7,0)),0,VLOOKUP($P99,[1]BN2_1!$A:$AC,7,0))</f>
        <v>18.049537449999999</v>
      </c>
      <c r="E99" s="25">
        <f>IF(ISERROR(VLOOKUP($P99,[1]BN2_1!$A:$AC,8,0)),0,VLOOKUP($P99,[1]BN2_1!$A:$AC,8,0))</f>
        <v>798.92035809000004</v>
      </c>
      <c r="F99" s="26">
        <f t="shared" si="5"/>
        <v>63.68892438571396</v>
      </c>
      <c r="G99" s="33">
        <f>IF(ISERROR(VLOOKUP($P99,[1]BN2_1!$A:$AC,12,0)),0,VLOOKUP($P99,[1]BN2_1!$A:$AC,12,0))</f>
        <v>384.17940891000001</v>
      </c>
      <c r="H99" s="34">
        <f>IF(ISERROR(VLOOKUP($P99,[1]BN2_1!$A:$AC,16,0)),0,VLOOKUP($P99,[1]BN2_1!$A:$AC,16,0))</f>
        <v>53.282856119999998</v>
      </c>
      <c r="I99" s="35">
        <f>IF(ISERROR(VLOOKUP($P99,[1]BN2_1!$A:$AC,17,0)),0,VLOOKUP($P99,[1]BN2_1!$A:$AC,17,0))</f>
        <v>33.722760540000003</v>
      </c>
      <c r="J99" s="36">
        <f t="shared" si="6"/>
        <v>8.7778677768490407</v>
      </c>
      <c r="K99" s="23">
        <f t="shared" si="7"/>
        <v>1638.5895999999998</v>
      </c>
      <c r="L99" s="24">
        <f>IF(ISERROR(VLOOKUP($P99,[1]BN2_1!$A:$U,21,0)),0,VLOOKUP($P99,[1]BN2_1!$A:$U,21,0))</f>
        <v>1638.5896</v>
      </c>
      <c r="M99" s="24">
        <f t="shared" si="8"/>
        <v>71.332393569999994</v>
      </c>
      <c r="N99" s="27">
        <f t="shared" si="8"/>
        <v>832.64311863</v>
      </c>
      <c r="O99" s="29">
        <f t="shared" si="9"/>
        <v>50.814622442983904</v>
      </c>
      <c r="P99" s="30" t="s">
        <v>105</v>
      </c>
      <c r="Q99" s="30"/>
      <c r="R99" s="20"/>
    </row>
    <row r="100" spans="1:18" ht="21">
      <c r="A100" s="21">
        <v>95</v>
      </c>
      <c r="B100" s="22" t="str">
        <f>VLOOKUP($P100,[1]Name!$A:$B,2,0)</f>
        <v>สำนักงานมาตรฐานสินค้าเกษตรและอาหารแห่งชาติ</v>
      </c>
      <c r="C100" s="23">
        <f>IF(ISERROR(VLOOKUP($P100,[1]BN2_1!$A:$AC,3,0)),0,VLOOKUP($P100,[1]BN2_1!$A:$AC,3,0))</f>
        <v>237.69669999999999</v>
      </c>
      <c r="D100" s="24">
        <f>IF(ISERROR(VLOOKUP($P100,[1]BN2_1!$A:$AC,7,0)),0,VLOOKUP($P100,[1]BN2_1!$A:$AC,7,0))</f>
        <v>13.25229861</v>
      </c>
      <c r="E100" s="25">
        <f>IF(ISERROR(VLOOKUP($P100,[1]BN2_1!$A:$AC,8,0)),0,VLOOKUP($P100,[1]BN2_1!$A:$AC,8,0))</f>
        <v>123.29935721</v>
      </c>
      <c r="F100" s="26">
        <f t="shared" si="5"/>
        <v>51.872557427175046</v>
      </c>
      <c r="G100" s="33">
        <f>IF(ISERROR(VLOOKUP($P100,[1]BN2_1!$A:$AC,12,0)),0,VLOOKUP($P100,[1]BN2_1!$A:$AC,12,0))</f>
        <v>1.9177</v>
      </c>
      <c r="H100" s="34">
        <f>IF(ISERROR(VLOOKUP($P100,[1]BN2_1!$A:$AC,16,0)),0,VLOOKUP($P100,[1]BN2_1!$A:$AC,16,0))</f>
        <v>1.1185</v>
      </c>
      <c r="I100" s="35">
        <f>IF(ISERROR(VLOOKUP($P100,[1]BN2_1!$A:$AC,17,0)),0,VLOOKUP($P100,[1]BN2_1!$A:$AC,17,0))</f>
        <v>0</v>
      </c>
      <c r="J100" s="36">
        <f t="shared" si="6"/>
        <v>0</v>
      </c>
      <c r="K100" s="23">
        <f t="shared" si="7"/>
        <v>239.61439999999999</v>
      </c>
      <c r="L100" s="24">
        <f>IF(ISERROR(VLOOKUP($P100,[1]BN2_1!$A:$U,21,0)),0,VLOOKUP($P100,[1]BN2_1!$A:$U,21,0))</f>
        <v>239.61439999999999</v>
      </c>
      <c r="M100" s="24">
        <f t="shared" si="8"/>
        <v>14.370798610000001</v>
      </c>
      <c r="N100" s="27">
        <f t="shared" si="8"/>
        <v>123.29935721</v>
      </c>
      <c r="O100" s="29">
        <f t="shared" si="9"/>
        <v>51.457407071528259</v>
      </c>
      <c r="P100" s="30" t="s">
        <v>106</v>
      </c>
      <c r="Q100" s="30"/>
      <c r="R100" s="20"/>
    </row>
    <row r="101" spans="1:18" ht="21">
      <c r="A101" s="21">
        <v>96</v>
      </c>
      <c r="B101" s="22" t="str">
        <f>VLOOKUP($P101,[1]Name!$A:$B,2,0)</f>
        <v>มหาวิทยาลัยราชภัฏกาญจนบุรี</v>
      </c>
      <c r="C101" s="23">
        <f>IF(ISERROR(VLOOKUP($P101,[1]BN2_1!$A:$AC,3,0)),0,VLOOKUP($P101,[1]BN2_1!$A:$AC,3,0))</f>
        <v>249.01405500000001</v>
      </c>
      <c r="D101" s="24">
        <f>IF(ISERROR(VLOOKUP($P101,[1]BN2_1!$A:$AC,7,0)),0,VLOOKUP($P101,[1]BN2_1!$A:$AC,7,0))</f>
        <v>0.71176896999999995</v>
      </c>
      <c r="E101" s="25">
        <f>IF(ISERROR(VLOOKUP($P101,[1]BN2_1!$A:$AC,8,0)),0,VLOOKUP($P101,[1]BN2_1!$A:$AC,8,0))</f>
        <v>148.23538250999999</v>
      </c>
      <c r="F101" s="26">
        <f t="shared" si="5"/>
        <v>59.528921975910151</v>
      </c>
      <c r="G101" s="33">
        <f>IF(ISERROR(VLOOKUP($P101,[1]BN2_1!$A:$AC,12,0)),0,VLOOKUP($P101,[1]BN2_1!$A:$AC,12,0))</f>
        <v>136.46514500000001</v>
      </c>
      <c r="H101" s="34">
        <f>IF(ISERROR(VLOOKUP($P101,[1]BN2_1!$A:$AC,16,0)),0,VLOOKUP($P101,[1]BN2_1!$A:$AC,16,0))</f>
        <v>75.569696339999993</v>
      </c>
      <c r="I101" s="35">
        <f>IF(ISERROR(VLOOKUP($P101,[1]BN2_1!$A:$AC,17,0)),0,VLOOKUP($P101,[1]BN2_1!$A:$AC,17,0))</f>
        <v>50.292200989999998</v>
      </c>
      <c r="J101" s="36">
        <f t="shared" si="6"/>
        <v>36.853513759868861</v>
      </c>
      <c r="K101" s="23">
        <f t="shared" si="7"/>
        <v>385.47919999999999</v>
      </c>
      <c r="L101" s="24">
        <f>IF(ISERROR(VLOOKUP($P101,[1]BN2_1!$A:$U,21,0)),0,VLOOKUP($P101,[1]BN2_1!$A:$U,21,0))</f>
        <v>385.47919999999999</v>
      </c>
      <c r="M101" s="24">
        <f t="shared" si="8"/>
        <v>76.281465309999987</v>
      </c>
      <c r="N101" s="27">
        <f t="shared" si="8"/>
        <v>198.52758349999999</v>
      </c>
      <c r="O101" s="29">
        <f t="shared" si="9"/>
        <v>51.501503453364016</v>
      </c>
      <c r="P101" s="30" t="s">
        <v>107</v>
      </c>
      <c r="Q101" s="30"/>
      <c r="R101" s="20"/>
    </row>
    <row r="102" spans="1:18" ht="21">
      <c r="A102" s="21">
        <v>97</v>
      </c>
      <c r="B102" s="22" t="str">
        <f>VLOOKUP($P102,[1]Name!$A:$B,2,0)</f>
        <v>กองทัพบก</v>
      </c>
      <c r="C102" s="23">
        <f>IF(ISERROR(VLOOKUP($P102,[1]BN2_1!$A:$AC,3,0)),0,VLOOKUP($P102,[1]BN2_1!$A:$AC,3,0))</f>
        <v>81515.043000000005</v>
      </c>
      <c r="D102" s="24">
        <f>IF(ISERROR(VLOOKUP($P102,[1]BN2_1!$A:$AC,7,0)),0,VLOOKUP($P102,[1]BN2_1!$A:$AC,7,0))</f>
        <v>2829.3586527100001</v>
      </c>
      <c r="E102" s="25">
        <f>IF(ISERROR(VLOOKUP($P102,[1]BN2_1!$A:$AC,8,0)),0,VLOOKUP($P102,[1]BN2_1!$A:$AC,8,0))</f>
        <v>47572.091802679999</v>
      </c>
      <c r="F102" s="26">
        <f t="shared" si="5"/>
        <v>58.35989291287008</v>
      </c>
      <c r="G102" s="33">
        <f>IF(ISERROR(VLOOKUP($P102,[1]BN2_1!$A:$AC,12,0)),0,VLOOKUP($P102,[1]BN2_1!$A:$AC,12,0))</f>
        <v>24464.7346</v>
      </c>
      <c r="H102" s="34">
        <f>IF(ISERROR(VLOOKUP($P102,[1]BN2_1!$A:$AC,16,0)),0,VLOOKUP($P102,[1]BN2_1!$A:$AC,16,0))</f>
        <v>3033.5282028199999</v>
      </c>
      <c r="I102" s="35">
        <f>IF(ISERROR(VLOOKUP($P102,[1]BN2_1!$A:$AC,17,0)),0,VLOOKUP($P102,[1]BN2_1!$A:$AC,17,0))</f>
        <v>7012.3026471200001</v>
      </c>
      <c r="J102" s="36">
        <f t="shared" si="6"/>
        <v>28.662900954257641</v>
      </c>
      <c r="K102" s="23">
        <f t="shared" si="7"/>
        <v>105979.7776</v>
      </c>
      <c r="L102" s="24">
        <f>IF(ISERROR(VLOOKUP($P102,[1]BN2_1!$A:$U,21,0)),0,VLOOKUP($P102,[1]BN2_1!$A:$U,21,0))</f>
        <v>105979.7776</v>
      </c>
      <c r="M102" s="24">
        <f t="shared" si="8"/>
        <v>5862.8868555299996</v>
      </c>
      <c r="N102" s="27">
        <f t="shared" si="8"/>
        <v>54584.394449799998</v>
      </c>
      <c r="O102" s="29">
        <f t="shared" si="9"/>
        <v>51.50453764473648</v>
      </c>
      <c r="P102" s="30" t="s">
        <v>108</v>
      </c>
      <c r="Q102" s="30"/>
      <c r="R102" s="20"/>
    </row>
    <row r="103" spans="1:18" ht="21">
      <c r="A103" s="21">
        <v>98</v>
      </c>
      <c r="B103" s="22" t="str">
        <f>VLOOKUP($P103,[1]Name!$A:$B,2,0)</f>
        <v>กรมการแพทย์</v>
      </c>
      <c r="C103" s="23">
        <f>IF(ISERROR(VLOOKUP($P103,[1]BN2_1!$A:$AC,3,0)),0,VLOOKUP($P103,[1]BN2_1!$A:$AC,3,0))</f>
        <v>5688.0720434499999</v>
      </c>
      <c r="D103" s="24">
        <f>IF(ISERROR(VLOOKUP($P103,[1]BN2_1!$A:$AC,7,0)),0,VLOOKUP($P103,[1]BN2_1!$A:$AC,7,0))</f>
        <v>48.909641860000001</v>
      </c>
      <c r="E103" s="25">
        <f>IF(ISERROR(VLOOKUP($P103,[1]BN2_1!$A:$AC,8,0)),0,VLOOKUP($P103,[1]BN2_1!$A:$AC,8,0))</f>
        <v>3582.51214949</v>
      </c>
      <c r="F103" s="26">
        <f t="shared" si="5"/>
        <v>62.982889846048614</v>
      </c>
      <c r="G103" s="33">
        <f>IF(ISERROR(VLOOKUP($P103,[1]BN2_1!$A:$AC,12,0)),0,VLOOKUP($P103,[1]BN2_1!$A:$AC,12,0))</f>
        <v>3087.1100565500001</v>
      </c>
      <c r="H103" s="34">
        <f>IF(ISERROR(VLOOKUP($P103,[1]BN2_1!$A:$AC,16,0)),0,VLOOKUP($P103,[1]BN2_1!$A:$AC,16,0))</f>
        <v>1623.362815</v>
      </c>
      <c r="I103" s="35">
        <f>IF(ISERROR(VLOOKUP($P103,[1]BN2_1!$A:$AC,17,0)),0,VLOOKUP($P103,[1]BN2_1!$A:$AC,17,0))</f>
        <v>938.72081816000002</v>
      </c>
      <c r="J103" s="36">
        <f t="shared" si="6"/>
        <v>30.407753561240618</v>
      </c>
      <c r="K103" s="23">
        <f t="shared" si="7"/>
        <v>8775.1821</v>
      </c>
      <c r="L103" s="24">
        <f>IF(ISERROR(VLOOKUP($P103,[1]BN2_1!$A:$U,21,0)),0,VLOOKUP($P103,[1]BN2_1!$A:$U,21,0))</f>
        <v>8775.1821</v>
      </c>
      <c r="M103" s="24">
        <f t="shared" si="8"/>
        <v>1672.2724568599999</v>
      </c>
      <c r="N103" s="27">
        <f t="shared" si="8"/>
        <v>4521.2329676500003</v>
      </c>
      <c r="O103" s="29">
        <f t="shared" si="9"/>
        <v>51.522953211990895</v>
      </c>
      <c r="P103" s="30" t="s">
        <v>109</v>
      </c>
      <c r="Q103" s="30"/>
      <c r="R103" s="20"/>
    </row>
    <row r="104" spans="1:18" ht="21">
      <c r="A104" s="21">
        <v>99</v>
      </c>
      <c r="B104" s="22" t="str">
        <f>VLOOKUP($P104,[1]Name!$A:$B,2,0)</f>
        <v>กรมส่งเสริมและพัฒนาคุณภาพชีวิตคนพิการ</v>
      </c>
      <c r="C104" s="23">
        <f>IF(ISERROR(VLOOKUP($P104,[1]BN2_1!$A:$AC,3,0)),0,VLOOKUP($P104,[1]BN2_1!$A:$AC,3,0))</f>
        <v>688.30930000000001</v>
      </c>
      <c r="D104" s="24">
        <f>IF(ISERROR(VLOOKUP($P104,[1]BN2_1!$A:$AC,7,0)),0,VLOOKUP($P104,[1]BN2_1!$A:$AC,7,0))</f>
        <v>16.925919960000002</v>
      </c>
      <c r="E104" s="25">
        <f>IF(ISERROR(VLOOKUP($P104,[1]BN2_1!$A:$AC,8,0)),0,VLOOKUP($P104,[1]BN2_1!$A:$AC,8,0))</f>
        <v>371.52413503999998</v>
      </c>
      <c r="F104" s="26">
        <f t="shared" si="5"/>
        <v>53.976335208604617</v>
      </c>
      <c r="G104" s="33">
        <f>IF(ISERROR(VLOOKUP($P104,[1]BN2_1!$A:$AC,12,0)),0,VLOOKUP($P104,[1]BN2_1!$A:$AC,12,0))</f>
        <v>139.54689999999999</v>
      </c>
      <c r="H104" s="34">
        <f>IF(ISERROR(VLOOKUP($P104,[1]BN2_1!$A:$AC,16,0)),0,VLOOKUP($P104,[1]BN2_1!$A:$AC,16,0))</f>
        <v>31.989395600000002</v>
      </c>
      <c r="I104" s="35">
        <f>IF(ISERROR(VLOOKUP($P104,[1]BN2_1!$A:$AC,17,0)),0,VLOOKUP($P104,[1]BN2_1!$A:$AC,17,0))</f>
        <v>55.588725310000001</v>
      </c>
      <c r="J104" s="36">
        <f t="shared" si="6"/>
        <v>39.835156001315688</v>
      </c>
      <c r="K104" s="23">
        <f t="shared" si="7"/>
        <v>827.85619999999994</v>
      </c>
      <c r="L104" s="24">
        <f>IF(ISERROR(VLOOKUP($P104,[1]BN2_1!$A:$U,21,0)),0,VLOOKUP($P104,[1]BN2_1!$A:$U,21,0))</f>
        <v>827.85619999999994</v>
      </c>
      <c r="M104" s="24">
        <f t="shared" si="8"/>
        <v>48.915315560000003</v>
      </c>
      <c r="N104" s="27">
        <f t="shared" si="8"/>
        <v>427.11286035000001</v>
      </c>
      <c r="O104" s="29">
        <f t="shared" si="9"/>
        <v>51.592638957103908</v>
      </c>
      <c r="P104" s="30" t="s">
        <v>110</v>
      </c>
      <c r="Q104" s="30"/>
      <c r="R104" s="20"/>
    </row>
    <row r="105" spans="1:18" ht="21">
      <c r="A105" s="21">
        <v>100</v>
      </c>
      <c r="B105" s="22" t="str">
        <f>VLOOKUP($P105,[1]Name!$A:$B,2,0)</f>
        <v>สถาบันวิทยาลัยชุมชน</v>
      </c>
      <c r="C105" s="23">
        <f>IF(ISERROR(VLOOKUP($P105,[1]BN2_1!$A:$AC,3,0)),0,VLOOKUP($P105,[1]BN2_1!$A:$AC,3,0))</f>
        <v>588.64386000000002</v>
      </c>
      <c r="D105" s="24">
        <f>IF(ISERROR(VLOOKUP($P105,[1]BN2_1!$A:$AC,7,0)),0,VLOOKUP($P105,[1]BN2_1!$A:$AC,7,0))</f>
        <v>7.9257175699999998</v>
      </c>
      <c r="E105" s="25">
        <f>IF(ISERROR(VLOOKUP($P105,[1]BN2_1!$A:$AC,8,0)),0,VLOOKUP($P105,[1]BN2_1!$A:$AC,8,0))</f>
        <v>314.44800831999999</v>
      </c>
      <c r="F105" s="26">
        <f t="shared" si="5"/>
        <v>53.419058566244104</v>
      </c>
      <c r="G105" s="33">
        <f>IF(ISERROR(VLOOKUP($P105,[1]BN2_1!$A:$AC,12,0)),0,VLOOKUP($P105,[1]BN2_1!$A:$AC,12,0))</f>
        <v>63.028640000000003</v>
      </c>
      <c r="H105" s="34">
        <f>IF(ISERROR(VLOOKUP($P105,[1]BN2_1!$A:$AC,16,0)),0,VLOOKUP($P105,[1]BN2_1!$A:$AC,16,0))</f>
        <v>27.856798999999999</v>
      </c>
      <c r="I105" s="35">
        <f>IF(ISERROR(VLOOKUP($P105,[1]BN2_1!$A:$AC,17,0)),0,VLOOKUP($P105,[1]BN2_1!$A:$AC,17,0))</f>
        <v>22.852898</v>
      </c>
      <c r="J105" s="36">
        <f t="shared" si="6"/>
        <v>36.257958286899409</v>
      </c>
      <c r="K105" s="23">
        <f t="shared" si="7"/>
        <v>651.67250000000001</v>
      </c>
      <c r="L105" s="24">
        <f>IF(ISERROR(VLOOKUP($P105,[1]BN2_1!$A:$U,21,0)),0,VLOOKUP($P105,[1]BN2_1!$A:$U,21,0))</f>
        <v>651.67250000000001</v>
      </c>
      <c r="M105" s="24">
        <f t="shared" si="8"/>
        <v>35.782516569999999</v>
      </c>
      <c r="N105" s="27">
        <f t="shared" si="8"/>
        <v>337.30090631999997</v>
      </c>
      <c r="O105" s="29">
        <f t="shared" si="9"/>
        <v>51.759266551833925</v>
      </c>
      <c r="P105" s="30" t="s">
        <v>111</v>
      </c>
      <c r="Q105" s="30"/>
      <c r="R105" s="20"/>
    </row>
    <row r="106" spans="1:18" ht="21">
      <c r="A106" s="21">
        <v>101</v>
      </c>
      <c r="B106" s="22" t="str">
        <f>VLOOKUP($P106,[1]Name!$A:$B,2,0)</f>
        <v>สำนักงานคณะกรรมการคุ้มครองผู้บริโภค</v>
      </c>
      <c r="C106" s="23">
        <f>IF(ISERROR(VLOOKUP($P106,[1]BN2_1!$A:$AC,3,0)),0,VLOOKUP($P106,[1]BN2_1!$A:$AC,3,0))</f>
        <v>208.54308259999999</v>
      </c>
      <c r="D106" s="24">
        <f>IF(ISERROR(VLOOKUP($P106,[1]BN2_1!$A:$AC,7,0)),0,VLOOKUP($P106,[1]BN2_1!$A:$AC,7,0))</f>
        <v>9.6934737900000005</v>
      </c>
      <c r="E106" s="25">
        <f>IF(ISERROR(VLOOKUP($P106,[1]BN2_1!$A:$AC,8,0)),0,VLOOKUP($P106,[1]BN2_1!$A:$AC,8,0))</f>
        <v>112.80276548000001</v>
      </c>
      <c r="F106" s="26">
        <f t="shared" si="5"/>
        <v>54.090868933957161</v>
      </c>
      <c r="G106" s="33">
        <f>IF(ISERROR(VLOOKUP($P106,[1]BN2_1!$A:$AC,12,0)),0,VLOOKUP($P106,[1]BN2_1!$A:$AC,12,0))</f>
        <v>9.2872173999999994</v>
      </c>
      <c r="H106" s="34">
        <f>IF(ISERROR(VLOOKUP($P106,[1]BN2_1!$A:$AC,16,0)),0,VLOOKUP($P106,[1]BN2_1!$A:$AC,16,0))</f>
        <v>1.9140999999999999</v>
      </c>
      <c r="I106" s="35">
        <f>IF(ISERROR(VLOOKUP($P106,[1]BN2_1!$A:$AC,17,0)),0,VLOOKUP($P106,[1]BN2_1!$A:$AC,17,0))</f>
        <v>7.7917399999999998E-2</v>
      </c>
      <c r="J106" s="36">
        <f t="shared" si="6"/>
        <v>0.83897465348447642</v>
      </c>
      <c r="K106" s="23">
        <f t="shared" si="7"/>
        <v>217.83029999999999</v>
      </c>
      <c r="L106" s="24">
        <f>IF(ISERROR(VLOOKUP($P106,[1]BN2_1!$A:$U,21,0)),0,VLOOKUP($P106,[1]BN2_1!$A:$U,21,0))</f>
        <v>217.83029999999999</v>
      </c>
      <c r="M106" s="24">
        <f t="shared" si="8"/>
        <v>11.60757379</v>
      </c>
      <c r="N106" s="27">
        <f t="shared" si="8"/>
        <v>112.88068288000001</v>
      </c>
      <c r="O106" s="29">
        <f t="shared" si="9"/>
        <v>51.8204689063</v>
      </c>
      <c r="P106" s="30" t="s">
        <v>112</v>
      </c>
      <c r="Q106" s="30"/>
      <c r="R106" s="20"/>
    </row>
    <row r="107" spans="1:18" ht="21">
      <c r="A107" s="21">
        <v>102</v>
      </c>
      <c r="B107" s="22" t="str">
        <f>VLOOKUP($P107,[1]Name!$A:$B,2,0)</f>
        <v>มหาวิทยาลัยเทคโนโลยีราชมงคลล้านนา</v>
      </c>
      <c r="C107" s="23">
        <f>IF(ISERROR(VLOOKUP($P107,[1]BN2_1!$A:$AC,3,0)),0,VLOOKUP($P107,[1]BN2_1!$A:$AC,3,0))</f>
        <v>878.89970000000005</v>
      </c>
      <c r="D107" s="24">
        <f>IF(ISERROR(VLOOKUP($P107,[1]BN2_1!$A:$AC,7,0)),0,VLOOKUP($P107,[1]BN2_1!$A:$AC,7,0))</f>
        <v>1.4413925999999999</v>
      </c>
      <c r="E107" s="25">
        <f>IF(ISERROR(VLOOKUP($P107,[1]BN2_1!$A:$AC,8,0)),0,VLOOKUP($P107,[1]BN2_1!$A:$AC,8,0))</f>
        <v>554.98003747999996</v>
      </c>
      <c r="F107" s="26">
        <f t="shared" si="5"/>
        <v>63.144865959107719</v>
      </c>
      <c r="G107" s="33">
        <f>IF(ISERROR(VLOOKUP($P107,[1]BN2_1!$A:$AC,12,0)),0,VLOOKUP($P107,[1]BN2_1!$A:$AC,12,0))</f>
        <v>222.29660000000001</v>
      </c>
      <c r="H107" s="34">
        <f>IF(ISERROR(VLOOKUP($P107,[1]BN2_1!$A:$AC,16,0)),0,VLOOKUP($P107,[1]BN2_1!$A:$AC,16,0))</f>
        <v>120.43408033</v>
      </c>
      <c r="I107" s="35">
        <f>IF(ISERROR(VLOOKUP($P107,[1]BN2_1!$A:$AC,17,0)),0,VLOOKUP($P107,[1]BN2_1!$A:$AC,17,0))</f>
        <v>16.812273000000001</v>
      </c>
      <c r="J107" s="36">
        <f t="shared" si="6"/>
        <v>7.5629915167393484</v>
      </c>
      <c r="K107" s="23">
        <f t="shared" si="7"/>
        <v>1101.1963000000001</v>
      </c>
      <c r="L107" s="24">
        <f>IF(ISERROR(VLOOKUP($P107,[1]BN2_1!$A:$U,21,0)),0,VLOOKUP($P107,[1]BN2_1!$A:$U,21,0))</f>
        <v>1101.1963000000001</v>
      </c>
      <c r="M107" s="24">
        <f t="shared" si="8"/>
        <v>121.87547293</v>
      </c>
      <c r="N107" s="27">
        <f t="shared" si="8"/>
        <v>571.79231047999997</v>
      </c>
      <c r="O107" s="29">
        <f t="shared" si="9"/>
        <v>51.924648718852396</v>
      </c>
      <c r="P107" s="30" t="s">
        <v>113</v>
      </c>
      <c r="Q107" s="30"/>
      <c r="R107" s="20"/>
    </row>
    <row r="108" spans="1:18" ht="21">
      <c r="A108" s="21">
        <v>103</v>
      </c>
      <c r="B108" s="22" t="str">
        <f>VLOOKUP($P108,[1]Name!$A:$B,2,0)</f>
        <v>สำนักงานเศรษฐกิจการเกษตร</v>
      </c>
      <c r="C108" s="23">
        <f>IF(ISERROR(VLOOKUP($P108,[1]BN2_1!$A:$AC,3,0)),0,VLOOKUP($P108,[1]BN2_1!$A:$AC,3,0))</f>
        <v>520.37075000000004</v>
      </c>
      <c r="D108" s="24">
        <f>IF(ISERROR(VLOOKUP($P108,[1]BN2_1!$A:$AC,7,0)),0,VLOOKUP($P108,[1]BN2_1!$A:$AC,7,0))</f>
        <v>22.311063180000001</v>
      </c>
      <c r="E108" s="25">
        <f>IF(ISERROR(VLOOKUP($P108,[1]BN2_1!$A:$AC,8,0)),0,VLOOKUP($P108,[1]BN2_1!$A:$AC,8,0))</f>
        <v>307.31145971000001</v>
      </c>
      <c r="F108" s="26">
        <f t="shared" si="5"/>
        <v>59.056251664798609</v>
      </c>
      <c r="G108" s="33">
        <f>IF(ISERROR(VLOOKUP($P108,[1]BN2_1!$A:$AC,12,0)),0,VLOOKUP($P108,[1]BN2_1!$A:$AC,12,0))</f>
        <v>103.65555000000001</v>
      </c>
      <c r="H108" s="34">
        <f>IF(ISERROR(VLOOKUP($P108,[1]BN2_1!$A:$AC,16,0)),0,VLOOKUP($P108,[1]BN2_1!$A:$AC,16,0))</f>
        <v>36.3536</v>
      </c>
      <c r="I108" s="35">
        <f>IF(ISERROR(VLOOKUP($P108,[1]BN2_1!$A:$AC,17,0)),0,VLOOKUP($P108,[1]BN2_1!$A:$AC,17,0))</f>
        <v>18.672650000000001</v>
      </c>
      <c r="J108" s="36">
        <f t="shared" si="6"/>
        <v>18.014134313116855</v>
      </c>
      <c r="K108" s="23">
        <f t="shared" si="7"/>
        <v>624.02629999999999</v>
      </c>
      <c r="L108" s="24">
        <f>IF(ISERROR(VLOOKUP($P108,[1]BN2_1!$A:$U,21,0)),0,VLOOKUP($P108,[1]BN2_1!$A:$U,21,0))</f>
        <v>624.02629999999999</v>
      </c>
      <c r="M108" s="24">
        <f t="shared" si="8"/>
        <v>58.664663180000005</v>
      </c>
      <c r="N108" s="27">
        <f t="shared" si="8"/>
        <v>325.98410970999998</v>
      </c>
      <c r="O108" s="29">
        <f t="shared" si="9"/>
        <v>52.238841489533371</v>
      </c>
      <c r="P108" s="30" t="s">
        <v>114</v>
      </c>
      <c r="Q108" s="30"/>
      <c r="R108" s="20"/>
    </row>
    <row r="109" spans="1:18" ht="21">
      <c r="A109" s="21">
        <v>104</v>
      </c>
      <c r="B109" s="22" t="str">
        <f>VLOOKUP($P109,[1]Name!$A:$B,2,0)</f>
        <v>สำนักงานปลัดกระทรวงวัฒนธรรม</v>
      </c>
      <c r="C109" s="23">
        <f>IF(ISERROR(VLOOKUP($P109,[1]BN2_1!$A:$AC,3,0)),0,VLOOKUP($P109,[1]BN2_1!$A:$AC,3,0))</f>
        <v>2139.0087039599998</v>
      </c>
      <c r="D109" s="24">
        <f>IF(ISERROR(VLOOKUP($P109,[1]BN2_1!$A:$AC,7,0)),0,VLOOKUP($P109,[1]BN2_1!$A:$AC,7,0))</f>
        <v>86.463791470000004</v>
      </c>
      <c r="E109" s="25">
        <f>IF(ISERROR(VLOOKUP($P109,[1]BN2_1!$A:$AC,8,0)),0,VLOOKUP($P109,[1]BN2_1!$A:$AC,8,0))</f>
        <v>1169.36970982</v>
      </c>
      <c r="F109" s="26">
        <f t="shared" si="5"/>
        <v>54.668768184772553</v>
      </c>
      <c r="G109" s="33">
        <f>IF(ISERROR(VLOOKUP($P109,[1]BN2_1!$A:$AC,12,0)),0,VLOOKUP($P109,[1]BN2_1!$A:$AC,12,0))</f>
        <v>193.03639604</v>
      </c>
      <c r="H109" s="34">
        <f>IF(ISERROR(VLOOKUP($P109,[1]BN2_1!$A:$AC,16,0)),0,VLOOKUP($P109,[1]BN2_1!$A:$AC,16,0))</f>
        <v>113.87555909</v>
      </c>
      <c r="I109" s="35">
        <f>IF(ISERROR(VLOOKUP($P109,[1]BN2_1!$A:$AC,17,0)),0,VLOOKUP($P109,[1]BN2_1!$A:$AC,17,0))</f>
        <v>52.110718550000001</v>
      </c>
      <c r="J109" s="36">
        <f t="shared" si="6"/>
        <v>26.995281521522962</v>
      </c>
      <c r="K109" s="23">
        <f t="shared" si="7"/>
        <v>2332.0450999999998</v>
      </c>
      <c r="L109" s="24">
        <f>IF(ISERROR(VLOOKUP($P109,[1]BN2_1!$A:$U,21,0)),0,VLOOKUP($P109,[1]BN2_1!$A:$U,21,0))</f>
        <v>2332.0450999999998</v>
      </c>
      <c r="M109" s="24">
        <f t="shared" si="8"/>
        <v>200.33935056000001</v>
      </c>
      <c r="N109" s="27">
        <f t="shared" si="8"/>
        <v>1221.48042837</v>
      </c>
      <c r="O109" s="29">
        <f t="shared" si="9"/>
        <v>52.378079153357717</v>
      </c>
      <c r="P109" s="30" t="s">
        <v>115</v>
      </c>
      <c r="Q109" s="30"/>
      <c r="R109" s="20"/>
    </row>
    <row r="110" spans="1:18" ht="21">
      <c r="A110" s="21">
        <v>105</v>
      </c>
      <c r="B110" s="22" t="str">
        <f>VLOOKUP($P110,[1]Name!$A:$B,2,0)</f>
        <v>มหาวิทยาลัยเทคโนโลยีราชมงคลอีสาน</v>
      </c>
      <c r="C110" s="23">
        <f>IF(ISERROR(VLOOKUP($P110,[1]BN2_1!$A:$AC,3,0)),0,VLOOKUP($P110,[1]BN2_1!$A:$AC,3,0))</f>
        <v>933.48914500000001</v>
      </c>
      <c r="D110" s="24">
        <f>IF(ISERROR(VLOOKUP($P110,[1]BN2_1!$A:$AC,7,0)),0,VLOOKUP($P110,[1]BN2_1!$A:$AC,7,0))</f>
        <v>2.2497817100000002</v>
      </c>
      <c r="E110" s="25">
        <f>IF(ISERROR(VLOOKUP($P110,[1]BN2_1!$A:$AC,8,0)),0,VLOOKUP($P110,[1]BN2_1!$A:$AC,8,0))</f>
        <v>635.04893075999996</v>
      </c>
      <c r="F110" s="26">
        <f t="shared" si="5"/>
        <v>68.029599932841208</v>
      </c>
      <c r="G110" s="33">
        <f>IF(ISERROR(VLOOKUP($P110,[1]BN2_1!$A:$AC,12,0)),0,VLOOKUP($P110,[1]BN2_1!$A:$AC,12,0))</f>
        <v>418.79335500000002</v>
      </c>
      <c r="H110" s="34">
        <f>IF(ISERROR(VLOOKUP($P110,[1]BN2_1!$A:$AC,16,0)),0,VLOOKUP($P110,[1]BN2_1!$A:$AC,16,0))</f>
        <v>237.93320335000001</v>
      </c>
      <c r="I110" s="35">
        <f>IF(ISERROR(VLOOKUP($P110,[1]BN2_1!$A:$AC,17,0)),0,VLOOKUP($P110,[1]BN2_1!$A:$AC,17,0))</f>
        <v>74.922444999999996</v>
      </c>
      <c r="J110" s="36">
        <f t="shared" si="6"/>
        <v>17.890074927287227</v>
      </c>
      <c r="K110" s="23">
        <f t="shared" si="7"/>
        <v>1352.2825</v>
      </c>
      <c r="L110" s="24">
        <f>IF(ISERROR(VLOOKUP($P110,[1]BN2_1!$A:$U,21,0)),0,VLOOKUP($P110,[1]BN2_1!$A:$U,21,0))</f>
        <v>1352.2825</v>
      </c>
      <c r="M110" s="24">
        <f t="shared" si="8"/>
        <v>240.18298506000002</v>
      </c>
      <c r="N110" s="27">
        <f t="shared" si="8"/>
        <v>709.97137576</v>
      </c>
      <c r="O110" s="29">
        <f t="shared" si="9"/>
        <v>52.50170550606105</v>
      </c>
      <c r="P110" s="30" t="s">
        <v>116</v>
      </c>
      <c r="Q110" s="30"/>
      <c r="R110" s="20"/>
    </row>
    <row r="111" spans="1:18" ht="21">
      <c r="A111" s="21">
        <v>106</v>
      </c>
      <c r="B111" s="22" t="str">
        <f>VLOOKUP($P111,[1]Name!$A:$B,2,0)</f>
        <v>สำนักงานสถิติแห่งชาติ</v>
      </c>
      <c r="C111" s="23">
        <f>IF(ISERROR(VLOOKUP($P111,[1]BN2_1!$A:$AC,3,0)),0,VLOOKUP($P111,[1]BN2_1!$A:$AC,3,0))</f>
        <v>1233.42183226</v>
      </c>
      <c r="D111" s="24">
        <f>IF(ISERROR(VLOOKUP($P111,[1]BN2_1!$A:$AC,7,0)),0,VLOOKUP($P111,[1]BN2_1!$A:$AC,7,0))</f>
        <v>21.44740719</v>
      </c>
      <c r="E111" s="25">
        <f>IF(ISERROR(VLOOKUP($P111,[1]BN2_1!$A:$AC,8,0)),0,VLOOKUP($P111,[1]BN2_1!$A:$AC,8,0))</f>
        <v>663.73134653</v>
      </c>
      <c r="F111" s="26">
        <f t="shared" si="5"/>
        <v>53.812193782385421</v>
      </c>
      <c r="G111" s="33">
        <f>IF(ISERROR(VLOOKUP($P111,[1]BN2_1!$A:$AC,12,0)),0,VLOOKUP($P111,[1]BN2_1!$A:$AC,12,0))</f>
        <v>29.993067740000001</v>
      </c>
      <c r="H111" s="34">
        <f>IF(ISERROR(VLOOKUP($P111,[1]BN2_1!$A:$AC,16,0)),0,VLOOKUP($P111,[1]BN2_1!$A:$AC,16,0))</f>
        <v>11.835034800000001</v>
      </c>
      <c r="I111" s="35">
        <f>IF(ISERROR(VLOOKUP($P111,[1]BN2_1!$A:$AC,17,0)),0,VLOOKUP($P111,[1]BN2_1!$A:$AC,17,0))</f>
        <v>1.310338</v>
      </c>
      <c r="J111" s="36">
        <f t="shared" si="6"/>
        <v>4.3688028559095304</v>
      </c>
      <c r="K111" s="23">
        <f t="shared" si="7"/>
        <v>1263.4149</v>
      </c>
      <c r="L111" s="24">
        <f>IF(ISERROR(VLOOKUP($P111,[1]BN2_1!$A:$U,21,0)),0,VLOOKUP($P111,[1]BN2_1!$A:$U,21,0))</f>
        <v>1263.4149</v>
      </c>
      <c r="M111" s="24">
        <f t="shared" si="8"/>
        <v>33.282441990000002</v>
      </c>
      <c r="N111" s="27">
        <f t="shared" si="8"/>
        <v>665.04168453</v>
      </c>
      <c r="O111" s="29">
        <f t="shared" si="9"/>
        <v>52.638423413401249</v>
      </c>
      <c r="P111" s="30" t="s">
        <v>117</v>
      </c>
      <c r="Q111" s="30"/>
      <c r="R111" s="20"/>
    </row>
    <row r="112" spans="1:18" ht="21">
      <c r="A112" s="21">
        <v>107</v>
      </c>
      <c r="B112" s="22" t="str">
        <f>VLOOKUP($P112,[1]Name!$A:$B,2,0)</f>
        <v>สถาบันพระบรมราชชนก</v>
      </c>
      <c r="C112" s="23">
        <f>IF(ISERROR(VLOOKUP($P112,[1]BN2_1!$A:$AC,3,0)),0,VLOOKUP($P112,[1]BN2_1!$A:$AC,3,0))</f>
        <v>2116.7188999999998</v>
      </c>
      <c r="D112" s="24">
        <f>IF(ISERROR(VLOOKUP($P112,[1]BN2_1!$A:$AC,7,0)),0,VLOOKUP($P112,[1]BN2_1!$A:$AC,7,0))</f>
        <v>9.9907819</v>
      </c>
      <c r="E112" s="25">
        <f>IF(ISERROR(VLOOKUP($P112,[1]BN2_1!$A:$AC,8,0)),0,VLOOKUP($P112,[1]BN2_1!$A:$AC,8,0))</f>
        <v>1089.33920263</v>
      </c>
      <c r="F112" s="26">
        <f t="shared" si="5"/>
        <v>51.463574243608832</v>
      </c>
      <c r="G112" s="33">
        <f>IF(ISERROR(VLOOKUP($P112,[1]BN2_1!$A:$AC,12,0)),0,VLOOKUP($P112,[1]BN2_1!$A:$AC,12,0))</f>
        <v>248.7431</v>
      </c>
      <c r="H112" s="34">
        <f>IF(ISERROR(VLOOKUP($P112,[1]BN2_1!$A:$AC,16,0)),0,VLOOKUP($P112,[1]BN2_1!$A:$AC,16,0))</f>
        <v>54.466545420000003</v>
      </c>
      <c r="I112" s="35">
        <f>IF(ISERROR(VLOOKUP($P112,[1]BN2_1!$A:$AC,17,0)),0,VLOOKUP($P112,[1]BN2_1!$A:$AC,17,0))</f>
        <v>157.09231557999999</v>
      </c>
      <c r="J112" s="36">
        <f t="shared" si="6"/>
        <v>63.154441502095935</v>
      </c>
      <c r="K112" s="23">
        <f t="shared" si="7"/>
        <v>2365.462</v>
      </c>
      <c r="L112" s="24">
        <f>IF(ISERROR(VLOOKUP($P112,[1]BN2_1!$A:$U,21,0)),0,VLOOKUP($P112,[1]BN2_1!$A:$U,21,0))</f>
        <v>2365.462</v>
      </c>
      <c r="M112" s="24">
        <f t="shared" si="8"/>
        <v>64.457327320000005</v>
      </c>
      <c r="N112" s="27">
        <f t="shared" si="8"/>
        <v>1246.4315182099999</v>
      </c>
      <c r="O112" s="29">
        <f t="shared" si="9"/>
        <v>52.692941937346696</v>
      </c>
      <c r="P112" s="30" t="s">
        <v>118</v>
      </c>
      <c r="Q112" s="30"/>
      <c r="R112" s="20"/>
    </row>
    <row r="113" spans="1:18" ht="21">
      <c r="A113" s="21">
        <v>108</v>
      </c>
      <c r="B113" s="22" t="str">
        <f>VLOOKUP($P113,[1]Name!$A:$B,2,0)</f>
        <v>กรมส่งเสริมวัฒนธรรม</v>
      </c>
      <c r="C113" s="23">
        <f>IF(ISERROR(VLOOKUP($P113,[1]BN2_1!$A:$AC,3,0)),0,VLOOKUP($P113,[1]BN2_1!$A:$AC,3,0))</f>
        <v>549.00538200000005</v>
      </c>
      <c r="D113" s="24">
        <f>IF(ISERROR(VLOOKUP($P113,[1]BN2_1!$A:$AC,7,0)),0,VLOOKUP($P113,[1]BN2_1!$A:$AC,7,0))</f>
        <v>83.877051230000006</v>
      </c>
      <c r="E113" s="25">
        <f>IF(ISERROR(VLOOKUP($P113,[1]BN2_1!$A:$AC,8,0)),0,VLOOKUP($P113,[1]BN2_1!$A:$AC,8,0))</f>
        <v>283.85174981</v>
      </c>
      <c r="F113" s="26">
        <f t="shared" si="5"/>
        <v>51.702908407917938</v>
      </c>
      <c r="G113" s="33">
        <f>IF(ISERROR(VLOOKUP($P113,[1]BN2_1!$A:$AC,12,0)),0,VLOOKUP($P113,[1]BN2_1!$A:$AC,12,0))</f>
        <v>96.671918000000005</v>
      </c>
      <c r="H113" s="34">
        <f>IF(ISERROR(VLOOKUP($P113,[1]BN2_1!$A:$AC,16,0)),0,VLOOKUP($P113,[1]BN2_1!$A:$AC,16,0))</f>
        <v>31.503334500000001</v>
      </c>
      <c r="I113" s="35">
        <f>IF(ISERROR(VLOOKUP($P113,[1]BN2_1!$A:$AC,17,0)),0,VLOOKUP($P113,[1]BN2_1!$A:$AC,17,0))</f>
        <v>56.403234910000002</v>
      </c>
      <c r="J113" s="36">
        <f t="shared" si="6"/>
        <v>58.345004502755394</v>
      </c>
      <c r="K113" s="23">
        <f t="shared" si="7"/>
        <v>645.67730000000006</v>
      </c>
      <c r="L113" s="24">
        <f>IF(ISERROR(VLOOKUP($P113,[1]BN2_1!$A:$U,21,0)),0,VLOOKUP($P113,[1]BN2_1!$A:$U,21,0))</f>
        <v>645.67729999999995</v>
      </c>
      <c r="M113" s="24">
        <f t="shared" si="8"/>
        <v>115.38038573</v>
      </c>
      <c r="N113" s="27">
        <f t="shared" si="8"/>
        <v>340.25498471999998</v>
      </c>
      <c r="O113" s="29">
        <f t="shared" si="9"/>
        <v>52.697374481029449</v>
      </c>
      <c r="P113" s="30" t="s">
        <v>119</v>
      </c>
      <c r="Q113" s="30"/>
      <c r="R113" s="20"/>
    </row>
    <row r="114" spans="1:18" ht="21">
      <c r="A114" s="21">
        <v>109</v>
      </c>
      <c r="B114" s="22" t="str">
        <f>VLOOKUP($P114,[1]Name!$A:$B,2,0)</f>
        <v>กรมสนับสนุนบริการสุขภาพ</v>
      </c>
      <c r="C114" s="23">
        <f>IF(ISERROR(VLOOKUP($P114,[1]BN2_1!$A:$AC,3,0)),0,VLOOKUP($P114,[1]BN2_1!$A:$AC,3,0))</f>
        <v>675.01490000000001</v>
      </c>
      <c r="D114" s="24">
        <f>IF(ISERROR(VLOOKUP($P114,[1]BN2_1!$A:$AC,7,0)),0,VLOOKUP($P114,[1]BN2_1!$A:$AC,7,0))</f>
        <v>13.102281059999999</v>
      </c>
      <c r="E114" s="25">
        <f>IF(ISERROR(VLOOKUP($P114,[1]BN2_1!$A:$AC,8,0)),0,VLOOKUP($P114,[1]BN2_1!$A:$AC,8,0))</f>
        <v>389.37589965000001</v>
      </c>
      <c r="F114" s="26">
        <f t="shared" si="5"/>
        <v>57.684045144781251</v>
      </c>
      <c r="G114" s="33">
        <f>IF(ISERROR(VLOOKUP($P114,[1]BN2_1!$A:$AC,12,0)),0,VLOOKUP($P114,[1]BN2_1!$A:$AC,12,0))</f>
        <v>102.6703</v>
      </c>
      <c r="H114" s="34">
        <f>IF(ISERROR(VLOOKUP($P114,[1]BN2_1!$A:$AC,16,0)),0,VLOOKUP($P114,[1]BN2_1!$A:$AC,16,0))</f>
        <v>24.65129679</v>
      </c>
      <c r="I114" s="35">
        <f>IF(ISERROR(VLOOKUP($P114,[1]BN2_1!$A:$AC,17,0)),0,VLOOKUP($P114,[1]BN2_1!$A:$AC,17,0))</f>
        <v>21.103508399999999</v>
      </c>
      <c r="J114" s="36">
        <f t="shared" si="6"/>
        <v>20.554637904048199</v>
      </c>
      <c r="K114" s="23">
        <f t="shared" si="7"/>
        <v>777.68520000000001</v>
      </c>
      <c r="L114" s="24">
        <f>IF(ISERROR(VLOOKUP($P114,[1]BN2_1!$A:$U,21,0)),0,VLOOKUP($P114,[1]BN2_1!$A:$U,21,0))</f>
        <v>777.68520000000001</v>
      </c>
      <c r="M114" s="24">
        <f t="shared" si="8"/>
        <v>37.753577849999999</v>
      </c>
      <c r="N114" s="27">
        <f t="shared" si="8"/>
        <v>410.47940805000002</v>
      </c>
      <c r="O114" s="29">
        <f t="shared" si="9"/>
        <v>52.782206482777347</v>
      </c>
      <c r="P114" s="30" t="s">
        <v>120</v>
      </c>
      <c r="Q114" s="30"/>
      <c r="R114" s="20"/>
    </row>
    <row r="115" spans="1:18" ht="21">
      <c r="A115" s="21">
        <v>110</v>
      </c>
      <c r="B115" s="22" t="str">
        <f>VLOOKUP($P115,[1]Name!$A:$B,2,0)</f>
        <v>กรมที่ดิน</v>
      </c>
      <c r="C115" s="23">
        <f>IF(ISERROR(VLOOKUP($P115,[1]BN2_1!$A:$AC,3,0)),0,VLOOKUP($P115,[1]BN2_1!$A:$AC,3,0))</f>
        <v>5498.1921730000004</v>
      </c>
      <c r="D115" s="24">
        <f>IF(ISERROR(VLOOKUP($P115,[1]BN2_1!$A:$AC,7,0)),0,VLOOKUP($P115,[1]BN2_1!$A:$AC,7,0))</f>
        <v>264.71771682999997</v>
      </c>
      <c r="E115" s="25">
        <f>IF(ISERROR(VLOOKUP($P115,[1]BN2_1!$A:$AC,8,0)),0,VLOOKUP($P115,[1]BN2_1!$A:$AC,8,0))</f>
        <v>3446.68068017</v>
      </c>
      <c r="F115" s="26">
        <f t="shared" si="5"/>
        <v>62.687526585477173</v>
      </c>
      <c r="G115" s="33">
        <f>IF(ISERROR(VLOOKUP($P115,[1]BN2_1!$A:$AC,12,0)),0,VLOOKUP($P115,[1]BN2_1!$A:$AC,12,0))</f>
        <v>1438.5833270000001</v>
      </c>
      <c r="H115" s="34">
        <f>IF(ISERROR(VLOOKUP($P115,[1]BN2_1!$A:$AC,16,0)),0,VLOOKUP($P115,[1]BN2_1!$A:$AC,16,0))</f>
        <v>890.87537151000004</v>
      </c>
      <c r="I115" s="35">
        <f>IF(ISERROR(VLOOKUP($P115,[1]BN2_1!$A:$AC,17,0)),0,VLOOKUP($P115,[1]BN2_1!$A:$AC,17,0))</f>
        <v>219.75704103000001</v>
      </c>
      <c r="J115" s="36">
        <f t="shared" si="6"/>
        <v>15.275934101660834</v>
      </c>
      <c r="K115" s="23">
        <f t="shared" si="7"/>
        <v>6936.7755000000006</v>
      </c>
      <c r="L115" s="24">
        <f>IF(ISERROR(VLOOKUP($P115,[1]BN2_1!$A:$U,21,0)),0,VLOOKUP($P115,[1]BN2_1!$A:$U,21,0))</f>
        <v>6936.7754999999997</v>
      </c>
      <c r="M115" s="24">
        <f t="shared" si="8"/>
        <v>1155.5930883400001</v>
      </c>
      <c r="N115" s="27">
        <f t="shared" si="8"/>
        <v>3666.4377211999999</v>
      </c>
      <c r="O115" s="29">
        <f t="shared" si="9"/>
        <v>52.855072521807855</v>
      </c>
      <c r="P115" s="30" t="s">
        <v>121</v>
      </c>
      <c r="Q115" s="30"/>
      <c r="R115" s="20"/>
    </row>
    <row r="116" spans="1:18" ht="21">
      <c r="A116" s="21">
        <v>111</v>
      </c>
      <c r="B116" s="22" t="str">
        <f>VLOOKUP($P116,[1]Name!$A:$B,2,0)</f>
        <v xml:space="preserve">มหาวิทยาลัยการกีฬาเเห่งชาติ </v>
      </c>
      <c r="C116" s="23">
        <f>IF(ISERROR(VLOOKUP($P116,[1]BN2_1!$A:$AC,3,0)),0,VLOOKUP($P116,[1]BN2_1!$A:$AC,3,0))</f>
        <v>1269.1575</v>
      </c>
      <c r="D116" s="24">
        <f>IF(ISERROR(VLOOKUP($P116,[1]BN2_1!$A:$AC,7,0)),0,VLOOKUP($P116,[1]BN2_1!$A:$AC,7,0))</f>
        <v>12.14131519</v>
      </c>
      <c r="E116" s="25">
        <f>IF(ISERROR(VLOOKUP($P116,[1]BN2_1!$A:$AC,8,0)),0,VLOOKUP($P116,[1]BN2_1!$A:$AC,8,0))</f>
        <v>707.47494038000002</v>
      </c>
      <c r="F116" s="26">
        <f t="shared" si="5"/>
        <v>55.743667778033853</v>
      </c>
      <c r="G116" s="33">
        <f>IF(ISERROR(VLOOKUP($P116,[1]BN2_1!$A:$AC,12,0)),0,VLOOKUP($P116,[1]BN2_1!$A:$AC,12,0))</f>
        <v>791.13040000000001</v>
      </c>
      <c r="H116" s="34">
        <f>IF(ISERROR(VLOOKUP($P116,[1]BN2_1!$A:$AC,16,0)),0,VLOOKUP($P116,[1]BN2_1!$A:$AC,16,0))</f>
        <v>245.69492391</v>
      </c>
      <c r="I116" s="35">
        <f>IF(ISERROR(VLOOKUP($P116,[1]BN2_1!$A:$AC,17,0)),0,VLOOKUP($P116,[1]BN2_1!$A:$AC,17,0))</f>
        <v>382.48651275999998</v>
      </c>
      <c r="J116" s="36">
        <f t="shared" si="6"/>
        <v>48.346835459742159</v>
      </c>
      <c r="K116" s="23">
        <f t="shared" si="7"/>
        <v>2060.2879000000003</v>
      </c>
      <c r="L116" s="24">
        <f>IF(ISERROR(VLOOKUP($P116,[1]BN2_1!$A:$U,21,0)),0,VLOOKUP($P116,[1]BN2_1!$A:$U,21,0))</f>
        <v>2060.2878999999998</v>
      </c>
      <c r="M116" s="24">
        <f t="shared" si="8"/>
        <v>257.8362391</v>
      </c>
      <c r="N116" s="27">
        <f t="shared" si="8"/>
        <v>1089.96145314</v>
      </c>
      <c r="O116" s="29">
        <f t="shared" si="9"/>
        <v>52.903356523134462</v>
      </c>
      <c r="P116" s="30" t="s">
        <v>122</v>
      </c>
      <c r="Q116" s="30"/>
      <c r="R116" s="20"/>
    </row>
    <row r="117" spans="1:18" ht="21">
      <c r="A117" s="21">
        <v>112</v>
      </c>
      <c r="B117" s="22" t="str">
        <f>VLOOKUP($P117,[1]Name!$A:$B,2,0)</f>
        <v>สำนักงานปลัดกระทรวงยุติธรรม</v>
      </c>
      <c r="C117" s="23">
        <f>IF(ISERROR(VLOOKUP($P117,[1]BN2_1!$A:$AC,3,0)),0,VLOOKUP($P117,[1]BN2_1!$A:$AC,3,0))</f>
        <v>622.85724300000004</v>
      </c>
      <c r="D117" s="24">
        <f>IF(ISERROR(VLOOKUP($P117,[1]BN2_1!$A:$AC,7,0)),0,VLOOKUP($P117,[1]BN2_1!$A:$AC,7,0))</f>
        <v>54.31072777</v>
      </c>
      <c r="E117" s="25">
        <f>IF(ISERROR(VLOOKUP($P117,[1]BN2_1!$A:$AC,8,0)),0,VLOOKUP($P117,[1]BN2_1!$A:$AC,8,0))</f>
        <v>337.74578335000001</v>
      </c>
      <c r="F117" s="26">
        <f t="shared" si="5"/>
        <v>54.225231727778109</v>
      </c>
      <c r="G117" s="33">
        <f>IF(ISERROR(VLOOKUP($P117,[1]BN2_1!$A:$AC,12,0)),0,VLOOKUP($P117,[1]BN2_1!$A:$AC,12,0))</f>
        <v>357.73645699999997</v>
      </c>
      <c r="H117" s="34">
        <f>IF(ISERROR(VLOOKUP($P117,[1]BN2_1!$A:$AC,16,0)),0,VLOOKUP($P117,[1]BN2_1!$A:$AC,16,0))</f>
        <v>134.33081424</v>
      </c>
      <c r="I117" s="35">
        <f>IF(ISERROR(VLOOKUP($P117,[1]BN2_1!$A:$AC,17,0)),0,VLOOKUP($P117,[1]BN2_1!$A:$AC,17,0))</f>
        <v>181.66359435000001</v>
      </c>
      <c r="J117" s="36">
        <f t="shared" si="6"/>
        <v>50.781403682879336</v>
      </c>
      <c r="K117" s="23">
        <f t="shared" si="7"/>
        <v>980.59370000000001</v>
      </c>
      <c r="L117" s="24">
        <f>IF(ISERROR(VLOOKUP($P117,[1]BN2_1!$A:$U,21,0)),0,VLOOKUP($P117,[1]BN2_1!$A:$U,21,0))</f>
        <v>980.59370000000001</v>
      </c>
      <c r="M117" s="24">
        <f t="shared" si="8"/>
        <v>188.64154200999999</v>
      </c>
      <c r="N117" s="27">
        <f t="shared" si="8"/>
        <v>519.40937770000005</v>
      </c>
      <c r="O117" s="29">
        <f t="shared" si="9"/>
        <v>52.968867503431852</v>
      </c>
      <c r="P117" s="30" t="s">
        <v>123</v>
      </c>
      <c r="Q117" s="30"/>
      <c r="R117" s="20"/>
    </row>
    <row r="118" spans="1:18" ht="21">
      <c r="A118" s="21">
        <v>113</v>
      </c>
      <c r="B118" s="22" t="str">
        <f>VLOOKUP($P118,[1]Name!$A:$B,2,0)</f>
        <v>มหาวิทยาลัยราชภัฏมหาสารคาม</v>
      </c>
      <c r="C118" s="23">
        <f>IF(ISERROR(VLOOKUP($P118,[1]BN2_1!$A:$AC,3,0)),0,VLOOKUP($P118,[1]BN2_1!$A:$AC,3,0))</f>
        <v>321.92360000000002</v>
      </c>
      <c r="D118" s="24">
        <f>IF(ISERROR(VLOOKUP($P118,[1]BN2_1!$A:$AC,7,0)),0,VLOOKUP($P118,[1]BN2_1!$A:$AC,7,0))</f>
        <v>1.4377874500000001</v>
      </c>
      <c r="E118" s="25">
        <f>IF(ISERROR(VLOOKUP($P118,[1]BN2_1!$A:$AC,8,0)),0,VLOOKUP($P118,[1]BN2_1!$A:$AC,8,0))</f>
        <v>209.1983481</v>
      </c>
      <c r="F118" s="26">
        <f t="shared" si="5"/>
        <v>64.983849615250321</v>
      </c>
      <c r="G118" s="33">
        <f>IF(ISERROR(VLOOKUP($P118,[1]BN2_1!$A:$AC,12,0)),0,VLOOKUP($P118,[1]BN2_1!$A:$AC,12,0))</f>
        <v>119.03149999999999</v>
      </c>
      <c r="H118" s="34">
        <f>IF(ISERROR(VLOOKUP($P118,[1]BN2_1!$A:$AC,16,0)),0,VLOOKUP($P118,[1]BN2_1!$A:$AC,16,0))</f>
        <v>77.788055</v>
      </c>
      <c r="I118" s="35">
        <f>IF(ISERROR(VLOOKUP($P118,[1]BN2_1!$A:$AC,17,0)),0,VLOOKUP($P118,[1]BN2_1!$A:$AC,17,0))</f>
        <v>25.24156</v>
      </c>
      <c r="J118" s="36">
        <f t="shared" si="6"/>
        <v>21.20578166283715</v>
      </c>
      <c r="K118" s="23">
        <f t="shared" si="7"/>
        <v>440.95510000000002</v>
      </c>
      <c r="L118" s="24">
        <f>IF(ISERROR(VLOOKUP($P118,[1]BN2_1!$A:$U,21,0)),0,VLOOKUP($P118,[1]BN2_1!$A:$U,21,0))</f>
        <v>440.95510000000002</v>
      </c>
      <c r="M118" s="24">
        <f t="shared" si="8"/>
        <v>79.225842450000002</v>
      </c>
      <c r="N118" s="27">
        <f t="shared" si="8"/>
        <v>234.4399081</v>
      </c>
      <c r="O118" s="29">
        <f t="shared" si="9"/>
        <v>53.166389979387915</v>
      </c>
      <c r="P118" s="30" t="s">
        <v>124</v>
      </c>
      <c r="Q118" s="30"/>
      <c r="R118" s="20"/>
    </row>
    <row r="119" spans="1:18" ht="21">
      <c r="A119" s="21">
        <v>114</v>
      </c>
      <c r="B119" s="22" t="str">
        <f>VLOOKUP($P119,[1]Name!$A:$B,2,0)</f>
        <v>มหาวิทยาลัยราชภัฏลำปาง</v>
      </c>
      <c r="C119" s="23">
        <f>IF(ISERROR(VLOOKUP($P119,[1]BN2_1!$A:$AC,3,0)),0,VLOOKUP($P119,[1]BN2_1!$A:$AC,3,0))</f>
        <v>345.78809999999999</v>
      </c>
      <c r="D119" s="24">
        <f>IF(ISERROR(VLOOKUP($P119,[1]BN2_1!$A:$AC,7,0)),0,VLOOKUP($P119,[1]BN2_1!$A:$AC,7,0))</f>
        <v>0.85705136000000004</v>
      </c>
      <c r="E119" s="25">
        <f>IF(ISERROR(VLOOKUP($P119,[1]BN2_1!$A:$AC,8,0)),0,VLOOKUP($P119,[1]BN2_1!$A:$AC,8,0))</f>
        <v>212.36150655</v>
      </c>
      <c r="F119" s="26">
        <f t="shared" si="5"/>
        <v>61.413769458810187</v>
      </c>
      <c r="G119" s="33">
        <f>IF(ISERROR(VLOOKUP($P119,[1]BN2_1!$A:$AC,12,0)),0,VLOOKUP($P119,[1]BN2_1!$A:$AC,12,0))</f>
        <v>79.275800000000004</v>
      </c>
      <c r="H119" s="34">
        <f>IF(ISERROR(VLOOKUP($P119,[1]BN2_1!$A:$AC,16,0)),0,VLOOKUP($P119,[1]BN2_1!$A:$AC,16,0))</f>
        <v>63.848498999999997</v>
      </c>
      <c r="I119" s="35">
        <f>IF(ISERROR(VLOOKUP($P119,[1]BN2_1!$A:$AC,17,0)),0,VLOOKUP($P119,[1]BN2_1!$A:$AC,17,0))</f>
        <v>14.378740000000001</v>
      </c>
      <c r="J119" s="36">
        <f t="shared" si="6"/>
        <v>18.137615766728306</v>
      </c>
      <c r="K119" s="23">
        <f t="shared" si="7"/>
        <v>425.06389999999999</v>
      </c>
      <c r="L119" s="24">
        <f>IF(ISERROR(VLOOKUP($P119,[1]BN2_1!$A:$U,21,0)),0,VLOOKUP($P119,[1]BN2_1!$A:$U,21,0))</f>
        <v>425.06389999999999</v>
      </c>
      <c r="M119" s="24">
        <f t="shared" si="8"/>
        <v>64.705550360000004</v>
      </c>
      <c r="N119" s="27">
        <f t="shared" si="8"/>
        <v>226.74024654999999</v>
      </c>
      <c r="O119" s="29">
        <f t="shared" si="9"/>
        <v>53.342626026345684</v>
      </c>
      <c r="P119" s="30" t="s">
        <v>125</v>
      </c>
      <c r="Q119" s="30"/>
      <c r="R119" s="20"/>
    </row>
    <row r="120" spans="1:18" ht="21">
      <c r="A120" s="21">
        <v>115</v>
      </c>
      <c r="B120" s="22" t="str">
        <f>VLOOKUP($P120,[1]Name!$A:$B,2,0)</f>
        <v>สำนักงานกิจการยุติธรรม</v>
      </c>
      <c r="C120" s="23">
        <f>IF(ISERROR(VLOOKUP($P120,[1]BN2_1!$A:$AC,3,0)),0,VLOOKUP($P120,[1]BN2_1!$A:$AC,3,0))</f>
        <v>92.192899999999995</v>
      </c>
      <c r="D120" s="24">
        <f>IF(ISERROR(VLOOKUP($P120,[1]BN2_1!$A:$AC,7,0)),0,VLOOKUP($P120,[1]BN2_1!$A:$AC,7,0))</f>
        <v>12.2721652</v>
      </c>
      <c r="E120" s="25">
        <f>IF(ISERROR(VLOOKUP($P120,[1]BN2_1!$A:$AC,8,0)),0,VLOOKUP($P120,[1]BN2_1!$A:$AC,8,0))</f>
        <v>49.524099219999997</v>
      </c>
      <c r="F120" s="26">
        <f t="shared" si="5"/>
        <v>53.717910186142312</v>
      </c>
      <c r="G120" s="33">
        <f>IF(ISERROR(VLOOKUP($P120,[1]BN2_1!$A:$AC,12,0)),0,VLOOKUP($P120,[1]BN2_1!$A:$AC,12,0))</f>
        <v>18.308499999999999</v>
      </c>
      <c r="H120" s="34">
        <f>IF(ISERROR(VLOOKUP($P120,[1]BN2_1!$A:$AC,16,0)),0,VLOOKUP($P120,[1]BN2_1!$A:$AC,16,0))</f>
        <v>8.5679999999999996</v>
      </c>
      <c r="I120" s="35">
        <f>IF(ISERROR(VLOOKUP($P120,[1]BN2_1!$A:$AC,17,0)),0,VLOOKUP($P120,[1]BN2_1!$A:$AC,17,0))</f>
        <v>9.5931999999999995</v>
      </c>
      <c r="J120" s="36">
        <f t="shared" si="6"/>
        <v>52.397520277466747</v>
      </c>
      <c r="K120" s="23">
        <f t="shared" si="7"/>
        <v>110.50139999999999</v>
      </c>
      <c r="L120" s="24">
        <f>IF(ISERROR(VLOOKUP($P120,[1]BN2_1!$A:$U,21,0)),0,VLOOKUP($P120,[1]BN2_1!$A:$U,21,0))</f>
        <v>110.5014</v>
      </c>
      <c r="M120" s="24">
        <f t="shared" si="8"/>
        <v>20.840165200000001</v>
      </c>
      <c r="N120" s="27">
        <f t="shared" si="8"/>
        <v>59.117299219999992</v>
      </c>
      <c r="O120" s="29">
        <f t="shared" si="9"/>
        <v>53.499140481478058</v>
      </c>
      <c r="P120" s="30" t="s">
        <v>126</v>
      </c>
      <c r="Q120" s="30"/>
      <c r="R120" s="20"/>
    </row>
    <row r="121" spans="1:18" ht="21">
      <c r="A121" s="21">
        <v>116</v>
      </c>
      <c r="B121" s="22" t="str">
        <f>VLOOKUP($P121,[1]Name!$A:$B,2,0)</f>
        <v>สำนักงานนโยบายและยุทธศาสตร์การค้า</v>
      </c>
      <c r="C121" s="23">
        <f>IF(ISERROR(VLOOKUP($P121,[1]BN2_1!$A:$AC,3,0)),0,VLOOKUP($P121,[1]BN2_1!$A:$AC,3,0))</f>
        <v>143.14809947000001</v>
      </c>
      <c r="D121" s="24">
        <f>IF(ISERROR(VLOOKUP($P121,[1]BN2_1!$A:$AC,7,0)),0,VLOOKUP($P121,[1]BN2_1!$A:$AC,7,0))</f>
        <v>12.36637322</v>
      </c>
      <c r="E121" s="25">
        <f>IF(ISERROR(VLOOKUP($P121,[1]BN2_1!$A:$AC,8,0)),0,VLOOKUP($P121,[1]BN2_1!$A:$AC,8,0))</f>
        <v>76.539331410000003</v>
      </c>
      <c r="F121" s="26">
        <f t="shared" si="5"/>
        <v>53.468632621308807</v>
      </c>
      <c r="G121" s="33">
        <f>IF(ISERROR(VLOOKUP($P121,[1]BN2_1!$A:$AC,12,0)),0,VLOOKUP($P121,[1]BN2_1!$A:$AC,12,0))</f>
        <v>15.52790053</v>
      </c>
      <c r="H121" s="34">
        <f>IF(ISERROR(VLOOKUP($P121,[1]BN2_1!$A:$AC,16,0)),0,VLOOKUP($P121,[1]BN2_1!$A:$AC,16,0))</f>
        <v>6.7172939999999999</v>
      </c>
      <c r="I121" s="35">
        <f>IF(ISERROR(VLOOKUP($P121,[1]BN2_1!$A:$AC,17,0)),0,VLOOKUP($P121,[1]BN2_1!$A:$AC,17,0))</f>
        <v>8.6106065300000001</v>
      </c>
      <c r="J121" s="36">
        <f t="shared" si="6"/>
        <v>55.452483826543421</v>
      </c>
      <c r="K121" s="23">
        <f t="shared" si="7"/>
        <v>158.67600000000002</v>
      </c>
      <c r="L121" s="24">
        <f>IF(ISERROR(VLOOKUP($P121,[1]BN2_1!$A:$U,21,0)),0,VLOOKUP($P121,[1]BN2_1!$A:$U,21,0))</f>
        <v>158.67599999999999</v>
      </c>
      <c r="M121" s="24">
        <f t="shared" si="8"/>
        <v>19.083667219999999</v>
      </c>
      <c r="N121" s="27">
        <f t="shared" si="8"/>
        <v>85.149937940000001</v>
      </c>
      <c r="O121" s="29">
        <f t="shared" si="9"/>
        <v>53.662770639542209</v>
      </c>
      <c r="P121" s="30" t="s">
        <v>127</v>
      </c>
      <c r="Q121" s="30"/>
      <c r="R121" s="20"/>
    </row>
    <row r="122" spans="1:18" ht="21">
      <c r="A122" s="21">
        <v>117</v>
      </c>
      <c r="B122" s="22" t="str">
        <f>VLOOKUP($P122,[1]Name!$A:$B,2,0)</f>
        <v>กรมสอบสวนคดีพิเศษ</v>
      </c>
      <c r="C122" s="23">
        <f>IF(ISERROR(VLOOKUP($P122,[1]BN2_1!$A:$AC,3,0)),0,VLOOKUP($P122,[1]BN2_1!$A:$AC,3,0))</f>
        <v>1066.720491</v>
      </c>
      <c r="D122" s="24">
        <f>IF(ISERROR(VLOOKUP($P122,[1]BN2_1!$A:$AC,7,0)),0,VLOOKUP($P122,[1]BN2_1!$A:$AC,7,0))</f>
        <v>23.028286179999998</v>
      </c>
      <c r="E122" s="25">
        <f>IF(ISERROR(VLOOKUP($P122,[1]BN2_1!$A:$AC,8,0)),0,VLOOKUP($P122,[1]BN2_1!$A:$AC,8,0))</f>
        <v>659.03033524</v>
      </c>
      <c r="F122" s="26">
        <f t="shared" si="5"/>
        <v>61.780976441372218</v>
      </c>
      <c r="G122" s="33">
        <f>IF(ISERROR(VLOOKUP($P122,[1]BN2_1!$A:$AC,12,0)),0,VLOOKUP($P122,[1]BN2_1!$A:$AC,12,0))</f>
        <v>182.17830900000001</v>
      </c>
      <c r="H122" s="34">
        <f>IF(ISERROR(VLOOKUP($P122,[1]BN2_1!$A:$AC,16,0)),0,VLOOKUP($P122,[1]BN2_1!$A:$AC,16,0))</f>
        <v>92.264624999999995</v>
      </c>
      <c r="I122" s="35">
        <f>IF(ISERROR(VLOOKUP($P122,[1]BN2_1!$A:$AC,17,0)),0,VLOOKUP($P122,[1]BN2_1!$A:$AC,17,0))</f>
        <v>12.305889499999999</v>
      </c>
      <c r="J122" s="36">
        <f t="shared" si="6"/>
        <v>6.7548598774182258</v>
      </c>
      <c r="K122" s="23">
        <f t="shared" si="7"/>
        <v>1248.8987999999999</v>
      </c>
      <c r="L122" s="24">
        <f>IF(ISERROR(VLOOKUP($P122,[1]BN2_1!$A:$U,21,0)),0,VLOOKUP($P122,[1]BN2_1!$A:$U,21,0))</f>
        <v>1248.8987999999999</v>
      </c>
      <c r="M122" s="24">
        <f t="shared" si="8"/>
        <v>115.29291117999999</v>
      </c>
      <c r="N122" s="27">
        <f t="shared" si="8"/>
        <v>671.33622474000003</v>
      </c>
      <c r="O122" s="29">
        <f t="shared" si="9"/>
        <v>53.754253326210268</v>
      </c>
      <c r="P122" s="30" t="s">
        <v>128</v>
      </c>
      <c r="Q122" s="30"/>
      <c r="R122" s="20"/>
    </row>
    <row r="123" spans="1:18" ht="21">
      <c r="A123" s="21">
        <v>118</v>
      </c>
      <c r="B123" s="22" t="str">
        <f>VLOOKUP($P123,[1]Name!$A:$B,2,0)</f>
        <v>มหาวิทยาลัยราชภัฏกำแพงเพชร</v>
      </c>
      <c r="C123" s="23">
        <f>IF(ISERROR(VLOOKUP($P123,[1]BN2_1!$A:$AC,3,0)),0,VLOOKUP($P123,[1]BN2_1!$A:$AC,3,0))</f>
        <v>292.52313199999998</v>
      </c>
      <c r="D123" s="24">
        <f>IF(ISERROR(VLOOKUP($P123,[1]BN2_1!$A:$AC,7,0)),0,VLOOKUP($P123,[1]BN2_1!$A:$AC,7,0))</f>
        <v>0.37191600000000002</v>
      </c>
      <c r="E123" s="25">
        <f>IF(ISERROR(VLOOKUP($P123,[1]BN2_1!$A:$AC,8,0)),0,VLOOKUP($P123,[1]BN2_1!$A:$AC,8,0))</f>
        <v>179.691575</v>
      </c>
      <c r="F123" s="26">
        <f t="shared" si="5"/>
        <v>61.428159124181683</v>
      </c>
      <c r="G123" s="33">
        <f>IF(ISERROR(VLOOKUP($P123,[1]BN2_1!$A:$AC,12,0)),0,VLOOKUP($P123,[1]BN2_1!$A:$AC,12,0))</f>
        <v>150.15216799999999</v>
      </c>
      <c r="H123" s="34">
        <f>IF(ISERROR(VLOOKUP($P123,[1]BN2_1!$A:$AC,16,0)),0,VLOOKUP($P123,[1]BN2_1!$A:$AC,16,0))</f>
        <v>58.717699000000003</v>
      </c>
      <c r="I123" s="35">
        <f>IF(ISERROR(VLOOKUP($P123,[1]BN2_1!$A:$AC,17,0)),0,VLOOKUP($P123,[1]BN2_1!$A:$AC,17,0))</f>
        <v>58.843369000000003</v>
      </c>
      <c r="J123" s="36">
        <f t="shared" si="6"/>
        <v>39.189157095620494</v>
      </c>
      <c r="K123" s="23">
        <f t="shared" si="7"/>
        <v>442.67529999999999</v>
      </c>
      <c r="L123" s="24">
        <f>IF(ISERROR(VLOOKUP($P123,[1]BN2_1!$A:$U,21,0)),0,VLOOKUP($P123,[1]BN2_1!$A:$U,21,0))</f>
        <v>442.67529999999999</v>
      </c>
      <c r="M123" s="24">
        <f t="shared" si="8"/>
        <v>59.089615000000002</v>
      </c>
      <c r="N123" s="27">
        <f t="shared" si="8"/>
        <v>238.534944</v>
      </c>
      <c r="O123" s="29">
        <f t="shared" si="9"/>
        <v>53.884855107118014</v>
      </c>
      <c r="P123" s="30" t="s">
        <v>129</v>
      </c>
      <c r="Q123" s="30"/>
      <c r="R123" s="20"/>
    </row>
    <row r="124" spans="1:18" ht="21">
      <c r="A124" s="21">
        <v>119</v>
      </c>
      <c r="B124" s="22" t="str">
        <f>VLOOKUP($P124,[1]Name!$A:$B,2,0)</f>
        <v>มหาวิทยาลัยเทคโนโลยีราชมงคลพระนคร</v>
      </c>
      <c r="C124" s="23">
        <f>IF(ISERROR(VLOOKUP($P124,[1]BN2_1!$A:$AC,3,0)),0,VLOOKUP($P124,[1]BN2_1!$A:$AC,3,0))</f>
        <v>574.59749999999997</v>
      </c>
      <c r="D124" s="24">
        <f>IF(ISERROR(VLOOKUP($P124,[1]BN2_1!$A:$AC,7,0)),0,VLOOKUP($P124,[1]BN2_1!$A:$AC,7,0))</f>
        <v>1.3850785699999999</v>
      </c>
      <c r="E124" s="25">
        <f>IF(ISERROR(VLOOKUP($P124,[1]BN2_1!$A:$AC,8,0)),0,VLOOKUP($P124,[1]BN2_1!$A:$AC,8,0))</f>
        <v>340.13042723000001</v>
      </c>
      <c r="F124" s="26">
        <f t="shared" si="5"/>
        <v>59.194553966907272</v>
      </c>
      <c r="G124" s="33">
        <f>IF(ISERROR(VLOOKUP($P124,[1]BN2_1!$A:$AC,12,0)),0,VLOOKUP($P124,[1]BN2_1!$A:$AC,12,0))</f>
        <v>134.1095</v>
      </c>
      <c r="H124" s="34">
        <f>IF(ISERROR(VLOOKUP($P124,[1]BN2_1!$A:$AC,16,0)),0,VLOOKUP($P124,[1]BN2_1!$A:$AC,16,0))</f>
        <v>20.27</v>
      </c>
      <c r="I124" s="35">
        <f>IF(ISERROR(VLOOKUP($P124,[1]BN2_1!$A:$AC,17,0)),0,VLOOKUP($P124,[1]BN2_1!$A:$AC,17,0))</f>
        <v>43.901538000000002</v>
      </c>
      <c r="J124" s="36">
        <f t="shared" si="6"/>
        <v>32.735591438339569</v>
      </c>
      <c r="K124" s="23">
        <f t="shared" si="7"/>
        <v>708.70699999999999</v>
      </c>
      <c r="L124" s="24">
        <f>IF(ISERROR(VLOOKUP($P124,[1]BN2_1!$A:$U,21,0)),0,VLOOKUP($P124,[1]BN2_1!$A:$U,21,0))</f>
        <v>708.70699999999999</v>
      </c>
      <c r="M124" s="24">
        <f t="shared" si="8"/>
        <v>21.655078570000001</v>
      </c>
      <c r="N124" s="27">
        <f t="shared" si="8"/>
        <v>384.03196523000003</v>
      </c>
      <c r="O124" s="29">
        <f t="shared" si="9"/>
        <v>54.187691843032461</v>
      </c>
      <c r="P124" s="30" t="s">
        <v>130</v>
      </c>
      <c r="Q124" s="30"/>
      <c r="R124" s="20"/>
    </row>
    <row r="125" spans="1:18" ht="21">
      <c r="A125" s="21">
        <v>120</v>
      </c>
      <c r="B125" s="22" t="str">
        <f>VLOOKUP($P125,[1]Name!$A:$B,2,0)</f>
        <v>กรมป่าไม้</v>
      </c>
      <c r="C125" s="23">
        <f>IF(ISERROR(VLOOKUP($P125,[1]BN2_1!$A:$AC,3,0)),0,VLOOKUP($P125,[1]BN2_1!$A:$AC,3,0))</f>
        <v>3455.3750209999998</v>
      </c>
      <c r="D125" s="24">
        <f>IF(ISERROR(VLOOKUP($P125,[1]BN2_1!$A:$AC,7,0)),0,VLOOKUP($P125,[1]BN2_1!$A:$AC,7,0))</f>
        <v>16.91074399</v>
      </c>
      <c r="E125" s="25">
        <f>IF(ISERROR(VLOOKUP($P125,[1]BN2_1!$A:$AC,8,0)),0,VLOOKUP($P125,[1]BN2_1!$A:$AC,8,0))</f>
        <v>2089.8576048300001</v>
      </c>
      <c r="F125" s="26">
        <f t="shared" si="5"/>
        <v>60.481354183812627</v>
      </c>
      <c r="G125" s="33">
        <f>IF(ISERROR(VLOOKUP($P125,[1]BN2_1!$A:$AC,12,0)),0,VLOOKUP($P125,[1]BN2_1!$A:$AC,12,0))</f>
        <v>1721.9820790000001</v>
      </c>
      <c r="H125" s="34">
        <f>IF(ISERROR(VLOOKUP($P125,[1]BN2_1!$A:$AC,16,0)),0,VLOOKUP($P125,[1]BN2_1!$A:$AC,16,0))</f>
        <v>668.86394600000006</v>
      </c>
      <c r="I125" s="35">
        <f>IF(ISERROR(VLOOKUP($P125,[1]BN2_1!$A:$AC,17,0)),0,VLOOKUP($P125,[1]BN2_1!$A:$AC,17,0))</f>
        <v>722.41828796000004</v>
      </c>
      <c r="J125" s="36">
        <f t="shared" si="6"/>
        <v>41.952718136272779</v>
      </c>
      <c r="K125" s="23">
        <f t="shared" si="7"/>
        <v>5177.3571000000002</v>
      </c>
      <c r="L125" s="24">
        <f>IF(ISERROR(VLOOKUP($P125,[1]BN2_1!$A:$U,21,0)),0,VLOOKUP($P125,[1]BN2_1!$A:$U,21,0))</f>
        <v>5177.3571000000002</v>
      </c>
      <c r="M125" s="24">
        <f t="shared" si="8"/>
        <v>685.77468999000007</v>
      </c>
      <c r="N125" s="27">
        <f t="shared" si="8"/>
        <v>2812.2758927900004</v>
      </c>
      <c r="O125" s="29">
        <f t="shared" si="9"/>
        <v>54.318754501017516</v>
      </c>
      <c r="P125" s="30" t="s">
        <v>131</v>
      </c>
      <c r="Q125" s="30"/>
      <c r="R125" s="20"/>
    </row>
    <row r="126" spans="1:18" ht="21">
      <c r="A126" s="21">
        <v>121</v>
      </c>
      <c r="B126" s="22" t="str">
        <f>VLOOKUP($P126,[1]Name!$A:$B,2,0)</f>
        <v>กรมควบคุมโรค</v>
      </c>
      <c r="C126" s="23">
        <f>IF(ISERROR(VLOOKUP($P126,[1]BN2_1!$A:$AC,3,0)),0,VLOOKUP($P126,[1]BN2_1!$A:$AC,3,0))</f>
        <v>3383.2311</v>
      </c>
      <c r="D126" s="24">
        <f>IF(ISERROR(VLOOKUP($P126,[1]BN2_1!$A:$AC,7,0)),0,VLOOKUP($P126,[1]BN2_1!$A:$AC,7,0))</f>
        <v>82.945584589999996</v>
      </c>
      <c r="E126" s="25">
        <f>IF(ISERROR(VLOOKUP($P126,[1]BN2_1!$A:$AC,8,0)),0,VLOOKUP($P126,[1]BN2_1!$A:$AC,8,0))</f>
        <v>1965.2490351399999</v>
      </c>
      <c r="F126" s="26">
        <f t="shared" si="5"/>
        <v>58.087933607018449</v>
      </c>
      <c r="G126" s="33">
        <f>IF(ISERROR(VLOOKUP($P126,[1]BN2_1!$A:$AC,12,0)),0,VLOOKUP($P126,[1]BN2_1!$A:$AC,12,0))</f>
        <v>661.0086</v>
      </c>
      <c r="H126" s="34">
        <f>IF(ISERROR(VLOOKUP($P126,[1]BN2_1!$A:$AC,16,0)),0,VLOOKUP($P126,[1]BN2_1!$A:$AC,16,0))</f>
        <v>227.44003864999999</v>
      </c>
      <c r="I126" s="35">
        <f>IF(ISERROR(VLOOKUP($P126,[1]BN2_1!$A:$AC,17,0)),0,VLOOKUP($P126,[1]BN2_1!$A:$AC,17,0))</f>
        <v>231.83472232</v>
      </c>
      <c r="J126" s="36">
        <f t="shared" si="6"/>
        <v>35.072875348369145</v>
      </c>
      <c r="K126" s="23">
        <f t="shared" si="7"/>
        <v>4044.2397000000001</v>
      </c>
      <c r="L126" s="24">
        <f>IF(ISERROR(VLOOKUP($P126,[1]BN2_1!$A:$U,21,0)),0,VLOOKUP($P126,[1]BN2_1!$A:$U,21,0))</f>
        <v>4044.2397000000001</v>
      </c>
      <c r="M126" s="24">
        <f t="shared" si="8"/>
        <v>310.38562323999997</v>
      </c>
      <c r="N126" s="27">
        <f t="shared" si="8"/>
        <v>2197.08375746</v>
      </c>
      <c r="O126" s="29">
        <f t="shared" si="9"/>
        <v>54.326249689403916</v>
      </c>
      <c r="P126" s="30" t="s">
        <v>132</v>
      </c>
      <c r="Q126" s="30"/>
      <c r="R126" s="20"/>
    </row>
    <row r="127" spans="1:18" ht="21">
      <c r="A127" s="21">
        <v>122</v>
      </c>
      <c r="B127" s="22" t="str">
        <f>VLOOKUP($P127,[1]Name!$A:$B,2,0)</f>
        <v>มหาวิทยาลัยเทคโนโลยีราชมงคลธัญบุรี</v>
      </c>
      <c r="C127" s="23">
        <f>IF(ISERROR(VLOOKUP($P127,[1]BN2_1!$A:$AC,3,0)),0,VLOOKUP($P127,[1]BN2_1!$A:$AC,3,0))</f>
        <v>911.30703032999998</v>
      </c>
      <c r="D127" s="24">
        <f>IF(ISERROR(VLOOKUP($P127,[1]BN2_1!$A:$AC,7,0)),0,VLOOKUP($P127,[1]BN2_1!$A:$AC,7,0))</f>
        <v>6.9891444800000002</v>
      </c>
      <c r="E127" s="25">
        <f>IF(ISERROR(VLOOKUP($P127,[1]BN2_1!$A:$AC,8,0)),0,VLOOKUP($P127,[1]BN2_1!$A:$AC,8,0))</f>
        <v>625.99285603999999</v>
      </c>
      <c r="F127" s="26">
        <f t="shared" si="5"/>
        <v>68.691761964495896</v>
      </c>
      <c r="G127" s="33">
        <f>IF(ISERROR(VLOOKUP($P127,[1]BN2_1!$A:$AC,12,0)),0,VLOOKUP($P127,[1]BN2_1!$A:$AC,12,0))</f>
        <v>289.04696967000001</v>
      </c>
      <c r="H127" s="34">
        <f>IF(ISERROR(VLOOKUP($P127,[1]BN2_1!$A:$AC,16,0)),0,VLOOKUP($P127,[1]BN2_1!$A:$AC,16,0))</f>
        <v>164.638777</v>
      </c>
      <c r="I127" s="35">
        <f>IF(ISERROR(VLOOKUP($P127,[1]BN2_1!$A:$AC,17,0)),0,VLOOKUP($P127,[1]BN2_1!$A:$AC,17,0))</f>
        <v>26.383592669999999</v>
      </c>
      <c r="J127" s="36">
        <f t="shared" si="6"/>
        <v>9.1277873281708146</v>
      </c>
      <c r="K127" s="23">
        <f t="shared" si="7"/>
        <v>1200.354</v>
      </c>
      <c r="L127" s="24">
        <f>IF(ISERROR(VLOOKUP($P127,[1]BN2_1!$A:$U,21,0)),0,VLOOKUP($P127,[1]BN2_1!$A:$U,21,0))</f>
        <v>1200.354</v>
      </c>
      <c r="M127" s="24">
        <f t="shared" si="8"/>
        <v>171.62792148</v>
      </c>
      <c r="N127" s="27">
        <f t="shared" si="8"/>
        <v>652.37644870999998</v>
      </c>
      <c r="O127" s="29">
        <f t="shared" si="9"/>
        <v>54.348671201162325</v>
      </c>
      <c r="P127" s="30" t="s">
        <v>133</v>
      </c>
      <c r="Q127" s="30"/>
      <c r="R127" s="20"/>
    </row>
    <row r="128" spans="1:18" ht="21">
      <c r="A128" s="21">
        <v>123</v>
      </c>
      <c r="B128" s="22" t="str">
        <f>VLOOKUP($P128,[1]Name!$A:$B,2,0)</f>
        <v>มหาวิทยาลัยราชภัฏสงขลา</v>
      </c>
      <c r="C128" s="23">
        <f>IF(ISERROR(VLOOKUP($P128,[1]BN2_1!$A:$AC,3,0)),0,VLOOKUP($P128,[1]BN2_1!$A:$AC,3,0))</f>
        <v>392.33130799999998</v>
      </c>
      <c r="D128" s="24">
        <f>IF(ISERROR(VLOOKUP($P128,[1]BN2_1!$A:$AC,7,0)),0,VLOOKUP($P128,[1]BN2_1!$A:$AC,7,0))</f>
        <v>2.57605642</v>
      </c>
      <c r="E128" s="25">
        <f>IF(ISERROR(VLOOKUP($P128,[1]BN2_1!$A:$AC,8,0)),0,VLOOKUP($P128,[1]BN2_1!$A:$AC,8,0))</f>
        <v>273.56287391000001</v>
      </c>
      <c r="F128" s="26">
        <f t="shared" si="5"/>
        <v>69.727515579766077</v>
      </c>
      <c r="G128" s="33">
        <f>IF(ISERROR(VLOOKUP($P128,[1]BN2_1!$A:$AC,12,0)),0,VLOOKUP($P128,[1]BN2_1!$A:$AC,12,0))</f>
        <v>149.345192</v>
      </c>
      <c r="H128" s="34">
        <f>IF(ISERROR(VLOOKUP($P128,[1]BN2_1!$A:$AC,16,0)),0,VLOOKUP($P128,[1]BN2_1!$A:$AC,16,0))</f>
        <v>112.641212</v>
      </c>
      <c r="I128" s="35">
        <f>IF(ISERROR(VLOOKUP($P128,[1]BN2_1!$A:$AC,17,0)),0,VLOOKUP($P128,[1]BN2_1!$A:$AC,17,0))</f>
        <v>21.703980000000001</v>
      </c>
      <c r="J128" s="36">
        <f t="shared" si="6"/>
        <v>14.532761121630216</v>
      </c>
      <c r="K128" s="23">
        <f t="shared" si="7"/>
        <v>541.67650000000003</v>
      </c>
      <c r="L128" s="24">
        <f>IF(ISERROR(VLOOKUP($P128,[1]BN2_1!$A:$U,21,0)),0,VLOOKUP($P128,[1]BN2_1!$A:$U,21,0))</f>
        <v>541.67650000000003</v>
      </c>
      <c r="M128" s="24">
        <f t="shared" si="8"/>
        <v>115.21726842</v>
      </c>
      <c r="N128" s="27">
        <f t="shared" si="8"/>
        <v>295.26685391000001</v>
      </c>
      <c r="O128" s="29">
        <f t="shared" si="9"/>
        <v>54.509814235987719</v>
      </c>
      <c r="P128" s="30" t="s">
        <v>134</v>
      </c>
      <c r="Q128" s="30"/>
      <c r="R128" s="20"/>
    </row>
    <row r="129" spans="1:18" ht="21">
      <c r="A129" s="21">
        <v>124</v>
      </c>
      <c r="B129" s="22" t="str">
        <f>VLOOKUP($P129,[1]Name!$A:$B,2,0)</f>
        <v>สำนักงานคณะกรรมการการอาชีวศึกษา</v>
      </c>
      <c r="C129" s="23">
        <f>IF(ISERROR(VLOOKUP($P129,[1]BN2_1!$A:$AC,3,0)),0,VLOOKUP($P129,[1]BN2_1!$A:$AC,3,0))</f>
        <v>21807.277319000001</v>
      </c>
      <c r="D129" s="24">
        <f>IF(ISERROR(VLOOKUP($P129,[1]BN2_1!$A:$AC,7,0)),0,VLOOKUP($P129,[1]BN2_1!$A:$AC,7,0))</f>
        <v>96.913854229999998</v>
      </c>
      <c r="E129" s="25">
        <f>IF(ISERROR(VLOOKUP($P129,[1]BN2_1!$A:$AC,8,0)),0,VLOOKUP($P129,[1]BN2_1!$A:$AC,8,0))</f>
        <v>12868.216642789999</v>
      </c>
      <c r="F129" s="26">
        <f t="shared" si="5"/>
        <v>59.008818269937457</v>
      </c>
      <c r="G129" s="33">
        <f>IF(ISERROR(VLOOKUP($P129,[1]BN2_1!$A:$AC,12,0)),0,VLOOKUP($P129,[1]BN2_1!$A:$AC,12,0))</f>
        <v>2929.8088809999999</v>
      </c>
      <c r="H129" s="34">
        <f>IF(ISERROR(VLOOKUP($P129,[1]BN2_1!$A:$AC,16,0)),0,VLOOKUP($P129,[1]BN2_1!$A:$AC,16,0))</f>
        <v>1819.6322521300001</v>
      </c>
      <c r="I129" s="35">
        <f>IF(ISERROR(VLOOKUP($P129,[1]BN2_1!$A:$AC,17,0)),0,VLOOKUP($P129,[1]BN2_1!$A:$AC,17,0))</f>
        <v>621.30953950000003</v>
      </c>
      <c r="J129" s="36">
        <f t="shared" si="6"/>
        <v>21.206487000883662</v>
      </c>
      <c r="K129" s="23">
        <f t="shared" si="7"/>
        <v>24737.086200000002</v>
      </c>
      <c r="L129" s="24">
        <f>IF(ISERROR(VLOOKUP($P129,[1]BN2_1!$A:$U,21,0)),0,VLOOKUP($P129,[1]BN2_1!$A:$U,21,0))</f>
        <v>24737.086200000002</v>
      </c>
      <c r="M129" s="24">
        <f t="shared" si="8"/>
        <v>1916.5461063600001</v>
      </c>
      <c r="N129" s="27">
        <f t="shared" si="8"/>
        <v>13489.526182289999</v>
      </c>
      <c r="O129" s="29">
        <f t="shared" si="9"/>
        <v>54.531589020739226</v>
      </c>
      <c r="P129" s="30" t="s">
        <v>135</v>
      </c>
      <c r="Q129" s="30"/>
      <c r="R129" s="20"/>
    </row>
    <row r="130" spans="1:18" ht="21">
      <c r="A130" s="21">
        <v>125</v>
      </c>
      <c r="B130" s="22" t="str">
        <f>VLOOKUP($P130,[1]Name!$A:$B,2,0)</f>
        <v>สำนักงานคณะกรรมการกฤษฎีกา</v>
      </c>
      <c r="C130" s="23">
        <f>IF(ISERROR(VLOOKUP($P130,[1]BN2_1!$A:$AC,3,0)),0,VLOOKUP($P130,[1]BN2_1!$A:$AC,3,0))</f>
        <v>477.19300170000002</v>
      </c>
      <c r="D130" s="24">
        <f>IF(ISERROR(VLOOKUP($P130,[1]BN2_1!$A:$AC,7,0)),0,VLOOKUP($P130,[1]BN2_1!$A:$AC,7,0))</f>
        <v>11.155977379999999</v>
      </c>
      <c r="E130" s="25">
        <f>IF(ISERROR(VLOOKUP($P130,[1]BN2_1!$A:$AC,8,0)),0,VLOOKUP($P130,[1]BN2_1!$A:$AC,8,0))</f>
        <v>264.64068017</v>
      </c>
      <c r="F130" s="26">
        <f t="shared" si="5"/>
        <v>55.457787357990917</v>
      </c>
      <c r="G130" s="33">
        <f>IF(ISERROR(VLOOKUP($P130,[1]BN2_1!$A:$AC,12,0)),0,VLOOKUP($P130,[1]BN2_1!$A:$AC,12,0))</f>
        <v>5.1996982999999997</v>
      </c>
      <c r="H130" s="34">
        <f>IF(ISERROR(VLOOKUP($P130,[1]BN2_1!$A:$AC,16,0)),0,VLOOKUP($P130,[1]BN2_1!$A:$AC,16,0))</f>
        <v>0</v>
      </c>
      <c r="I130" s="35">
        <f>IF(ISERROR(VLOOKUP($P130,[1]BN2_1!$A:$AC,17,0)),0,VLOOKUP($P130,[1]BN2_1!$A:$AC,17,0))</f>
        <v>0.102201</v>
      </c>
      <c r="J130" s="36">
        <f t="shared" si="6"/>
        <v>1.9655178839895384</v>
      </c>
      <c r="K130" s="23">
        <f t="shared" si="7"/>
        <v>482.39270000000005</v>
      </c>
      <c r="L130" s="24">
        <f>IF(ISERROR(VLOOKUP($P130,[1]BN2_1!$A:$U,21,0)),0,VLOOKUP($P130,[1]BN2_1!$A:$U,21,0))</f>
        <v>482.39269999999999</v>
      </c>
      <c r="M130" s="24">
        <f t="shared" si="8"/>
        <v>11.155977379999999</v>
      </c>
      <c r="N130" s="27">
        <f t="shared" si="8"/>
        <v>264.74288116999998</v>
      </c>
      <c r="O130" s="29">
        <f t="shared" si="9"/>
        <v>54.881195584012765</v>
      </c>
      <c r="P130" s="30" t="s">
        <v>136</v>
      </c>
      <c r="Q130" s="30"/>
      <c r="R130" s="20"/>
    </row>
    <row r="131" spans="1:18" ht="21">
      <c r="A131" s="21">
        <v>126</v>
      </c>
      <c r="B131" s="22" t="str">
        <f>VLOOKUP($P131,[1]Name!$A:$B,2,0)</f>
        <v>สำนักงานตำรวจแห่งชาติ</v>
      </c>
      <c r="C131" s="23">
        <f>IF(ISERROR(VLOOKUP($P131,[1]BN2_1!$A:$AC,3,0)),0,VLOOKUP($P131,[1]BN2_1!$A:$AC,3,0))</f>
        <v>100809.44519925999</v>
      </c>
      <c r="D131" s="24">
        <f>IF(ISERROR(VLOOKUP($P131,[1]BN2_1!$A:$AC,7,0)),0,VLOOKUP($P131,[1]BN2_1!$A:$AC,7,0))</f>
        <v>924.14645809000001</v>
      </c>
      <c r="E131" s="25">
        <f>IF(ISERROR(VLOOKUP($P131,[1]BN2_1!$A:$AC,8,0)),0,VLOOKUP($P131,[1]BN2_1!$A:$AC,8,0))</f>
        <v>63984.156084590002</v>
      </c>
      <c r="F131" s="26">
        <f t="shared" si="5"/>
        <v>63.470397995067721</v>
      </c>
      <c r="G131" s="33">
        <f>IF(ISERROR(VLOOKUP($P131,[1]BN2_1!$A:$AC,12,0)),0,VLOOKUP($P131,[1]BN2_1!$A:$AC,12,0))</f>
        <v>20902.233700739998</v>
      </c>
      <c r="H131" s="34">
        <f>IF(ISERROR(VLOOKUP($P131,[1]BN2_1!$A:$AC,16,0)),0,VLOOKUP($P131,[1]BN2_1!$A:$AC,16,0))</f>
        <v>8433.5805248899997</v>
      </c>
      <c r="I131" s="35">
        <f>IF(ISERROR(VLOOKUP($P131,[1]BN2_1!$A:$AC,17,0)),0,VLOOKUP($P131,[1]BN2_1!$A:$AC,17,0))</f>
        <v>2825.7268681800001</v>
      </c>
      <c r="J131" s="36">
        <f t="shared" si="6"/>
        <v>13.518779421550345</v>
      </c>
      <c r="K131" s="23">
        <f t="shared" si="7"/>
        <v>121711.6789</v>
      </c>
      <c r="L131" s="24">
        <f>IF(ISERROR(VLOOKUP($P131,[1]BN2_1!$A:$U,21,0)),0,VLOOKUP($P131,[1]BN2_1!$A:$U,21,0))</f>
        <v>121711.6789</v>
      </c>
      <c r="M131" s="24">
        <f t="shared" si="8"/>
        <v>9357.7269829799989</v>
      </c>
      <c r="N131" s="27">
        <f t="shared" si="8"/>
        <v>66809.88295277</v>
      </c>
      <c r="O131" s="29">
        <f t="shared" si="9"/>
        <v>54.891924552007801</v>
      </c>
      <c r="P131" s="30" t="s">
        <v>137</v>
      </c>
      <c r="Q131" s="30"/>
      <c r="R131" s="20"/>
    </row>
    <row r="132" spans="1:18" ht="21">
      <c r="A132" s="21">
        <v>127</v>
      </c>
      <c r="B132" s="22" t="str">
        <f>VLOOKUP($P132,[1]Name!$A:$B,2,0)</f>
        <v>กรมคุมประพฤติ</v>
      </c>
      <c r="C132" s="23">
        <f>IF(ISERROR(VLOOKUP($P132,[1]BN2_1!$A:$AC,3,0)),0,VLOOKUP($P132,[1]BN2_1!$A:$AC,3,0))</f>
        <v>2168.36901966</v>
      </c>
      <c r="D132" s="24">
        <f>IF(ISERROR(VLOOKUP($P132,[1]BN2_1!$A:$AC,7,0)),0,VLOOKUP($P132,[1]BN2_1!$A:$AC,7,0))</f>
        <v>32.488021359999998</v>
      </c>
      <c r="E132" s="25">
        <f>IF(ISERROR(VLOOKUP($P132,[1]BN2_1!$A:$AC,8,0)),0,VLOOKUP($P132,[1]BN2_1!$A:$AC,8,0))</f>
        <v>1203.9134631500001</v>
      </c>
      <c r="F132" s="26">
        <f t="shared" si="5"/>
        <v>55.521613352452967</v>
      </c>
      <c r="G132" s="33">
        <f>IF(ISERROR(VLOOKUP($P132,[1]BN2_1!$A:$AC,12,0)),0,VLOOKUP($P132,[1]BN2_1!$A:$AC,12,0))</f>
        <v>25.409780340000001</v>
      </c>
      <c r="H132" s="34">
        <f>IF(ISERROR(VLOOKUP($P132,[1]BN2_1!$A:$AC,16,0)),0,VLOOKUP($P132,[1]BN2_1!$A:$AC,16,0))</f>
        <v>0.97391181999999998</v>
      </c>
      <c r="I132" s="35">
        <f>IF(ISERROR(VLOOKUP($P132,[1]BN2_1!$A:$AC,17,0)),0,VLOOKUP($P132,[1]BN2_1!$A:$AC,17,0))</f>
        <v>4.5849735200000001</v>
      </c>
      <c r="J132" s="36">
        <f t="shared" si="6"/>
        <v>18.044128908829439</v>
      </c>
      <c r="K132" s="23">
        <f t="shared" si="7"/>
        <v>2193.7788</v>
      </c>
      <c r="L132" s="24">
        <f>IF(ISERROR(VLOOKUP($P132,[1]BN2_1!$A:$U,21,0)),0,VLOOKUP($P132,[1]BN2_1!$A:$U,21,0))</f>
        <v>2193.7788</v>
      </c>
      <c r="M132" s="24">
        <f t="shared" si="8"/>
        <v>33.461933179999996</v>
      </c>
      <c r="N132" s="27">
        <f t="shared" si="8"/>
        <v>1208.49843667</v>
      </c>
      <c r="O132" s="29">
        <f t="shared" si="9"/>
        <v>55.08752462508982</v>
      </c>
      <c r="P132" s="30" t="s">
        <v>138</v>
      </c>
      <c r="Q132" s="30"/>
      <c r="R132" s="20"/>
    </row>
    <row r="133" spans="1:18" ht="21">
      <c r="A133" s="21">
        <v>128</v>
      </c>
      <c r="B133" s="22" t="str">
        <f>VLOOKUP($P133,[1]Name!$A:$B,2,0)</f>
        <v>มหาวิทยาลัยราชภัฏนครราชสีมา</v>
      </c>
      <c r="C133" s="23">
        <f>IF(ISERROR(VLOOKUP($P133,[1]BN2_1!$A:$AC,3,0)),0,VLOOKUP($P133,[1]BN2_1!$A:$AC,3,0))</f>
        <v>405.03344499999997</v>
      </c>
      <c r="D133" s="24">
        <f>IF(ISERROR(VLOOKUP($P133,[1]BN2_1!$A:$AC,7,0)),0,VLOOKUP($P133,[1]BN2_1!$A:$AC,7,0))</f>
        <v>2.09946995</v>
      </c>
      <c r="E133" s="25">
        <f>IF(ISERROR(VLOOKUP($P133,[1]BN2_1!$A:$AC,8,0)),0,VLOOKUP($P133,[1]BN2_1!$A:$AC,8,0))</f>
        <v>269.73033168000001</v>
      </c>
      <c r="F133" s="26">
        <f t="shared" si="5"/>
        <v>66.594582499230413</v>
      </c>
      <c r="G133" s="33">
        <f>IF(ISERROR(VLOOKUP($P133,[1]BN2_1!$A:$AC,12,0)),0,VLOOKUP($P133,[1]BN2_1!$A:$AC,12,0))</f>
        <v>179.73395500000001</v>
      </c>
      <c r="H133" s="34">
        <f>IF(ISERROR(VLOOKUP($P133,[1]BN2_1!$A:$AC,16,0)),0,VLOOKUP($P133,[1]BN2_1!$A:$AC,16,0))</f>
        <v>110.732589</v>
      </c>
      <c r="I133" s="35">
        <f>IF(ISERROR(VLOOKUP($P133,[1]BN2_1!$A:$AC,17,0)),0,VLOOKUP($P133,[1]BN2_1!$A:$AC,17,0))</f>
        <v>53.474004000000001</v>
      </c>
      <c r="J133" s="36">
        <f t="shared" si="6"/>
        <v>29.751753918729491</v>
      </c>
      <c r="K133" s="23">
        <f t="shared" si="7"/>
        <v>584.76739999999995</v>
      </c>
      <c r="L133" s="24">
        <f>IF(ISERROR(VLOOKUP($P133,[1]BN2_1!$A:$U,21,0)),0,VLOOKUP($P133,[1]BN2_1!$A:$U,21,0))</f>
        <v>584.76739999999995</v>
      </c>
      <c r="M133" s="24">
        <f t="shared" si="8"/>
        <v>112.83205895</v>
      </c>
      <c r="N133" s="27">
        <f t="shared" si="8"/>
        <v>323.20433567999999</v>
      </c>
      <c r="O133" s="29">
        <f t="shared" si="9"/>
        <v>55.270580350409418</v>
      </c>
      <c r="P133" s="30" t="s">
        <v>139</v>
      </c>
      <c r="Q133" s="30"/>
      <c r="R133" s="20"/>
    </row>
    <row r="134" spans="1:18" ht="21">
      <c r="A134" s="21">
        <v>129</v>
      </c>
      <c r="B134" s="22" t="str">
        <f>VLOOKUP($P134,[1]Name!$A:$B,2,0)</f>
        <v>กรมพัฒนาสังคมและสวัสดิการ</v>
      </c>
      <c r="C134" s="23">
        <f>IF(ISERROR(VLOOKUP($P134,[1]BN2_1!$A:$AC,3,0)),0,VLOOKUP($P134,[1]BN2_1!$A:$AC,3,0))</f>
        <v>1892.0804000000001</v>
      </c>
      <c r="D134" s="24">
        <f>IF(ISERROR(VLOOKUP($P134,[1]BN2_1!$A:$AC,7,0)),0,VLOOKUP($P134,[1]BN2_1!$A:$AC,7,0))</f>
        <v>9.8453316199999996</v>
      </c>
      <c r="E134" s="25">
        <f>IF(ISERROR(VLOOKUP($P134,[1]BN2_1!$A:$AC,8,0)),0,VLOOKUP($P134,[1]BN2_1!$A:$AC,8,0))</f>
        <v>1044.3988335900001</v>
      </c>
      <c r="F134" s="26">
        <f t="shared" ref="F134:F197" si="10">IF(ISERROR(E134/C134*100),0,E134/C134*100)</f>
        <v>55.19843837450037</v>
      </c>
      <c r="G134" s="33">
        <f>IF(ISERROR(VLOOKUP($P134,[1]BN2_1!$A:$AC,12,0)),0,VLOOKUP($P134,[1]BN2_1!$A:$AC,12,0))</f>
        <v>75.525999999999996</v>
      </c>
      <c r="H134" s="34">
        <f>IF(ISERROR(VLOOKUP($P134,[1]BN2_1!$A:$AC,16,0)),0,VLOOKUP($P134,[1]BN2_1!$A:$AC,16,0))</f>
        <v>27.284099999999999</v>
      </c>
      <c r="I134" s="35">
        <f>IF(ISERROR(VLOOKUP($P134,[1]BN2_1!$A:$AC,17,0)),0,VLOOKUP($P134,[1]BN2_1!$A:$AC,17,0))</f>
        <v>43.94802284</v>
      </c>
      <c r="J134" s="36">
        <f t="shared" ref="J134:J197" si="11">IF(ISERROR(I134/G134*100),0,I134/G134*100)</f>
        <v>58.18926308820803</v>
      </c>
      <c r="K134" s="23">
        <f t="shared" ref="K134:K197" si="12">C134+G134</f>
        <v>1967.6064000000001</v>
      </c>
      <c r="L134" s="24">
        <f>IF(ISERROR(VLOOKUP($P134,[1]BN2_1!$A:$U,21,0)),0,VLOOKUP($P134,[1]BN2_1!$A:$U,21,0))</f>
        <v>1967.6063999999999</v>
      </c>
      <c r="M134" s="24">
        <f t="shared" ref="M134:N197" si="13">D134+H134</f>
        <v>37.129431619999998</v>
      </c>
      <c r="N134" s="27">
        <f t="shared" si="13"/>
        <v>1088.3468564300001</v>
      </c>
      <c r="O134" s="29">
        <f t="shared" ref="O134:O197" si="14">IF(ISERROR(N134/K134*100),0,N134/K134*100)</f>
        <v>55.313240312188462</v>
      </c>
      <c r="P134" s="30" t="s">
        <v>140</v>
      </c>
      <c r="Q134" s="30"/>
      <c r="R134" s="20"/>
    </row>
    <row r="135" spans="1:18" ht="21">
      <c r="A135" s="21">
        <v>130</v>
      </c>
      <c r="B135" s="22" t="str">
        <f>VLOOKUP($P135,[1]Name!$A:$B,2,0)</f>
        <v>มหาวิทยาลัยราชภัฏภูเก็ต</v>
      </c>
      <c r="C135" s="23">
        <f>IF(ISERROR(VLOOKUP($P135,[1]BN2_1!$A:$AC,3,0)),0,VLOOKUP($P135,[1]BN2_1!$A:$AC,3,0))</f>
        <v>303.16759000000002</v>
      </c>
      <c r="D135" s="24">
        <f>IF(ISERROR(VLOOKUP($P135,[1]BN2_1!$A:$AC,7,0)),0,VLOOKUP($P135,[1]BN2_1!$A:$AC,7,0))</f>
        <v>2.3175058399999999</v>
      </c>
      <c r="E135" s="25">
        <f>IF(ISERROR(VLOOKUP($P135,[1]BN2_1!$A:$AC,8,0)),0,VLOOKUP($P135,[1]BN2_1!$A:$AC,8,0))</f>
        <v>181.74337308</v>
      </c>
      <c r="F135" s="26">
        <f t="shared" si="10"/>
        <v>59.948153785172089</v>
      </c>
      <c r="G135" s="33">
        <f>IF(ISERROR(VLOOKUP($P135,[1]BN2_1!$A:$AC,12,0)),0,VLOOKUP($P135,[1]BN2_1!$A:$AC,12,0))</f>
        <v>74.777410000000003</v>
      </c>
      <c r="H135" s="34">
        <f>IF(ISERROR(VLOOKUP($P135,[1]BN2_1!$A:$AC,16,0)),0,VLOOKUP($P135,[1]BN2_1!$A:$AC,16,0))</f>
        <v>42.714048660000003</v>
      </c>
      <c r="I135" s="35">
        <f>IF(ISERROR(VLOOKUP($P135,[1]BN2_1!$A:$AC,17,0)),0,VLOOKUP($P135,[1]BN2_1!$A:$AC,17,0))</f>
        <v>27.377161340000001</v>
      </c>
      <c r="J135" s="36">
        <f t="shared" si="11"/>
        <v>36.611539955716573</v>
      </c>
      <c r="K135" s="23">
        <f t="shared" si="12"/>
        <v>377.94500000000005</v>
      </c>
      <c r="L135" s="24">
        <f>IF(ISERROR(VLOOKUP($P135,[1]BN2_1!$A:$U,21,0)),0,VLOOKUP($P135,[1]BN2_1!$A:$U,21,0))</f>
        <v>377.94499999999999</v>
      </c>
      <c r="M135" s="24">
        <f t="shared" si="13"/>
        <v>45.031554500000006</v>
      </c>
      <c r="N135" s="27">
        <f t="shared" si="13"/>
        <v>209.12053442000001</v>
      </c>
      <c r="O135" s="29">
        <f t="shared" si="14"/>
        <v>55.33094350236145</v>
      </c>
      <c r="P135" s="30" t="s">
        <v>141</v>
      </c>
      <c r="Q135" s="30"/>
      <c r="R135" s="20"/>
    </row>
    <row r="136" spans="1:18" ht="21">
      <c r="A136" s="21">
        <v>131</v>
      </c>
      <c r="B136" s="22" t="str">
        <f>VLOOKUP($P136,[1]Name!$A:$B,2,0)</f>
        <v>กรมพัฒนาฝีมือแรงงาน</v>
      </c>
      <c r="C136" s="23">
        <f>IF(ISERROR(VLOOKUP($P136,[1]BN2_1!$A:$AC,3,0)),0,VLOOKUP($P136,[1]BN2_1!$A:$AC,3,0))</f>
        <v>1546.68985097</v>
      </c>
      <c r="D136" s="24">
        <f>IF(ISERROR(VLOOKUP($P136,[1]BN2_1!$A:$AC,7,0)),0,VLOOKUP($P136,[1]BN2_1!$A:$AC,7,0))</f>
        <v>15.143789930000001</v>
      </c>
      <c r="E136" s="25">
        <f>IF(ISERROR(VLOOKUP($P136,[1]BN2_1!$A:$AC,8,0)),0,VLOOKUP($P136,[1]BN2_1!$A:$AC,8,0))</f>
        <v>902.33765172999995</v>
      </c>
      <c r="F136" s="26">
        <f t="shared" si="10"/>
        <v>58.339921941305995</v>
      </c>
      <c r="G136" s="33">
        <f>IF(ISERROR(VLOOKUP($P136,[1]BN2_1!$A:$AC,12,0)),0,VLOOKUP($P136,[1]BN2_1!$A:$AC,12,0))</f>
        <v>195.39714903000001</v>
      </c>
      <c r="H136" s="34">
        <f>IF(ISERROR(VLOOKUP($P136,[1]BN2_1!$A:$AC,16,0)),0,VLOOKUP($P136,[1]BN2_1!$A:$AC,16,0))</f>
        <v>75.394085759999996</v>
      </c>
      <c r="I136" s="35">
        <f>IF(ISERROR(VLOOKUP($P136,[1]BN2_1!$A:$AC,17,0)),0,VLOOKUP($P136,[1]BN2_1!$A:$AC,17,0))</f>
        <v>62.767448989999998</v>
      </c>
      <c r="J136" s="36">
        <f t="shared" si="11"/>
        <v>32.123011672172908</v>
      </c>
      <c r="K136" s="23">
        <f t="shared" si="12"/>
        <v>1742.087</v>
      </c>
      <c r="L136" s="24">
        <f>IF(ISERROR(VLOOKUP($P136,[1]BN2_1!$A:$U,21,0)),0,VLOOKUP($P136,[1]BN2_1!$A:$U,21,0))</f>
        <v>1742.087</v>
      </c>
      <c r="M136" s="24">
        <f t="shared" si="13"/>
        <v>90.537875689999993</v>
      </c>
      <c r="N136" s="27">
        <f t="shared" si="13"/>
        <v>965.10510072</v>
      </c>
      <c r="O136" s="29">
        <f t="shared" si="14"/>
        <v>55.399362989334058</v>
      </c>
      <c r="P136" s="30" t="s">
        <v>142</v>
      </c>
      <c r="Q136" s="30"/>
      <c r="R136" s="20"/>
    </row>
    <row r="137" spans="1:18" ht="21">
      <c r="A137" s="21">
        <v>132</v>
      </c>
      <c r="B137" s="22" t="str">
        <f>VLOOKUP($P137,[1]Name!$A:$B,2,0)</f>
        <v>มหาวิทยาลัยราชภัฏศรีสะเกษ</v>
      </c>
      <c r="C137" s="23">
        <f>IF(ISERROR(VLOOKUP($P137,[1]BN2_1!$A:$AC,3,0)),0,VLOOKUP($P137,[1]BN2_1!$A:$AC,3,0))</f>
        <v>161.585556</v>
      </c>
      <c r="D137" s="24">
        <f>IF(ISERROR(VLOOKUP($P137,[1]BN2_1!$A:$AC,7,0)),0,VLOOKUP($P137,[1]BN2_1!$A:$AC,7,0))</f>
        <v>0</v>
      </c>
      <c r="E137" s="25">
        <f>IF(ISERROR(VLOOKUP($P137,[1]BN2_1!$A:$AC,8,0)),0,VLOOKUP($P137,[1]BN2_1!$A:$AC,8,0))</f>
        <v>96.533754040000005</v>
      </c>
      <c r="F137" s="26">
        <f t="shared" si="10"/>
        <v>59.741573708481724</v>
      </c>
      <c r="G137" s="33">
        <f>IF(ISERROR(VLOOKUP($P137,[1]BN2_1!$A:$AC,12,0)),0,VLOOKUP($P137,[1]BN2_1!$A:$AC,12,0))</f>
        <v>231.22634400000001</v>
      </c>
      <c r="H137" s="34">
        <f>IF(ISERROR(VLOOKUP($P137,[1]BN2_1!$A:$AC,16,0)),0,VLOOKUP($P137,[1]BN2_1!$A:$AC,16,0))</f>
        <v>108.97744400000001</v>
      </c>
      <c r="I137" s="35">
        <f>IF(ISERROR(VLOOKUP($P137,[1]BN2_1!$A:$AC,17,0)),0,VLOOKUP($P137,[1]BN2_1!$A:$AC,17,0))</f>
        <v>122.09910000000001</v>
      </c>
      <c r="J137" s="36">
        <f t="shared" si="11"/>
        <v>52.805012563793341</v>
      </c>
      <c r="K137" s="23">
        <f t="shared" si="12"/>
        <v>392.81190000000004</v>
      </c>
      <c r="L137" s="24">
        <f>IF(ISERROR(VLOOKUP($P137,[1]BN2_1!$A:$U,21,0)),0,VLOOKUP($P137,[1]BN2_1!$A:$U,21,0))</f>
        <v>392.81189999999998</v>
      </c>
      <c r="M137" s="24">
        <f t="shared" si="13"/>
        <v>108.97744400000001</v>
      </c>
      <c r="N137" s="27">
        <f t="shared" si="13"/>
        <v>218.63285404000001</v>
      </c>
      <c r="O137" s="29">
        <f t="shared" si="14"/>
        <v>55.658409034960499</v>
      </c>
      <c r="P137" s="30" t="s">
        <v>143</v>
      </c>
      <c r="Q137" s="30"/>
      <c r="R137" s="20"/>
    </row>
    <row r="138" spans="1:18" ht="21">
      <c r="A138" s="21">
        <v>133</v>
      </c>
      <c r="B138" s="22" t="str">
        <f>VLOOKUP($P138,[1]Name!$A:$B,2,0)</f>
        <v>สำนักงานปลัดกระทรวงการพัฒนาสังคมและความมั่นคงของมนุษย์</v>
      </c>
      <c r="C138" s="23">
        <f>IF(ISERROR(VLOOKUP($P138,[1]BN2_1!$A:$AC,3,0)),0,VLOOKUP($P138,[1]BN2_1!$A:$AC,3,0))</f>
        <v>1559.60735</v>
      </c>
      <c r="D138" s="24">
        <f>IF(ISERROR(VLOOKUP($P138,[1]BN2_1!$A:$AC,7,0)),0,VLOOKUP($P138,[1]BN2_1!$A:$AC,7,0))</f>
        <v>24.02666249</v>
      </c>
      <c r="E138" s="25">
        <f>IF(ISERROR(VLOOKUP($P138,[1]BN2_1!$A:$AC,8,0)),0,VLOOKUP($P138,[1]BN2_1!$A:$AC,8,0))</f>
        <v>894.71411745</v>
      </c>
      <c r="F138" s="26">
        <f t="shared" si="10"/>
        <v>57.367908496327615</v>
      </c>
      <c r="G138" s="33">
        <f>IF(ISERROR(VLOOKUP($P138,[1]BN2_1!$A:$AC,12,0)),0,VLOOKUP($P138,[1]BN2_1!$A:$AC,12,0))</f>
        <v>133.91315</v>
      </c>
      <c r="H138" s="34">
        <f>IF(ISERROR(VLOOKUP($P138,[1]BN2_1!$A:$AC,16,0)),0,VLOOKUP($P138,[1]BN2_1!$A:$AC,16,0))</f>
        <v>41.309218000000001</v>
      </c>
      <c r="I138" s="35">
        <f>IF(ISERROR(VLOOKUP($P138,[1]BN2_1!$A:$AC,17,0)),0,VLOOKUP($P138,[1]BN2_1!$A:$AC,17,0))</f>
        <v>51.334299170000001</v>
      </c>
      <c r="J138" s="36">
        <f t="shared" si="11"/>
        <v>38.334024082026296</v>
      </c>
      <c r="K138" s="23">
        <f t="shared" si="12"/>
        <v>1693.5205000000001</v>
      </c>
      <c r="L138" s="24">
        <f>IF(ISERROR(VLOOKUP($P138,[1]BN2_1!$A:$U,21,0)),0,VLOOKUP($P138,[1]BN2_1!$A:$U,21,0))</f>
        <v>1693.5205000000001</v>
      </c>
      <c r="M138" s="24">
        <f t="shared" si="13"/>
        <v>65.335880489999994</v>
      </c>
      <c r="N138" s="27">
        <f t="shared" si="13"/>
        <v>946.04841662000001</v>
      </c>
      <c r="O138" s="29">
        <f t="shared" si="14"/>
        <v>55.862826379722009</v>
      </c>
      <c r="P138" s="30" t="s">
        <v>144</v>
      </c>
      <c r="Q138" s="30"/>
      <c r="R138" s="20"/>
    </row>
    <row r="139" spans="1:18" ht="21">
      <c r="A139" s="21">
        <v>134</v>
      </c>
      <c r="B139" s="22" t="str">
        <f>VLOOKUP($P139,[1]Name!$A:$B,2,0)</f>
        <v>มหาวิทยาลัยราชภัฏสกลนคร</v>
      </c>
      <c r="C139" s="23">
        <f>IF(ISERROR(VLOOKUP($P139,[1]BN2_1!$A:$AC,3,0)),0,VLOOKUP($P139,[1]BN2_1!$A:$AC,3,0))</f>
        <v>390.74573880999998</v>
      </c>
      <c r="D139" s="24">
        <f>IF(ISERROR(VLOOKUP($P139,[1]BN2_1!$A:$AC,7,0)),0,VLOOKUP($P139,[1]BN2_1!$A:$AC,7,0))</f>
        <v>2.7755239999999999</v>
      </c>
      <c r="E139" s="25">
        <f>IF(ISERROR(VLOOKUP($P139,[1]BN2_1!$A:$AC,8,0)),0,VLOOKUP($P139,[1]BN2_1!$A:$AC,8,0))</f>
        <v>239.53249743000001</v>
      </c>
      <c r="F139" s="26">
        <f t="shared" si="10"/>
        <v>61.301371618149012</v>
      </c>
      <c r="G139" s="33">
        <f>IF(ISERROR(VLOOKUP($P139,[1]BN2_1!$A:$AC,12,0)),0,VLOOKUP($P139,[1]BN2_1!$A:$AC,12,0))</f>
        <v>74.061461190000003</v>
      </c>
      <c r="H139" s="34">
        <f>IF(ISERROR(VLOOKUP($P139,[1]BN2_1!$A:$AC,16,0)),0,VLOOKUP($P139,[1]BN2_1!$A:$AC,16,0))</f>
        <v>50.846041399999997</v>
      </c>
      <c r="I139" s="35">
        <f>IF(ISERROR(VLOOKUP($P139,[1]BN2_1!$A:$AC,17,0)),0,VLOOKUP($P139,[1]BN2_1!$A:$AC,17,0))</f>
        <v>20.877512100000001</v>
      </c>
      <c r="J139" s="36">
        <f t="shared" si="11"/>
        <v>28.189441262089147</v>
      </c>
      <c r="K139" s="23">
        <f t="shared" si="12"/>
        <v>464.80719999999997</v>
      </c>
      <c r="L139" s="24">
        <f>IF(ISERROR(VLOOKUP($P139,[1]BN2_1!$A:$U,21,0)),0,VLOOKUP($P139,[1]BN2_1!$A:$U,21,0))</f>
        <v>464.80720000000002</v>
      </c>
      <c r="M139" s="24">
        <f t="shared" si="13"/>
        <v>53.621565399999994</v>
      </c>
      <c r="N139" s="27">
        <f t="shared" si="13"/>
        <v>260.41000953000002</v>
      </c>
      <c r="O139" s="29">
        <f t="shared" si="14"/>
        <v>56.025382035820449</v>
      </c>
      <c r="P139" s="30" t="s">
        <v>145</v>
      </c>
      <c r="Q139" s="30"/>
      <c r="R139" s="20"/>
    </row>
    <row r="140" spans="1:18" ht="21">
      <c r="A140" s="21">
        <v>135</v>
      </c>
      <c r="B140" s="22" t="str">
        <f>VLOOKUP($P140,[1]Name!$A:$B,2,0)</f>
        <v>กองบัญชาการกองทัพไทย</v>
      </c>
      <c r="C140" s="23">
        <f>IF(ISERROR(VLOOKUP($P140,[1]BN2_1!$A:$AC,3,0)),0,VLOOKUP($P140,[1]BN2_1!$A:$AC,3,0))</f>
        <v>12222.265299999999</v>
      </c>
      <c r="D140" s="24">
        <f>IF(ISERROR(VLOOKUP($P140,[1]BN2_1!$A:$AC,7,0)),0,VLOOKUP($P140,[1]BN2_1!$A:$AC,7,0))</f>
        <v>904.63433267999994</v>
      </c>
      <c r="E140" s="25">
        <f>IF(ISERROR(VLOOKUP($P140,[1]BN2_1!$A:$AC,8,0)),0,VLOOKUP($P140,[1]BN2_1!$A:$AC,8,0))</f>
        <v>6657.6895330300003</v>
      </c>
      <c r="F140" s="26">
        <f t="shared" si="10"/>
        <v>54.471813281863554</v>
      </c>
      <c r="G140" s="33">
        <f>IF(ISERROR(VLOOKUP($P140,[1]BN2_1!$A:$AC,12,0)),0,VLOOKUP($P140,[1]BN2_1!$A:$AC,12,0))</f>
        <v>4306.5241999999998</v>
      </c>
      <c r="H140" s="34">
        <f>IF(ISERROR(VLOOKUP($P140,[1]BN2_1!$A:$AC,16,0)),0,VLOOKUP($P140,[1]BN2_1!$A:$AC,16,0))</f>
        <v>762.45554191999997</v>
      </c>
      <c r="I140" s="35">
        <f>IF(ISERROR(VLOOKUP($P140,[1]BN2_1!$A:$AC,17,0)),0,VLOOKUP($P140,[1]BN2_1!$A:$AC,17,0))</f>
        <v>2608.1640194400002</v>
      </c>
      <c r="J140" s="36">
        <f t="shared" si="11"/>
        <v>60.56308749965924</v>
      </c>
      <c r="K140" s="23">
        <f t="shared" si="12"/>
        <v>16528.789499999999</v>
      </c>
      <c r="L140" s="24">
        <f>IF(ISERROR(VLOOKUP($P140,[1]BN2_1!$A:$U,21,0)),0,VLOOKUP($P140,[1]BN2_1!$A:$U,21,0))</f>
        <v>16528.789499999999</v>
      </c>
      <c r="M140" s="24">
        <f t="shared" si="13"/>
        <v>1667.0898745999998</v>
      </c>
      <c r="N140" s="27">
        <f t="shared" si="13"/>
        <v>9265.8535524700001</v>
      </c>
      <c r="O140" s="29">
        <f t="shared" si="14"/>
        <v>56.058875651299211</v>
      </c>
      <c r="P140" s="30" t="s">
        <v>146</v>
      </c>
      <c r="Q140" s="30"/>
      <c r="R140" s="20"/>
    </row>
    <row r="141" spans="1:18" ht="21">
      <c r="A141" s="21">
        <v>136</v>
      </c>
      <c r="B141" s="22" t="str">
        <f>VLOOKUP($P141,[1]Name!$A:$B,2,0)</f>
        <v>มหาวิทยาลัยราชภัฏเทพสตรี</v>
      </c>
      <c r="C141" s="23">
        <f>IF(ISERROR(VLOOKUP($P141,[1]BN2_1!$A:$AC,3,0)),0,VLOOKUP($P141,[1]BN2_1!$A:$AC,3,0))</f>
        <v>319.08100000000002</v>
      </c>
      <c r="D141" s="24">
        <f>IF(ISERROR(VLOOKUP($P141,[1]BN2_1!$A:$AC,7,0)),0,VLOOKUP($P141,[1]BN2_1!$A:$AC,7,0))</f>
        <v>2.23163555</v>
      </c>
      <c r="E141" s="25">
        <f>IF(ISERROR(VLOOKUP($P141,[1]BN2_1!$A:$AC,8,0)),0,VLOOKUP($P141,[1]BN2_1!$A:$AC,8,0))</f>
        <v>189.77412050000001</v>
      </c>
      <c r="F141" s="26">
        <f t="shared" si="10"/>
        <v>59.475218048081835</v>
      </c>
      <c r="G141" s="33">
        <f>IF(ISERROR(VLOOKUP($P141,[1]BN2_1!$A:$AC,12,0)),0,VLOOKUP($P141,[1]BN2_1!$A:$AC,12,0))</f>
        <v>99.712000000000003</v>
      </c>
      <c r="H141" s="34">
        <f>IF(ISERROR(VLOOKUP($P141,[1]BN2_1!$A:$AC,16,0)),0,VLOOKUP($P141,[1]BN2_1!$A:$AC,16,0))</f>
        <v>22.868537</v>
      </c>
      <c r="I141" s="35">
        <f>IF(ISERROR(VLOOKUP($P141,[1]BN2_1!$A:$AC,17,0)),0,VLOOKUP($P141,[1]BN2_1!$A:$AC,17,0))</f>
        <v>45.853208000000002</v>
      </c>
      <c r="J141" s="36">
        <f t="shared" si="11"/>
        <v>45.985646662387673</v>
      </c>
      <c r="K141" s="23">
        <f t="shared" si="12"/>
        <v>418.79300000000001</v>
      </c>
      <c r="L141" s="24">
        <f>IF(ISERROR(VLOOKUP($P141,[1]BN2_1!$A:$U,21,0)),0,VLOOKUP($P141,[1]BN2_1!$A:$U,21,0))</f>
        <v>418.79300000000001</v>
      </c>
      <c r="M141" s="24">
        <f t="shared" si="13"/>
        <v>25.10017255</v>
      </c>
      <c r="N141" s="27">
        <f t="shared" si="13"/>
        <v>235.6273285</v>
      </c>
      <c r="O141" s="29">
        <f t="shared" si="14"/>
        <v>56.263435277093933</v>
      </c>
      <c r="P141" s="30" t="s">
        <v>147</v>
      </c>
      <c r="Q141" s="30"/>
      <c r="R141" s="20"/>
    </row>
    <row r="142" spans="1:18" ht="21">
      <c r="A142" s="21">
        <v>137</v>
      </c>
      <c r="B142" s="22" t="str">
        <f>VLOOKUP($P142,[1]Name!$A:$B,2,0)</f>
        <v>สำนักงานการปฏิรูปที่ดินเพื่อเกษตรกรรม</v>
      </c>
      <c r="C142" s="23">
        <f>IF(ISERROR(VLOOKUP($P142,[1]BN2_1!$A:$AC,3,0)),0,VLOOKUP($P142,[1]BN2_1!$A:$AC,3,0))</f>
        <v>1275.3654300000001</v>
      </c>
      <c r="D142" s="24">
        <f>IF(ISERROR(VLOOKUP($P142,[1]BN2_1!$A:$AC,7,0)),0,VLOOKUP($P142,[1]BN2_1!$A:$AC,7,0))</f>
        <v>18.433781740000001</v>
      </c>
      <c r="E142" s="25">
        <f>IF(ISERROR(VLOOKUP($P142,[1]BN2_1!$A:$AC,8,0)),0,VLOOKUP($P142,[1]BN2_1!$A:$AC,8,0))</f>
        <v>786.14599556999997</v>
      </c>
      <c r="F142" s="26">
        <f t="shared" si="10"/>
        <v>61.640842465833487</v>
      </c>
      <c r="G142" s="33">
        <f>IF(ISERROR(VLOOKUP($P142,[1]BN2_1!$A:$AC,12,0)),0,VLOOKUP($P142,[1]BN2_1!$A:$AC,12,0))</f>
        <v>159.50207</v>
      </c>
      <c r="H142" s="34">
        <f>IF(ISERROR(VLOOKUP($P142,[1]BN2_1!$A:$AC,16,0)),0,VLOOKUP($P142,[1]BN2_1!$A:$AC,16,0))</f>
        <v>125.47961322</v>
      </c>
      <c r="I142" s="35">
        <f>IF(ISERROR(VLOOKUP($P142,[1]BN2_1!$A:$AC,17,0)),0,VLOOKUP($P142,[1]BN2_1!$A:$AC,17,0))</f>
        <v>21.725797839999998</v>
      </c>
      <c r="J142" s="36">
        <f t="shared" si="11"/>
        <v>13.621013094062038</v>
      </c>
      <c r="K142" s="23">
        <f t="shared" si="12"/>
        <v>1434.8675000000001</v>
      </c>
      <c r="L142" s="24">
        <f>IF(ISERROR(VLOOKUP($P142,[1]BN2_1!$A:$U,21,0)),0,VLOOKUP($P142,[1]BN2_1!$A:$U,21,0))</f>
        <v>1434.8675000000001</v>
      </c>
      <c r="M142" s="24">
        <f t="shared" si="13"/>
        <v>143.91339496000001</v>
      </c>
      <c r="N142" s="27">
        <f t="shared" si="13"/>
        <v>807.87179341000001</v>
      </c>
      <c r="O142" s="29">
        <f t="shared" si="14"/>
        <v>56.302884650324856</v>
      </c>
      <c r="P142" s="30" t="s">
        <v>148</v>
      </c>
      <c r="Q142" s="30"/>
      <c r="R142" s="20"/>
    </row>
    <row r="143" spans="1:18" ht="21">
      <c r="A143" s="21">
        <v>138</v>
      </c>
      <c r="B143" s="22" t="str">
        <f>VLOOKUP($P143,[1]Name!$A:$B,2,0)</f>
        <v>มหาวิทยาลัยราชภัฏเพชรบุรี</v>
      </c>
      <c r="C143" s="23">
        <f>IF(ISERROR(VLOOKUP($P143,[1]BN2_1!$A:$AC,3,0)),0,VLOOKUP($P143,[1]BN2_1!$A:$AC,3,0))</f>
        <v>347.38920000000002</v>
      </c>
      <c r="D143" s="24">
        <f>IF(ISERROR(VLOOKUP($P143,[1]BN2_1!$A:$AC,7,0)),0,VLOOKUP($P143,[1]BN2_1!$A:$AC,7,0))</f>
        <v>9.9541000000000004E-2</v>
      </c>
      <c r="E143" s="25">
        <f>IF(ISERROR(VLOOKUP($P143,[1]BN2_1!$A:$AC,8,0)),0,VLOOKUP($P143,[1]BN2_1!$A:$AC,8,0))</f>
        <v>205.67038882</v>
      </c>
      <c r="F143" s="26">
        <f t="shared" si="10"/>
        <v>59.20460072449</v>
      </c>
      <c r="G143" s="33">
        <f>IF(ISERROR(VLOOKUP($P143,[1]BN2_1!$A:$AC,12,0)),0,VLOOKUP($P143,[1]BN2_1!$A:$AC,12,0))</f>
        <v>157.56819999999999</v>
      </c>
      <c r="H143" s="34">
        <f>IF(ISERROR(VLOOKUP($P143,[1]BN2_1!$A:$AC,16,0)),0,VLOOKUP($P143,[1]BN2_1!$A:$AC,16,0))</f>
        <v>59.198300000000003</v>
      </c>
      <c r="I143" s="35">
        <f>IF(ISERROR(VLOOKUP($P143,[1]BN2_1!$A:$AC,17,0)),0,VLOOKUP($P143,[1]BN2_1!$A:$AC,17,0))</f>
        <v>79.341970610000004</v>
      </c>
      <c r="J143" s="36">
        <f t="shared" si="11"/>
        <v>50.354050252525582</v>
      </c>
      <c r="K143" s="23">
        <f t="shared" si="12"/>
        <v>504.95740000000001</v>
      </c>
      <c r="L143" s="24">
        <f>IF(ISERROR(VLOOKUP($P143,[1]BN2_1!$A:$U,21,0)),0,VLOOKUP($P143,[1]BN2_1!$A:$U,21,0))</f>
        <v>504.95740000000001</v>
      </c>
      <c r="M143" s="24">
        <f t="shared" si="13"/>
        <v>59.297841000000005</v>
      </c>
      <c r="N143" s="27">
        <f t="shared" si="13"/>
        <v>285.01235943</v>
      </c>
      <c r="O143" s="29">
        <f t="shared" si="14"/>
        <v>56.442852294074711</v>
      </c>
      <c r="P143" s="30" t="s">
        <v>149</v>
      </c>
      <c r="Q143" s="30"/>
      <c r="R143" s="20"/>
    </row>
    <row r="144" spans="1:18" ht="21">
      <c r="A144" s="21">
        <v>139</v>
      </c>
      <c r="B144" s="22" t="str">
        <f>VLOOKUP($P144,[1]Name!$A:$B,2,0)</f>
        <v>สำนักงานคณะกรรมการส่งเสริมการลงทุน</v>
      </c>
      <c r="C144" s="23">
        <f>IF(ISERROR(VLOOKUP($P144,[1]BN2_1!$A:$AC,3,0)),0,VLOOKUP($P144,[1]BN2_1!$A:$AC,3,0))</f>
        <v>600.3374</v>
      </c>
      <c r="D144" s="24">
        <f>IF(ISERROR(VLOOKUP($P144,[1]BN2_1!$A:$AC,7,0)),0,VLOOKUP($P144,[1]BN2_1!$A:$AC,7,0))</f>
        <v>48.833357990000003</v>
      </c>
      <c r="E144" s="25">
        <f>IF(ISERROR(VLOOKUP($P144,[1]BN2_1!$A:$AC,8,0)),0,VLOOKUP($P144,[1]BN2_1!$A:$AC,8,0))</f>
        <v>347.10113716000001</v>
      </c>
      <c r="F144" s="26">
        <f t="shared" si="10"/>
        <v>57.817676719791237</v>
      </c>
      <c r="G144" s="33">
        <f>IF(ISERROR(VLOOKUP($P144,[1]BN2_1!$A:$AC,12,0)),0,VLOOKUP($P144,[1]BN2_1!$A:$AC,12,0))</f>
        <v>23.523900000000001</v>
      </c>
      <c r="H144" s="34">
        <f>IF(ISERROR(VLOOKUP($P144,[1]BN2_1!$A:$AC,16,0)),0,VLOOKUP($P144,[1]BN2_1!$A:$AC,16,0))</f>
        <v>5.8330250000000001</v>
      </c>
      <c r="I144" s="35">
        <f>IF(ISERROR(VLOOKUP($P144,[1]BN2_1!$A:$AC,17,0)),0,VLOOKUP($P144,[1]BN2_1!$A:$AC,17,0))</f>
        <v>6.9766089999999998</v>
      </c>
      <c r="J144" s="36">
        <f t="shared" si="11"/>
        <v>29.657535527697359</v>
      </c>
      <c r="K144" s="23">
        <f t="shared" si="12"/>
        <v>623.86130000000003</v>
      </c>
      <c r="L144" s="24">
        <f>IF(ISERROR(VLOOKUP($P144,[1]BN2_1!$A:$U,21,0)),0,VLOOKUP($P144,[1]BN2_1!$A:$U,21,0))</f>
        <v>623.86130000000003</v>
      </c>
      <c r="M144" s="24">
        <f t="shared" si="13"/>
        <v>54.666382990000002</v>
      </c>
      <c r="N144" s="27">
        <f t="shared" si="13"/>
        <v>354.07774616</v>
      </c>
      <c r="O144" s="29">
        <f t="shared" si="14"/>
        <v>56.75584399288752</v>
      </c>
      <c r="P144" s="30" t="s">
        <v>150</v>
      </c>
      <c r="Q144" s="30"/>
      <c r="R144" s="20"/>
    </row>
    <row r="145" spans="1:18" ht="21">
      <c r="A145" s="21">
        <v>140</v>
      </c>
      <c r="B145" s="22" t="str">
        <f>VLOOKUP($P145,[1]Name!$A:$B,2,0)</f>
        <v>สำนักงานปลัดกระทรวงพลังงาน</v>
      </c>
      <c r="C145" s="23">
        <f>IF(ISERROR(VLOOKUP($P145,[1]BN2_1!$A:$AC,3,0)),0,VLOOKUP($P145,[1]BN2_1!$A:$AC,3,0))</f>
        <v>484.77036070000003</v>
      </c>
      <c r="D145" s="24">
        <f>IF(ISERROR(VLOOKUP($P145,[1]BN2_1!$A:$AC,7,0)),0,VLOOKUP($P145,[1]BN2_1!$A:$AC,7,0))</f>
        <v>15.105443620000001</v>
      </c>
      <c r="E145" s="25">
        <f>IF(ISERROR(VLOOKUP($P145,[1]BN2_1!$A:$AC,8,0)),0,VLOOKUP($P145,[1]BN2_1!$A:$AC,8,0))</f>
        <v>295.88785517999997</v>
      </c>
      <c r="F145" s="26">
        <f t="shared" si="10"/>
        <v>61.036705039628046</v>
      </c>
      <c r="G145" s="33">
        <f>IF(ISERROR(VLOOKUP($P145,[1]BN2_1!$A:$AC,12,0)),0,VLOOKUP($P145,[1]BN2_1!$A:$AC,12,0))</f>
        <v>95.603639299999998</v>
      </c>
      <c r="H145" s="34">
        <f>IF(ISERROR(VLOOKUP($P145,[1]BN2_1!$A:$AC,16,0)),0,VLOOKUP($P145,[1]BN2_1!$A:$AC,16,0))</f>
        <v>53.585349999999998</v>
      </c>
      <c r="I145" s="35">
        <f>IF(ISERROR(VLOOKUP($P145,[1]BN2_1!$A:$AC,17,0)),0,VLOOKUP($P145,[1]BN2_1!$A:$AC,17,0))</f>
        <v>33.755250580000002</v>
      </c>
      <c r="J145" s="36">
        <f t="shared" si="11"/>
        <v>35.307495433387757</v>
      </c>
      <c r="K145" s="23">
        <f t="shared" si="12"/>
        <v>580.37400000000002</v>
      </c>
      <c r="L145" s="24">
        <f>IF(ISERROR(VLOOKUP($P145,[1]BN2_1!$A:$U,21,0)),0,VLOOKUP($P145,[1]BN2_1!$A:$U,21,0))</f>
        <v>580.37400000000002</v>
      </c>
      <c r="M145" s="24">
        <f t="shared" si="13"/>
        <v>68.690793619999994</v>
      </c>
      <c r="N145" s="27">
        <f t="shared" si="13"/>
        <v>329.64310575999997</v>
      </c>
      <c r="O145" s="29">
        <f t="shared" si="14"/>
        <v>56.798393063783003</v>
      </c>
      <c r="P145" s="30" t="s">
        <v>151</v>
      </c>
      <c r="Q145" s="30"/>
      <c r="R145" s="20"/>
    </row>
    <row r="146" spans="1:18" ht="21">
      <c r="A146" s="21">
        <v>141</v>
      </c>
      <c r="B146" s="22" t="str">
        <f>VLOOKUP($P146,[1]Name!$A:$B,2,0)</f>
        <v>สำนักงานปลัดกระทรวงพาณิชย์</v>
      </c>
      <c r="C146" s="23">
        <f>IF(ISERROR(VLOOKUP($P146,[1]BN2_1!$A:$AC,3,0)),0,VLOOKUP($P146,[1]BN2_1!$A:$AC,3,0))</f>
        <v>1332.9287667999999</v>
      </c>
      <c r="D146" s="24">
        <f>IF(ISERROR(VLOOKUP($P146,[1]BN2_1!$A:$AC,7,0)),0,VLOOKUP($P146,[1]BN2_1!$A:$AC,7,0))</f>
        <v>89.760307609999998</v>
      </c>
      <c r="E146" s="25">
        <f>IF(ISERROR(VLOOKUP($P146,[1]BN2_1!$A:$AC,8,0)),0,VLOOKUP($P146,[1]BN2_1!$A:$AC,8,0))</f>
        <v>762.47221812999999</v>
      </c>
      <c r="F146" s="26">
        <f t="shared" si="10"/>
        <v>57.202773105459251</v>
      </c>
      <c r="G146" s="33">
        <f>IF(ISERROR(VLOOKUP($P146,[1]BN2_1!$A:$AC,12,0)),0,VLOOKUP($P146,[1]BN2_1!$A:$AC,12,0))</f>
        <v>274.93333319999999</v>
      </c>
      <c r="H146" s="34">
        <f>IF(ISERROR(VLOOKUP($P146,[1]BN2_1!$A:$AC,16,0)),0,VLOOKUP($P146,[1]BN2_1!$A:$AC,16,0))</f>
        <v>75.973428569999996</v>
      </c>
      <c r="I146" s="35">
        <f>IF(ISERROR(VLOOKUP($P146,[1]BN2_1!$A:$AC,17,0)),0,VLOOKUP($P146,[1]BN2_1!$A:$AC,17,0))</f>
        <v>154.87688779000001</v>
      </c>
      <c r="J146" s="36">
        <f t="shared" si="11"/>
        <v>56.332524684205886</v>
      </c>
      <c r="K146" s="23">
        <f t="shared" si="12"/>
        <v>1607.8620999999998</v>
      </c>
      <c r="L146" s="24">
        <f>IF(ISERROR(VLOOKUP($P146,[1]BN2_1!$A:$U,21,0)),0,VLOOKUP($P146,[1]BN2_1!$A:$U,21,0))</f>
        <v>1607.8621000000001</v>
      </c>
      <c r="M146" s="24">
        <f t="shared" si="13"/>
        <v>165.73373617999999</v>
      </c>
      <c r="N146" s="27">
        <f t="shared" si="13"/>
        <v>917.34910592000006</v>
      </c>
      <c r="O146" s="29">
        <f t="shared" si="14"/>
        <v>57.053966625620454</v>
      </c>
      <c r="P146" s="30" t="s">
        <v>152</v>
      </c>
      <c r="Q146" s="30"/>
      <c r="R146" s="20"/>
    </row>
    <row r="147" spans="1:18" ht="21">
      <c r="A147" s="21">
        <v>142</v>
      </c>
      <c r="B147" s="22" t="str">
        <f>VLOOKUP($P147,[1]Name!$A:$B,2,0)</f>
        <v>กรมเชื้อเพลิงธรรมชาติ</v>
      </c>
      <c r="C147" s="23">
        <f>IF(ISERROR(VLOOKUP($P147,[1]BN2_1!$A:$AC,3,0)),0,VLOOKUP($P147,[1]BN2_1!$A:$AC,3,0))</f>
        <v>181.79013162000001</v>
      </c>
      <c r="D147" s="24">
        <f>IF(ISERROR(VLOOKUP($P147,[1]BN2_1!$A:$AC,7,0)),0,VLOOKUP($P147,[1]BN2_1!$A:$AC,7,0))</f>
        <v>16.66083824</v>
      </c>
      <c r="E147" s="25">
        <f>IF(ISERROR(VLOOKUP($P147,[1]BN2_1!$A:$AC,8,0)),0,VLOOKUP($P147,[1]BN2_1!$A:$AC,8,0))</f>
        <v>97.918303269999996</v>
      </c>
      <c r="F147" s="26">
        <f t="shared" si="10"/>
        <v>53.863376629640612</v>
      </c>
      <c r="G147" s="33">
        <f>IF(ISERROR(VLOOKUP($P147,[1]BN2_1!$A:$AC,12,0)),0,VLOOKUP($P147,[1]BN2_1!$A:$AC,12,0))</f>
        <v>17.98426838</v>
      </c>
      <c r="H147" s="34">
        <f>IF(ISERROR(VLOOKUP($P147,[1]BN2_1!$A:$AC,16,0)),0,VLOOKUP($P147,[1]BN2_1!$A:$AC,16,0))</f>
        <v>1.1200000000000001</v>
      </c>
      <c r="I147" s="35">
        <f>IF(ISERROR(VLOOKUP($P147,[1]BN2_1!$A:$AC,17,0)),0,VLOOKUP($P147,[1]BN2_1!$A:$AC,17,0))</f>
        <v>16.278345890000001</v>
      </c>
      <c r="J147" s="36">
        <f t="shared" si="11"/>
        <v>90.514362586486271</v>
      </c>
      <c r="K147" s="23">
        <f t="shared" si="12"/>
        <v>199.77440000000001</v>
      </c>
      <c r="L147" s="24">
        <f>IF(ISERROR(VLOOKUP($P147,[1]BN2_1!$A:$U,21,0)),0,VLOOKUP($P147,[1]BN2_1!$A:$U,21,0))</f>
        <v>199.77440000000001</v>
      </c>
      <c r="M147" s="24">
        <f t="shared" si="13"/>
        <v>17.780838240000001</v>
      </c>
      <c r="N147" s="27">
        <f t="shared" si="13"/>
        <v>114.19664915999999</v>
      </c>
      <c r="O147" s="29">
        <f t="shared" si="14"/>
        <v>57.162804223163718</v>
      </c>
      <c r="P147" s="30" t="s">
        <v>153</v>
      </c>
      <c r="Q147" s="30"/>
      <c r="R147" s="20"/>
    </row>
    <row r="148" spans="1:18" ht="21">
      <c r="A148" s="21">
        <v>143</v>
      </c>
      <c r="B148" s="22" t="str">
        <f>VLOOKUP($P148,[1]Name!$A:$B,2,0)</f>
        <v>มหาวิทยาลัยราชภัฏจันทรเกษม</v>
      </c>
      <c r="C148" s="23">
        <f>IF(ISERROR(VLOOKUP($P148,[1]BN2_1!$A:$AC,3,0)),0,VLOOKUP($P148,[1]BN2_1!$A:$AC,3,0))</f>
        <v>364.00276000000002</v>
      </c>
      <c r="D148" s="24">
        <f>IF(ISERROR(VLOOKUP($P148,[1]BN2_1!$A:$AC,7,0)),0,VLOOKUP($P148,[1]BN2_1!$A:$AC,7,0))</f>
        <v>2.5778290099999999</v>
      </c>
      <c r="E148" s="25">
        <f>IF(ISERROR(VLOOKUP($P148,[1]BN2_1!$A:$AC,8,0)),0,VLOOKUP($P148,[1]BN2_1!$A:$AC,8,0))</f>
        <v>219.88628926999999</v>
      </c>
      <c r="F148" s="26">
        <f t="shared" si="10"/>
        <v>60.407863190377995</v>
      </c>
      <c r="G148" s="33">
        <f>IF(ISERROR(VLOOKUP($P148,[1]BN2_1!$A:$AC,12,0)),0,VLOOKUP($P148,[1]BN2_1!$A:$AC,12,0))</f>
        <v>116.39514</v>
      </c>
      <c r="H148" s="34">
        <f>IF(ISERROR(VLOOKUP($P148,[1]BN2_1!$A:$AC,16,0)),0,VLOOKUP($P148,[1]BN2_1!$A:$AC,16,0))</f>
        <v>61.540964750000001</v>
      </c>
      <c r="I148" s="35">
        <f>IF(ISERROR(VLOOKUP($P148,[1]BN2_1!$A:$AC,17,0)),0,VLOOKUP($P148,[1]BN2_1!$A:$AC,17,0))</f>
        <v>54.854175189999999</v>
      </c>
      <c r="J148" s="36">
        <f t="shared" si="11"/>
        <v>47.127547756719053</v>
      </c>
      <c r="K148" s="23">
        <f t="shared" si="12"/>
        <v>480.39790000000005</v>
      </c>
      <c r="L148" s="24">
        <f>IF(ISERROR(VLOOKUP($P148,[1]BN2_1!$A:$U,21,0)),0,VLOOKUP($P148,[1]BN2_1!$A:$U,21,0))</f>
        <v>480.39789999999999</v>
      </c>
      <c r="M148" s="24">
        <f t="shared" si="13"/>
        <v>64.118793760000003</v>
      </c>
      <c r="N148" s="27">
        <f t="shared" si="13"/>
        <v>274.74046446</v>
      </c>
      <c r="O148" s="29">
        <f t="shared" si="14"/>
        <v>57.190188479175276</v>
      </c>
      <c r="P148" s="30" t="s">
        <v>154</v>
      </c>
      <c r="Q148" s="30"/>
      <c r="R148" s="20"/>
    </row>
    <row r="149" spans="1:18" ht="21">
      <c r="A149" s="21">
        <v>144</v>
      </c>
      <c r="B149" s="22" t="str">
        <f>VLOOKUP($P149,[1]Name!$A:$B,2,0)</f>
        <v>กรมวิชาการเกษตร</v>
      </c>
      <c r="C149" s="23">
        <f>IF(ISERROR(VLOOKUP($P149,[1]BN2_1!$A:$AC,3,0)),0,VLOOKUP($P149,[1]BN2_1!$A:$AC,3,0))</f>
        <v>3071.3119200000001</v>
      </c>
      <c r="D149" s="24">
        <f>IF(ISERROR(VLOOKUP($P149,[1]BN2_1!$A:$AC,7,0)),0,VLOOKUP($P149,[1]BN2_1!$A:$AC,7,0))</f>
        <v>32.622657160000003</v>
      </c>
      <c r="E149" s="25">
        <f>IF(ISERROR(VLOOKUP($P149,[1]BN2_1!$A:$AC,8,0)),0,VLOOKUP($P149,[1]BN2_1!$A:$AC,8,0))</f>
        <v>1816.1998001699999</v>
      </c>
      <c r="F149" s="26">
        <f t="shared" si="10"/>
        <v>59.134332411603438</v>
      </c>
      <c r="G149" s="33">
        <f>IF(ISERROR(VLOOKUP($P149,[1]BN2_1!$A:$AC,12,0)),0,VLOOKUP($P149,[1]BN2_1!$A:$AC,12,0))</f>
        <v>264.05878000000001</v>
      </c>
      <c r="H149" s="34">
        <f>IF(ISERROR(VLOOKUP($P149,[1]BN2_1!$A:$AC,16,0)),0,VLOOKUP($P149,[1]BN2_1!$A:$AC,16,0))</f>
        <v>153.95612818000001</v>
      </c>
      <c r="I149" s="35">
        <f>IF(ISERROR(VLOOKUP($P149,[1]BN2_1!$A:$AC,17,0)),0,VLOOKUP($P149,[1]BN2_1!$A:$AC,17,0))</f>
        <v>91.862815929999996</v>
      </c>
      <c r="J149" s="36">
        <f t="shared" si="11"/>
        <v>34.788775412050299</v>
      </c>
      <c r="K149" s="23">
        <f t="shared" si="12"/>
        <v>3335.3706999999999</v>
      </c>
      <c r="L149" s="24">
        <f>IF(ISERROR(VLOOKUP($P149,[1]BN2_1!$A:$U,21,0)),0,VLOOKUP($P149,[1]BN2_1!$A:$U,21,0))</f>
        <v>3335.3706999999999</v>
      </c>
      <c r="M149" s="24">
        <f t="shared" si="13"/>
        <v>186.57878534000002</v>
      </c>
      <c r="N149" s="27">
        <f t="shared" si="13"/>
        <v>1908.0626160999998</v>
      </c>
      <c r="O149" s="29">
        <f t="shared" si="14"/>
        <v>57.206913045677346</v>
      </c>
      <c r="P149" s="30" t="s">
        <v>155</v>
      </c>
      <c r="Q149" s="30"/>
      <c r="R149" s="20"/>
    </row>
    <row r="150" spans="1:18" ht="21">
      <c r="A150" s="21">
        <v>145</v>
      </c>
      <c r="B150" s="22" t="str">
        <f>VLOOKUP($P150,[1]Name!$A:$B,2,0)</f>
        <v>สำนักงานเศรษฐกิจอุตสาหกรรม</v>
      </c>
      <c r="C150" s="23">
        <f>IF(ISERROR(VLOOKUP($P150,[1]BN2_1!$A:$AC,3,0)),0,VLOOKUP($P150,[1]BN2_1!$A:$AC,3,0))</f>
        <v>228.09630000000001</v>
      </c>
      <c r="D150" s="24">
        <f>IF(ISERROR(VLOOKUP($P150,[1]BN2_1!$A:$AC,7,0)),0,VLOOKUP($P150,[1]BN2_1!$A:$AC,7,0))</f>
        <v>43.72534082</v>
      </c>
      <c r="E150" s="25">
        <f>IF(ISERROR(VLOOKUP($P150,[1]BN2_1!$A:$AC,8,0)),0,VLOOKUP($P150,[1]BN2_1!$A:$AC,8,0))</f>
        <v>129.67118268999999</v>
      </c>
      <c r="F150" s="26">
        <f t="shared" si="10"/>
        <v>56.849314386072891</v>
      </c>
      <c r="G150" s="33">
        <f>IF(ISERROR(VLOOKUP($P150,[1]BN2_1!$A:$AC,12,0)),0,VLOOKUP($P150,[1]BN2_1!$A:$AC,12,0))</f>
        <v>16.2502</v>
      </c>
      <c r="H150" s="34">
        <f>IF(ISERROR(VLOOKUP($P150,[1]BN2_1!$A:$AC,16,0)),0,VLOOKUP($P150,[1]BN2_1!$A:$AC,16,0))</f>
        <v>5.3125</v>
      </c>
      <c r="I150" s="35">
        <f>IF(ISERROR(VLOOKUP($P150,[1]BN2_1!$A:$AC,17,0)),0,VLOOKUP($P150,[1]BN2_1!$A:$AC,17,0))</f>
        <v>10.22668</v>
      </c>
      <c r="J150" s="36">
        <f t="shared" si="11"/>
        <v>62.932640829035961</v>
      </c>
      <c r="K150" s="23">
        <f t="shared" si="12"/>
        <v>244.34650000000002</v>
      </c>
      <c r="L150" s="24">
        <f>IF(ISERROR(VLOOKUP($P150,[1]BN2_1!$A:$U,21,0)),0,VLOOKUP($P150,[1]BN2_1!$A:$U,21,0))</f>
        <v>244.34649999999999</v>
      </c>
      <c r="M150" s="24">
        <f t="shared" si="13"/>
        <v>49.03784082</v>
      </c>
      <c r="N150" s="27">
        <f t="shared" si="13"/>
        <v>139.89786268999998</v>
      </c>
      <c r="O150" s="29">
        <f t="shared" si="14"/>
        <v>57.253884418233937</v>
      </c>
      <c r="P150" s="30" t="s">
        <v>156</v>
      </c>
      <c r="Q150" s="30"/>
      <c r="R150" s="20"/>
    </row>
    <row r="151" spans="1:18" ht="21">
      <c r="A151" s="21">
        <v>146</v>
      </c>
      <c r="B151" s="22" t="str">
        <f>VLOOKUP($P151,[1]Name!$A:$B,2,0)</f>
        <v>สำนักงานพระพุทธศาสนาแห่งชาติ</v>
      </c>
      <c r="C151" s="23">
        <f>IF(ISERROR(VLOOKUP($P151,[1]BN2_1!$A:$AC,3,0)),0,VLOOKUP($P151,[1]BN2_1!$A:$AC,3,0))</f>
        <v>4033.9391999999998</v>
      </c>
      <c r="D151" s="24">
        <f>IF(ISERROR(VLOOKUP($P151,[1]BN2_1!$A:$AC,7,0)),0,VLOOKUP($P151,[1]BN2_1!$A:$AC,7,0))</f>
        <v>20.491203980000002</v>
      </c>
      <c r="E151" s="25">
        <f>IF(ISERROR(VLOOKUP($P151,[1]BN2_1!$A:$AC,8,0)),0,VLOOKUP($P151,[1]BN2_1!$A:$AC,8,0))</f>
        <v>2276.4034313699999</v>
      </c>
      <c r="F151" s="26">
        <f t="shared" si="10"/>
        <v>56.431277679395862</v>
      </c>
      <c r="G151" s="33">
        <f>IF(ISERROR(VLOOKUP($P151,[1]BN2_1!$A:$AC,12,0)),0,VLOOKUP($P151,[1]BN2_1!$A:$AC,12,0))</f>
        <v>810.75329999999997</v>
      </c>
      <c r="H151" s="34">
        <f>IF(ISERROR(VLOOKUP($P151,[1]BN2_1!$A:$AC,16,0)),0,VLOOKUP($P151,[1]BN2_1!$A:$AC,16,0))</f>
        <v>51.278045390000003</v>
      </c>
      <c r="I151" s="35">
        <f>IF(ISERROR(VLOOKUP($P151,[1]BN2_1!$A:$AC,17,0)),0,VLOOKUP($P151,[1]BN2_1!$A:$AC,17,0))</f>
        <v>497.67619285000001</v>
      </c>
      <c r="J151" s="36">
        <f t="shared" si="11"/>
        <v>61.384417781586585</v>
      </c>
      <c r="K151" s="23">
        <f t="shared" si="12"/>
        <v>4844.6925000000001</v>
      </c>
      <c r="L151" s="24">
        <f>IF(ISERROR(VLOOKUP($P151,[1]BN2_1!$A:$U,21,0)),0,VLOOKUP($P151,[1]BN2_1!$A:$U,21,0))</f>
        <v>4844.6925000000001</v>
      </c>
      <c r="M151" s="24">
        <f t="shared" si="13"/>
        <v>71.769249370000011</v>
      </c>
      <c r="N151" s="27">
        <f t="shared" si="13"/>
        <v>2774.0796242199999</v>
      </c>
      <c r="O151" s="29">
        <f t="shared" si="14"/>
        <v>57.260179551540155</v>
      </c>
      <c r="P151" s="30" t="s">
        <v>157</v>
      </c>
      <c r="Q151" s="30"/>
      <c r="R151" s="20"/>
    </row>
    <row r="152" spans="1:18" ht="21">
      <c r="A152" s="21">
        <v>147</v>
      </c>
      <c r="B152" s="22" t="str">
        <f>VLOOKUP($P152,[1]Name!$A:$B,2,0)</f>
        <v>กรมการจัดหางาน</v>
      </c>
      <c r="C152" s="23">
        <f>IF(ISERROR(VLOOKUP($P152,[1]BN2_1!$A:$AC,3,0)),0,VLOOKUP($P152,[1]BN2_1!$A:$AC,3,0))</f>
        <v>1133.6324</v>
      </c>
      <c r="D152" s="24">
        <f>IF(ISERROR(VLOOKUP($P152,[1]BN2_1!$A:$AC,7,0)),0,VLOOKUP($P152,[1]BN2_1!$A:$AC,7,0))</f>
        <v>21.061342849999999</v>
      </c>
      <c r="E152" s="25">
        <f>IF(ISERROR(VLOOKUP($P152,[1]BN2_1!$A:$AC,8,0)),0,VLOOKUP($P152,[1]BN2_1!$A:$AC,8,0))</f>
        <v>684.92932501999996</v>
      </c>
      <c r="F152" s="26">
        <f t="shared" si="10"/>
        <v>60.418996935867398</v>
      </c>
      <c r="G152" s="33">
        <f>IF(ISERROR(VLOOKUP($P152,[1]BN2_1!$A:$AC,12,0)),0,VLOOKUP($P152,[1]BN2_1!$A:$AC,12,0))</f>
        <v>80.051900000000003</v>
      </c>
      <c r="H152" s="34">
        <f>IF(ISERROR(VLOOKUP($P152,[1]BN2_1!$A:$AC,16,0)),0,VLOOKUP($P152,[1]BN2_1!$A:$AC,16,0))</f>
        <v>63.824103399999998</v>
      </c>
      <c r="I152" s="35">
        <f>IF(ISERROR(VLOOKUP($P152,[1]BN2_1!$A:$AC,17,0)),0,VLOOKUP($P152,[1]BN2_1!$A:$AC,17,0))</f>
        <v>11.855922</v>
      </c>
      <c r="J152" s="36">
        <f t="shared" si="11"/>
        <v>14.810294321558887</v>
      </c>
      <c r="K152" s="23">
        <f t="shared" si="12"/>
        <v>1213.6842999999999</v>
      </c>
      <c r="L152" s="24">
        <f>IF(ISERROR(VLOOKUP($P152,[1]BN2_1!$A:$U,21,0)),0,VLOOKUP($P152,[1]BN2_1!$A:$U,21,0))</f>
        <v>1213.6842999999999</v>
      </c>
      <c r="M152" s="24">
        <f t="shared" si="13"/>
        <v>84.885446250000001</v>
      </c>
      <c r="N152" s="27">
        <f t="shared" si="13"/>
        <v>696.78524701999993</v>
      </c>
      <c r="O152" s="29">
        <f t="shared" si="14"/>
        <v>57.410748991315117</v>
      </c>
      <c r="P152" s="30" t="s">
        <v>158</v>
      </c>
      <c r="Q152" s="30"/>
      <c r="R152" s="20"/>
    </row>
    <row r="153" spans="1:18" ht="21">
      <c r="A153" s="21">
        <v>148</v>
      </c>
      <c r="B153" s="22" t="str">
        <f>VLOOKUP($P153,[1]Name!$A:$B,2,0)</f>
        <v>มหาวิทยาลัยราชภัฏอุบลราชธานี</v>
      </c>
      <c r="C153" s="23">
        <f>IF(ISERROR(VLOOKUP($P153,[1]BN2_1!$A:$AC,3,0)),0,VLOOKUP($P153,[1]BN2_1!$A:$AC,3,0))</f>
        <v>448.47719999999998</v>
      </c>
      <c r="D153" s="24">
        <f>IF(ISERROR(VLOOKUP($P153,[1]BN2_1!$A:$AC,7,0)),0,VLOOKUP($P153,[1]BN2_1!$A:$AC,7,0))</f>
        <v>1.114339</v>
      </c>
      <c r="E153" s="25">
        <f>IF(ISERROR(VLOOKUP($P153,[1]BN2_1!$A:$AC,8,0)),0,VLOOKUP($P153,[1]BN2_1!$A:$AC,8,0))</f>
        <v>280.71593467999998</v>
      </c>
      <c r="F153" s="26">
        <f t="shared" si="10"/>
        <v>62.593133983176841</v>
      </c>
      <c r="G153" s="33">
        <f>IF(ISERROR(VLOOKUP($P153,[1]BN2_1!$A:$AC,12,0)),0,VLOOKUP($P153,[1]BN2_1!$A:$AC,12,0))</f>
        <v>94.589699999999993</v>
      </c>
      <c r="H153" s="34">
        <f>IF(ISERROR(VLOOKUP($P153,[1]BN2_1!$A:$AC,16,0)),0,VLOOKUP($P153,[1]BN2_1!$A:$AC,16,0))</f>
        <v>59.744921499999997</v>
      </c>
      <c r="I153" s="35">
        <f>IF(ISERROR(VLOOKUP($P153,[1]BN2_1!$A:$AC,17,0)),0,VLOOKUP($P153,[1]BN2_1!$A:$AC,17,0))</f>
        <v>31.7127515</v>
      </c>
      <c r="J153" s="36">
        <f t="shared" si="11"/>
        <v>33.526643492896163</v>
      </c>
      <c r="K153" s="23">
        <f t="shared" si="12"/>
        <v>543.06690000000003</v>
      </c>
      <c r="L153" s="24">
        <f>IF(ISERROR(VLOOKUP($P153,[1]BN2_1!$A:$U,21,0)),0,VLOOKUP($P153,[1]BN2_1!$A:$U,21,0))</f>
        <v>543.06690000000003</v>
      </c>
      <c r="M153" s="24">
        <f t="shared" si="13"/>
        <v>60.859260499999998</v>
      </c>
      <c r="N153" s="27">
        <f t="shared" si="13"/>
        <v>312.42868618</v>
      </c>
      <c r="O153" s="29">
        <f t="shared" si="14"/>
        <v>57.530423264610675</v>
      </c>
      <c r="P153" s="30" t="s">
        <v>159</v>
      </c>
      <c r="Q153" s="30"/>
      <c r="R153" s="20"/>
    </row>
    <row r="154" spans="1:18" ht="21">
      <c r="A154" s="21">
        <v>149</v>
      </c>
      <c r="B154" s="22" t="str">
        <f>VLOOKUP($P154,[1]Name!$A:$B,2,0)</f>
        <v>กรมหม่อนไหม</v>
      </c>
      <c r="C154" s="23">
        <f>IF(ISERROR(VLOOKUP($P154,[1]BN2_1!$A:$AC,3,0)),0,VLOOKUP($P154,[1]BN2_1!$A:$AC,3,0))</f>
        <v>541.53319999999997</v>
      </c>
      <c r="D154" s="24">
        <f>IF(ISERROR(VLOOKUP($P154,[1]BN2_1!$A:$AC,7,0)),0,VLOOKUP($P154,[1]BN2_1!$A:$AC,7,0))</f>
        <v>4.7592078600000001</v>
      </c>
      <c r="E154" s="25">
        <f>IF(ISERROR(VLOOKUP($P154,[1]BN2_1!$A:$AC,8,0)),0,VLOOKUP($P154,[1]BN2_1!$A:$AC,8,0))</f>
        <v>306.92724055999997</v>
      </c>
      <c r="F154" s="26">
        <f t="shared" si="10"/>
        <v>56.677455890054382</v>
      </c>
      <c r="G154" s="33">
        <f>IF(ISERROR(VLOOKUP($P154,[1]BN2_1!$A:$AC,12,0)),0,VLOOKUP($P154,[1]BN2_1!$A:$AC,12,0))</f>
        <v>25.440100000000001</v>
      </c>
      <c r="H154" s="34">
        <f>IF(ISERROR(VLOOKUP($P154,[1]BN2_1!$A:$AC,16,0)),0,VLOOKUP($P154,[1]BN2_1!$A:$AC,16,0))</f>
        <v>3.8811475999999998</v>
      </c>
      <c r="I154" s="35">
        <f>IF(ISERROR(VLOOKUP($P154,[1]BN2_1!$A:$AC,17,0)),0,VLOOKUP($P154,[1]BN2_1!$A:$AC,17,0))</f>
        <v>20.008874410000001</v>
      </c>
      <c r="J154" s="36">
        <f t="shared" si="11"/>
        <v>78.65092672591696</v>
      </c>
      <c r="K154" s="23">
        <f t="shared" si="12"/>
        <v>566.97329999999999</v>
      </c>
      <c r="L154" s="24">
        <f>IF(ISERROR(VLOOKUP($P154,[1]BN2_1!$A:$U,21,0)),0,VLOOKUP($P154,[1]BN2_1!$A:$U,21,0))</f>
        <v>566.97329999999999</v>
      </c>
      <c r="M154" s="24">
        <f t="shared" si="13"/>
        <v>8.6403554600000003</v>
      </c>
      <c r="N154" s="27">
        <f t="shared" si="13"/>
        <v>326.93611496999995</v>
      </c>
      <c r="O154" s="29">
        <f t="shared" si="14"/>
        <v>57.663405837629377</v>
      </c>
      <c r="P154" s="30" t="s">
        <v>160</v>
      </c>
      <c r="Q154" s="30"/>
      <c r="R154" s="20"/>
    </row>
    <row r="155" spans="1:18" ht="21">
      <c r="A155" s="21">
        <v>150</v>
      </c>
      <c r="B155" s="22" t="str">
        <f>VLOOKUP($P155,[1]Name!$A:$B,2,0)</f>
        <v>สำนักงานเลขาธิการวุฒิสภา</v>
      </c>
      <c r="C155" s="23">
        <f>IF(ISERROR(VLOOKUP($P155,[1]BN2_1!$A:$AC,3,0)),0,VLOOKUP($P155,[1]BN2_1!$A:$AC,3,0))</f>
        <v>1889.81113</v>
      </c>
      <c r="D155" s="24">
        <f>IF(ISERROR(VLOOKUP($P155,[1]BN2_1!$A:$AC,7,0)),0,VLOOKUP($P155,[1]BN2_1!$A:$AC,7,0))</f>
        <v>29.468929240000001</v>
      </c>
      <c r="E155" s="25">
        <f>IF(ISERROR(VLOOKUP($P155,[1]BN2_1!$A:$AC,8,0)),0,VLOOKUP($P155,[1]BN2_1!$A:$AC,8,0))</f>
        <v>1101.9732456500001</v>
      </c>
      <c r="F155" s="26">
        <f t="shared" si="10"/>
        <v>58.311289850959866</v>
      </c>
      <c r="G155" s="33">
        <f>IF(ISERROR(VLOOKUP($P155,[1]BN2_1!$A:$AC,12,0)),0,VLOOKUP($P155,[1]BN2_1!$A:$AC,12,0))</f>
        <v>21.248670000000001</v>
      </c>
      <c r="H155" s="34">
        <f>IF(ISERROR(VLOOKUP($P155,[1]BN2_1!$A:$AC,16,0)),0,VLOOKUP($P155,[1]BN2_1!$A:$AC,16,0))</f>
        <v>0</v>
      </c>
      <c r="I155" s="35">
        <f>IF(ISERROR(VLOOKUP($P155,[1]BN2_1!$A:$AC,17,0)),0,VLOOKUP($P155,[1]BN2_1!$A:$AC,17,0))</f>
        <v>1.11249737</v>
      </c>
      <c r="J155" s="36">
        <f t="shared" si="11"/>
        <v>5.235609428731304</v>
      </c>
      <c r="K155" s="23">
        <f t="shared" si="12"/>
        <v>1911.0598</v>
      </c>
      <c r="L155" s="24">
        <f>IF(ISERROR(VLOOKUP($P155,[1]BN2_1!$A:$U,21,0)),0,VLOOKUP($P155,[1]BN2_1!$A:$U,21,0))</f>
        <v>1911.0598</v>
      </c>
      <c r="M155" s="24">
        <f t="shared" si="13"/>
        <v>29.468929240000001</v>
      </c>
      <c r="N155" s="27">
        <f t="shared" si="13"/>
        <v>1103.0857430200001</v>
      </c>
      <c r="O155" s="29">
        <f t="shared" si="14"/>
        <v>57.721152578270974</v>
      </c>
      <c r="P155" s="30" t="s">
        <v>161</v>
      </c>
      <c r="Q155" s="30"/>
      <c r="R155" s="20"/>
    </row>
    <row r="156" spans="1:18" ht="21">
      <c r="A156" s="21">
        <v>151</v>
      </c>
      <c r="B156" s="22" t="str">
        <f>VLOOKUP($P156,[1]Name!$A:$B,2,0)</f>
        <v>สำนักข่าวกรองแห่งชาติ</v>
      </c>
      <c r="C156" s="23">
        <f>IF(ISERROR(VLOOKUP($P156,[1]BN2_1!$A:$AC,3,0)),0,VLOOKUP($P156,[1]BN2_1!$A:$AC,3,0))</f>
        <v>515.40589999999997</v>
      </c>
      <c r="D156" s="24">
        <f>IF(ISERROR(VLOOKUP($P156,[1]BN2_1!$A:$AC,7,0)),0,VLOOKUP($P156,[1]BN2_1!$A:$AC,7,0))</f>
        <v>3.0592336000000002</v>
      </c>
      <c r="E156" s="25">
        <f>IF(ISERROR(VLOOKUP($P156,[1]BN2_1!$A:$AC,8,0)),0,VLOOKUP($P156,[1]BN2_1!$A:$AC,8,0))</f>
        <v>333.62537230999999</v>
      </c>
      <c r="F156" s="26">
        <f t="shared" si="10"/>
        <v>64.730607916983487</v>
      </c>
      <c r="G156" s="33">
        <f>IF(ISERROR(VLOOKUP($P156,[1]BN2_1!$A:$AC,12,0)),0,VLOOKUP($P156,[1]BN2_1!$A:$AC,12,0))</f>
        <v>115.89230000000001</v>
      </c>
      <c r="H156" s="34">
        <f>IF(ISERROR(VLOOKUP($P156,[1]BN2_1!$A:$AC,16,0)),0,VLOOKUP($P156,[1]BN2_1!$A:$AC,16,0))</f>
        <v>27.805486299999998</v>
      </c>
      <c r="I156" s="35">
        <f>IF(ISERROR(VLOOKUP($P156,[1]BN2_1!$A:$AC,17,0)),0,VLOOKUP($P156,[1]BN2_1!$A:$AC,17,0))</f>
        <v>30.98576461</v>
      </c>
      <c r="J156" s="36">
        <f t="shared" si="11"/>
        <v>26.736689676535885</v>
      </c>
      <c r="K156" s="23">
        <f t="shared" si="12"/>
        <v>631.29819999999995</v>
      </c>
      <c r="L156" s="24">
        <f>IF(ISERROR(VLOOKUP($P156,[1]BN2_1!$A:$U,21,0)),0,VLOOKUP($P156,[1]BN2_1!$A:$U,21,0))</f>
        <v>631.29819999999995</v>
      </c>
      <c r="M156" s="24">
        <f t="shared" si="13"/>
        <v>30.864719899999997</v>
      </c>
      <c r="N156" s="27">
        <f t="shared" si="13"/>
        <v>364.61113691999998</v>
      </c>
      <c r="O156" s="29">
        <f t="shared" si="14"/>
        <v>57.755770081397351</v>
      </c>
      <c r="P156" s="30" t="s">
        <v>162</v>
      </c>
      <c r="Q156" s="30"/>
      <c r="R156" s="20"/>
    </row>
    <row r="157" spans="1:18" ht="21">
      <c r="A157" s="21">
        <v>152</v>
      </c>
      <c r="B157" s="22" t="str">
        <f>VLOOKUP($P157,[1]Name!$A:$B,2,0)</f>
        <v>กรมส่งเสริมการเกษตร</v>
      </c>
      <c r="C157" s="23">
        <f>IF(ISERROR(VLOOKUP($P157,[1]BN2_1!$A:$AC,3,0)),0,VLOOKUP($P157,[1]BN2_1!$A:$AC,3,0))</f>
        <v>5295.0684000000001</v>
      </c>
      <c r="D157" s="24">
        <f>IF(ISERROR(VLOOKUP($P157,[1]BN2_1!$A:$AC,7,0)),0,VLOOKUP($P157,[1]BN2_1!$A:$AC,7,0))</f>
        <v>56.742479230000001</v>
      </c>
      <c r="E157" s="25">
        <f>IF(ISERROR(VLOOKUP($P157,[1]BN2_1!$A:$AC,8,0)),0,VLOOKUP($P157,[1]BN2_1!$A:$AC,8,0))</f>
        <v>3104.1939896600002</v>
      </c>
      <c r="F157" s="26">
        <f t="shared" si="10"/>
        <v>58.62424722709909</v>
      </c>
      <c r="G157" s="33">
        <f>IF(ISERROR(VLOOKUP($P157,[1]BN2_1!$A:$AC,12,0)),0,VLOOKUP($P157,[1]BN2_1!$A:$AC,12,0))</f>
        <v>242.8278</v>
      </c>
      <c r="H157" s="34">
        <f>IF(ISERROR(VLOOKUP($P157,[1]BN2_1!$A:$AC,16,0)),0,VLOOKUP($P157,[1]BN2_1!$A:$AC,16,0))</f>
        <v>127.05605291000001</v>
      </c>
      <c r="I157" s="35">
        <f>IF(ISERROR(VLOOKUP($P157,[1]BN2_1!$A:$AC,17,0)),0,VLOOKUP($P157,[1]BN2_1!$A:$AC,17,0))</f>
        <v>95.162928750000006</v>
      </c>
      <c r="J157" s="36">
        <f t="shared" si="11"/>
        <v>39.18947037777388</v>
      </c>
      <c r="K157" s="23">
        <f t="shared" si="12"/>
        <v>5537.8962000000001</v>
      </c>
      <c r="L157" s="24">
        <f>IF(ISERROR(VLOOKUP($P157,[1]BN2_1!$A:$U,21,0)),0,VLOOKUP($P157,[1]BN2_1!$A:$U,21,0))</f>
        <v>5537.8962000000001</v>
      </c>
      <c r="M157" s="24">
        <f t="shared" si="13"/>
        <v>183.79853214000002</v>
      </c>
      <c r="N157" s="27">
        <f t="shared" si="13"/>
        <v>3199.3569184100002</v>
      </c>
      <c r="O157" s="29">
        <f t="shared" si="14"/>
        <v>57.772063665801468</v>
      </c>
      <c r="P157" s="30" t="s">
        <v>163</v>
      </c>
      <c r="Q157" s="30"/>
      <c r="R157" s="20"/>
    </row>
    <row r="158" spans="1:18" ht="21">
      <c r="A158" s="21">
        <v>153</v>
      </c>
      <c r="B158" s="22" t="str">
        <f>VLOOKUP($P158,[1]Name!$A:$B,2,0)</f>
        <v>มหาวิทยาลัยราชภัฏเชียงใหม่</v>
      </c>
      <c r="C158" s="23">
        <f>IF(ISERROR(VLOOKUP($P158,[1]BN2_1!$A:$AC,3,0)),0,VLOOKUP($P158,[1]BN2_1!$A:$AC,3,0))</f>
        <v>542.33492999999999</v>
      </c>
      <c r="D158" s="24">
        <f>IF(ISERROR(VLOOKUP($P158,[1]BN2_1!$A:$AC,7,0)),0,VLOOKUP($P158,[1]BN2_1!$A:$AC,7,0))</f>
        <v>0.75045649999999997</v>
      </c>
      <c r="E158" s="25">
        <f>IF(ISERROR(VLOOKUP($P158,[1]BN2_1!$A:$AC,8,0)),0,VLOOKUP($P158,[1]BN2_1!$A:$AC,8,0))</f>
        <v>383.27713905000002</v>
      </c>
      <c r="F158" s="26">
        <f t="shared" si="10"/>
        <v>70.671667607690324</v>
      </c>
      <c r="G158" s="33">
        <f>IF(ISERROR(VLOOKUP($P158,[1]BN2_1!$A:$AC,12,0)),0,VLOOKUP($P158,[1]BN2_1!$A:$AC,12,0))</f>
        <v>135.65687</v>
      </c>
      <c r="H158" s="34">
        <f>IF(ISERROR(VLOOKUP($P158,[1]BN2_1!$A:$AC,16,0)),0,VLOOKUP($P158,[1]BN2_1!$A:$AC,16,0))</f>
        <v>117.47369999999999</v>
      </c>
      <c r="I158" s="35">
        <f>IF(ISERROR(VLOOKUP($P158,[1]BN2_1!$A:$AC,17,0)),0,VLOOKUP($P158,[1]BN2_1!$A:$AC,17,0))</f>
        <v>8.8024649700000008</v>
      </c>
      <c r="J158" s="36">
        <f t="shared" si="11"/>
        <v>6.4887719803648727</v>
      </c>
      <c r="K158" s="23">
        <f t="shared" si="12"/>
        <v>677.99180000000001</v>
      </c>
      <c r="L158" s="24">
        <f>IF(ISERROR(VLOOKUP($P158,[1]BN2_1!$A:$U,21,0)),0,VLOOKUP($P158,[1]BN2_1!$A:$U,21,0))</f>
        <v>677.99180000000001</v>
      </c>
      <c r="M158" s="24">
        <f t="shared" si="13"/>
        <v>118.22415649999999</v>
      </c>
      <c r="N158" s="27">
        <f t="shared" si="13"/>
        <v>392.07960402000003</v>
      </c>
      <c r="O158" s="29">
        <f t="shared" si="14"/>
        <v>57.829549563873783</v>
      </c>
      <c r="P158" s="30" t="s">
        <v>164</v>
      </c>
      <c r="Q158" s="30"/>
      <c r="R158" s="20"/>
    </row>
    <row r="159" spans="1:18" ht="21">
      <c r="A159" s="21">
        <v>154</v>
      </c>
      <c r="B159" s="22" t="str">
        <f>VLOOKUP($P159,[1]Name!$A:$B,2,0)</f>
        <v>สภากาชาดไทย</v>
      </c>
      <c r="C159" s="23">
        <f>IF(ISERROR(VLOOKUP($P159,[1]BN2_1!$A:$AC,3,0)),0,VLOOKUP($P159,[1]BN2_1!$A:$AC,3,0))</f>
        <v>6092.6190999999999</v>
      </c>
      <c r="D159" s="24">
        <f>IF(ISERROR(VLOOKUP($P159,[1]BN2_1!$A:$AC,7,0)),0,VLOOKUP($P159,[1]BN2_1!$A:$AC,7,0))</f>
        <v>0</v>
      </c>
      <c r="E159" s="25">
        <f>IF(ISERROR(VLOOKUP($P159,[1]BN2_1!$A:$AC,8,0)),0,VLOOKUP($P159,[1]BN2_1!$A:$AC,8,0))</f>
        <v>4523.3733000000002</v>
      </c>
      <c r="F159" s="26">
        <f t="shared" si="10"/>
        <v>74.24349406645166</v>
      </c>
      <c r="G159" s="33">
        <f>IF(ISERROR(VLOOKUP($P159,[1]BN2_1!$A:$AC,12,0)),0,VLOOKUP($P159,[1]BN2_1!$A:$AC,12,0))</f>
        <v>2778.9346999999998</v>
      </c>
      <c r="H159" s="34">
        <f>IF(ISERROR(VLOOKUP($P159,[1]BN2_1!$A:$AC,16,0)),0,VLOOKUP($P159,[1]BN2_1!$A:$AC,16,0))</f>
        <v>0</v>
      </c>
      <c r="I159" s="35">
        <f>IF(ISERROR(VLOOKUP($P159,[1]BN2_1!$A:$AC,17,0)),0,VLOOKUP($P159,[1]BN2_1!$A:$AC,17,0))</f>
        <v>644.52137273000005</v>
      </c>
      <c r="J159" s="36">
        <f t="shared" si="11"/>
        <v>23.193109673645807</v>
      </c>
      <c r="K159" s="23">
        <f t="shared" si="12"/>
        <v>8871.5537999999997</v>
      </c>
      <c r="L159" s="24">
        <f>IF(ISERROR(VLOOKUP($P159,[1]BN2_1!$A:$U,21,0)),0,VLOOKUP($P159,[1]BN2_1!$A:$U,21,0))</f>
        <v>8871.5537999999997</v>
      </c>
      <c r="M159" s="24">
        <f t="shared" si="13"/>
        <v>0</v>
      </c>
      <c r="N159" s="27">
        <f t="shared" si="13"/>
        <v>5167.8946727299999</v>
      </c>
      <c r="O159" s="29">
        <f t="shared" si="14"/>
        <v>58.252418789705139</v>
      </c>
      <c r="P159" s="30" t="s">
        <v>165</v>
      </c>
      <c r="Q159" s="30"/>
      <c r="R159" s="20"/>
    </row>
    <row r="160" spans="1:18" ht="21">
      <c r="A160" s="21">
        <v>155</v>
      </c>
      <c r="B160" s="22" t="str">
        <f>VLOOKUP($P160,[1]Name!$A:$B,2,0)</f>
        <v>มหาวิทยาลัยเทคโนโลยีราชมงคลรัตนโกสินทร์</v>
      </c>
      <c r="C160" s="23">
        <f>IF(ISERROR(VLOOKUP($P160,[1]BN2_1!$A:$AC,3,0)),0,VLOOKUP($P160,[1]BN2_1!$A:$AC,3,0))</f>
        <v>486.49578000000002</v>
      </c>
      <c r="D160" s="24">
        <f>IF(ISERROR(VLOOKUP($P160,[1]BN2_1!$A:$AC,7,0)),0,VLOOKUP($P160,[1]BN2_1!$A:$AC,7,0))</f>
        <v>0.40003071000000001</v>
      </c>
      <c r="E160" s="25">
        <f>IF(ISERROR(VLOOKUP($P160,[1]BN2_1!$A:$AC,8,0)),0,VLOOKUP($P160,[1]BN2_1!$A:$AC,8,0))</f>
        <v>338.99145436999999</v>
      </c>
      <c r="F160" s="26">
        <f t="shared" si="10"/>
        <v>69.680245606652534</v>
      </c>
      <c r="G160" s="33">
        <f>IF(ISERROR(VLOOKUP($P160,[1]BN2_1!$A:$AC,12,0)),0,VLOOKUP($P160,[1]BN2_1!$A:$AC,12,0))</f>
        <v>243.47492</v>
      </c>
      <c r="H160" s="34">
        <f>IF(ISERROR(VLOOKUP($P160,[1]BN2_1!$A:$AC,16,0)),0,VLOOKUP($P160,[1]BN2_1!$A:$AC,16,0))</f>
        <v>139.09064000000001</v>
      </c>
      <c r="I160" s="35">
        <f>IF(ISERROR(VLOOKUP($P160,[1]BN2_1!$A:$AC,17,0)),0,VLOOKUP($P160,[1]BN2_1!$A:$AC,17,0))</f>
        <v>87.923036199999999</v>
      </c>
      <c r="J160" s="36">
        <f t="shared" si="11"/>
        <v>36.111742515409802</v>
      </c>
      <c r="K160" s="23">
        <f t="shared" si="12"/>
        <v>729.97070000000008</v>
      </c>
      <c r="L160" s="24">
        <f>IF(ISERROR(VLOOKUP($P160,[1]BN2_1!$A:$U,21,0)),0,VLOOKUP($P160,[1]BN2_1!$A:$U,21,0))</f>
        <v>729.97069999999997</v>
      </c>
      <c r="M160" s="24">
        <f t="shared" si="13"/>
        <v>139.49067071000002</v>
      </c>
      <c r="N160" s="27">
        <f t="shared" si="13"/>
        <v>426.91449057</v>
      </c>
      <c r="O160" s="29">
        <f t="shared" si="14"/>
        <v>58.483784427237964</v>
      </c>
      <c r="P160" s="30" t="s">
        <v>166</v>
      </c>
      <c r="Q160" s="30"/>
      <c r="R160" s="20"/>
    </row>
    <row r="161" spans="1:18" ht="21">
      <c r="A161" s="21">
        <v>156</v>
      </c>
      <c r="B161" s="22" t="str">
        <f>VLOOKUP($P161,[1]Name!$A:$B,2,0)</f>
        <v>กรมปศุสัตว์</v>
      </c>
      <c r="C161" s="23">
        <f>IF(ISERROR(VLOOKUP($P161,[1]BN2_1!$A:$AC,3,0)),0,VLOOKUP($P161,[1]BN2_1!$A:$AC,3,0))</f>
        <v>5193.5409799999998</v>
      </c>
      <c r="D161" s="24">
        <f>IF(ISERROR(VLOOKUP($P161,[1]BN2_1!$A:$AC,7,0)),0,VLOOKUP($P161,[1]BN2_1!$A:$AC,7,0))</f>
        <v>56.210983570000003</v>
      </c>
      <c r="E161" s="25">
        <f>IF(ISERROR(VLOOKUP($P161,[1]BN2_1!$A:$AC,8,0)),0,VLOOKUP($P161,[1]BN2_1!$A:$AC,8,0))</f>
        <v>3101.6125666299999</v>
      </c>
      <c r="F161" s="26">
        <f t="shared" si="10"/>
        <v>59.720575587525261</v>
      </c>
      <c r="G161" s="33">
        <f>IF(ISERROR(VLOOKUP($P161,[1]BN2_1!$A:$AC,12,0)),0,VLOOKUP($P161,[1]BN2_1!$A:$AC,12,0))</f>
        <v>647.16261999999995</v>
      </c>
      <c r="H161" s="34">
        <f>IF(ISERROR(VLOOKUP($P161,[1]BN2_1!$A:$AC,16,0)),0,VLOOKUP($P161,[1]BN2_1!$A:$AC,16,0))</f>
        <v>271.45281319999998</v>
      </c>
      <c r="I161" s="35">
        <f>IF(ISERROR(VLOOKUP($P161,[1]BN2_1!$A:$AC,17,0)),0,VLOOKUP($P161,[1]BN2_1!$A:$AC,17,0))</f>
        <v>318.23829283999999</v>
      </c>
      <c r="J161" s="36">
        <f t="shared" si="11"/>
        <v>49.174393422166439</v>
      </c>
      <c r="K161" s="23">
        <f t="shared" si="12"/>
        <v>5840.7035999999998</v>
      </c>
      <c r="L161" s="24">
        <f>IF(ISERROR(VLOOKUP($P161,[1]BN2_1!$A:$U,21,0)),0,VLOOKUP($P161,[1]BN2_1!$A:$U,21,0))</f>
        <v>5840.7035999999998</v>
      </c>
      <c r="M161" s="24">
        <f t="shared" si="13"/>
        <v>327.66379676999998</v>
      </c>
      <c r="N161" s="27">
        <f t="shared" si="13"/>
        <v>3419.8508594699997</v>
      </c>
      <c r="O161" s="29">
        <f t="shared" si="14"/>
        <v>58.552035742234885</v>
      </c>
      <c r="P161" s="30" t="s">
        <v>167</v>
      </c>
      <c r="Q161" s="30"/>
      <c r="R161" s="20"/>
    </row>
    <row r="162" spans="1:18" ht="21">
      <c r="A162" s="21">
        <v>157</v>
      </c>
      <c r="B162" s="22" t="str">
        <f>VLOOKUP($P162,[1]Name!$A:$B,2,0)</f>
        <v>สำนักงานปลัดกระทรวงอุตสาหกรรม</v>
      </c>
      <c r="C162" s="23">
        <f>IF(ISERROR(VLOOKUP($P162,[1]BN2_1!$A:$AC,3,0)),0,VLOOKUP($P162,[1]BN2_1!$A:$AC,3,0))</f>
        <v>955.35719325000002</v>
      </c>
      <c r="D162" s="24">
        <f>IF(ISERROR(VLOOKUP($P162,[1]BN2_1!$A:$AC,7,0)),0,VLOOKUP($P162,[1]BN2_1!$A:$AC,7,0))</f>
        <v>82.335718130000004</v>
      </c>
      <c r="E162" s="25">
        <f>IF(ISERROR(VLOOKUP($P162,[1]BN2_1!$A:$AC,8,0)),0,VLOOKUP($P162,[1]BN2_1!$A:$AC,8,0))</f>
        <v>574.34362546</v>
      </c>
      <c r="F162" s="26">
        <f t="shared" si="10"/>
        <v>60.118208092007784</v>
      </c>
      <c r="G162" s="33">
        <f>IF(ISERROR(VLOOKUP($P162,[1]BN2_1!$A:$AC,12,0)),0,VLOOKUP($P162,[1]BN2_1!$A:$AC,12,0))</f>
        <v>32.02940675</v>
      </c>
      <c r="H162" s="34">
        <f>IF(ISERROR(VLOOKUP($P162,[1]BN2_1!$A:$AC,16,0)),0,VLOOKUP($P162,[1]BN2_1!$A:$AC,16,0))</f>
        <v>23.63045</v>
      </c>
      <c r="I162" s="35">
        <f>IF(ISERROR(VLOOKUP($P162,[1]BN2_1!$A:$AC,17,0)),0,VLOOKUP($P162,[1]BN2_1!$A:$AC,17,0))</f>
        <v>6.9976392499999998</v>
      </c>
      <c r="J162" s="36">
        <f t="shared" si="11"/>
        <v>21.847545615249338</v>
      </c>
      <c r="K162" s="23">
        <f t="shared" si="12"/>
        <v>987.38660000000004</v>
      </c>
      <c r="L162" s="24">
        <f>IF(ISERROR(VLOOKUP($P162,[1]BN2_1!$A:$U,21,0)),0,VLOOKUP($P162,[1]BN2_1!$A:$U,21,0))</f>
        <v>987.38660000000004</v>
      </c>
      <c r="M162" s="24">
        <f t="shared" si="13"/>
        <v>105.96616813</v>
      </c>
      <c r="N162" s="27">
        <f t="shared" si="13"/>
        <v>581.34126471000002</v>
      </c>
      <c r="O162" s="29">
        <f t="shared" si="14"/>
        <v>58.876762628741361</v>
      </c>
      <c r="P162" s="30" t="s">
        <v>168</v>
      </c>
      <c r="Q162" s="30"/>
      <c r="R162" s="20"/>
    </row>
    <row r="163" spans="1:18" ht="21">
      <c r="A163" s="21">
        <v>158</v>
      </c>
      <c r="B163" s="22" t="str">
        <f>VLOOKUP($P163,[1]Name!$A:$B,2,0)</f>
        <v>กรมพินิจและคุ้มครองเด็กและเยาวชน</v>
      </c>
      <c r="C163" s="23">
        <f>IF(ISERROR(VLOOKUP($P163,[1]BN2_1!$A:$AC,3,0)),0,VLOOKUP($P163,[1]BN2_1!$A:$AC,3,0))</f>
        <v>1962.331001</v>
      </c>
      <c r="D163" s="24">
        <f>IF(ISERROR(VLOOKUP($P163,[1]BN2_1!$A:$AC,7,0)),0,VLOOKUP($P163,[1]BN2_1!$A:$AC,7,0))</f>
        <v>39.70304496</v>
      </c>
      <c r="E163" s="25">
        <f>IF(ISERROR(VLOOKUP($P163,[1]BN2_1!$A:$AC,8,0)),0,VLOOKUP($P163,[1]BN2_1!$A:$AC,8,0))</f>
        <v>1215.4164247000001</v>
      </c>
      <c r="F163" s="26">
        <f t="shared" si="10"/>
        <v>61.937380802760913</v>
      </c>
      <c r="G163" s="33">
        <f>IF(ISERROR(VLOOKUP($P163,[1]BN2_1!$A:$AC,12,0)),0,VLOOKUP($P163,[1]BN2_1!$A:$AC,12,0))</f>
        <v>198.14939899999999</v>
      </c>
      <c r="H163" s="34">
        <f>IF(ISERROR(VLOOKUP($P163,[1]BN2_1!$A:$AC,16,0)),0,VLOOKUP($P163,[1]BN2_1!$A:$AC,16,0))</f>
        <v>75.580700800000002</v>
      </c>
      <c r="I163" s="35">
        <f>IF(ISERROR(VLOOKUP($P163,[1]BN2_1!$A:$AC,17,0)),0,VLOOKUP($P163,[1]BN2_1!$A:$AC,17,0))</f>
        <v>56.930192730000002</v>
      </c>
      <c r="J163" s="36">
        <f t="shared" si="11"/>
        <v>28.730943932865529</v>
      </c>
      <c r="K163" s="23">
        <f t="shared" si="12"/>
        <v>2160.4803999999999</v>
      </c>
      <c r="L163" s="24">
        <f>IF(ISERROR(VLOOKUP($P163,[1]BN2_1!$A:$U,21,0)),0,VLOOKUP($P163,[1]BN2_1!$A:$U,21,0))</f>
        <v>2160.4803999999999</v>
      </c>
      <c r="M163" s="24">
        <f t="shared" si="13"/>
        <v>115.28374576</v>
      </c>
      <c r="N163" s="27">
        <f t="shared" si="13"/>
        <v>1272.3466174300002</v>
      </c>
      <c r="O163" s="29">
        <f t="shared" si="14"/>
        <v>58.891838011120122</v>
      </c>
      <c r="P163" s="30" t="s">
        <v>169</v>
      </c>
      <c r="Q163" s="30"/>
      <c r="R163" s="20"/>
    </row>
    <row r="164" spans="1:18" ht="21">
      <c r="A164" s="21">
        <v>159</v>
      </c>
      <c r="B164" s="22" t="str">
        <f>VLOOKUP($P164,[1]Name!$A:$B,2,0)</f>
        <v>กรมอุทยานแห่งชาติ สัตว์ป่า และพันธุ์พืช</v>
      </c>
      <c r="C164" s="23">
        <f>IF(ISERROR(VLOOKUP($P164,[1]BN2_1!$A:$AC,3,0)),0,VLOOKUP($P164,[1]BN2_1!$A:$AC,3,0))</f>
        <v>8353.4359839999997</v>
      </c>
      <c r="D164" s="24">
        <f>IF(ISERROR(VLOOKUP($P164,[1]BN2_1!$A:$AC,7,0)),0,VLOOKUP($P164,[1]BN2_1!$A:$AC,7,0))</f>
        <v>28.211564060000001</v>
      </c>
      <c r="E164" s="25">
        <f>IF(ISERROR(VLOOKUP($P164,[1]BN2_1!$A:$AC,8,0)),0,VLOOKUP($P164,[1]BN2_1!$A:$AC,8,0))</f>
        <v>5384.1126474700004</v>
      </c>
      <c r="F164" s="26">
        <f t="shared" si="10"/>
        <v>64.453868537241675</v>
      </c>
      <c r="G164" s="33">
        <f>IF(ISERROR(VLOOKUP($P164,[1]BN2_1!$A:$AC,12,0)),0,VLOOKUP($P164,[1]BN2_1!$A:$AC,12,0))</f>
        <v>2562.012616</v>
      </c>
      <c r="H164" s="34">
        <f>IF(ISERROR(VLOOKUP($P164,[1]BN2_1!$A:$AC,16,0)),0,VLOOKUP($P164,[1]BN2_1!$A:$AC,16,0))</f>
        <v>1067.6881774599999</v>
      </c>
      <c r="I164" s="35">
        <f>IF(ISERROR(VLOOKUP($P164,[1]BN2_1!$A:$AC,17,0)),0,VLOOKUP($P164,[1]BN2_1!$A:$AC,17,0))</f>
        <v>1065.54033615</v>
      </c>
      <c r="J164" s="36">
        <f t="shared" si="11"/>
        <v>41.589972254453563</v>
      </c>
      <c r="K164" s="23">
        <f t="shared" si="12"/>
        <v>10915.4486</v>
      </c>
      <c r="L164" s="24">
        <f>IF(ISERROR(VLOOKUP($P164,[1]BN2_1!$A:$U,21,0)),0,VLOOKUP($P164,[1]BN2_1!$A:$U,21,0))</f>
        <v>10915.4486</v>
      </c>
      <c r="M164" s="24">
        <f t="shared" si="13"/>
        <v>1095.8997415199999</v>
      </c>
      <c r="N164" s="27">
        <f t="shared" si="13"/>
        <v>6449.6529836200007</v>
      </c>
      <c r="O164" s="29">
        <f t="shared" si="14"/>
        <v>59.087383578719809</v>
      </c>
      <c r="P164" s="30" t="s">
        <v>170</v>
      </c>
      <c r="Q164" s="30"/>
      <c r="R164" s="20"/>
    </row>
    <row r="165" spans="1:18" ht="21">
      <c r="A165" s="21">
        <v>160</v>
      </c>
      <c r="B165" s="22" t="str">
        <f>VLOOKUP($P165,[1]Name!$A:$B,2,0)</f>
        <v>กองอำนวยการรักษาความมั่นคงภายในราชอาณาจักร</v>
      </c>
      <c r="C165" s="23">
        <f>IF(ISERROR(VLOOKUP($P165,[1]BN2_1!$A:$AC,3,0)),0,VLOOKUP($P165,[1]BN2_1!$A:$AC,3,0))</f>
        <v>8473.3832000000002</v>
      </c>
      <c r="D165" s="24">
        <f>IF(ISERROR(VLOOKUP($P165,[1]BN2_1!$A:$AC,7,0)),0,VLOOKUP($P165,[1]BN2_1!$A:$AC,7,0))</f>
        <v>332.72167977999999</v>
      </c>
      <c r="E165" s="25">
        <f>IF(ISERROR(VLOOKUP($P165,[1]BN2_1!$A:$AC,8,0)),0,VLOOKUP($P165,[1]BN2_1!$A:$AC,8,0))</f>
        <v>5123.2816082199997</v>
      </c>
      <c r="F165" s="26">
        <f t="shared" si="10"/>
        <v>60.463235136350256</v>
      </c>
      <c r="G165" s="33">
        <f>IF(ISERROR(VLOOKUP($P165,[1]BN2_1!$A:$AC,12,0)),0,VLOOKUP($P165,[1]BN2_1!$A:$AC,12,0))</f>
        <v>381.32470000000001</v>
      </c>
      <c r="H165" s="34">
        <f>IF(ISERROR(VLOOKUP($P165,[1]BN2_1!$A:$AC,16,0)),0,VLOOKUP($P165,[1]BN2_1!$A:$AC,16,0))</f>
        <v>235.38064499999999</v>
      </c>
      <c r="I165" s="35">
        <f>IF(ISERROR(VLOOKUP($P165,[1]BN2_1!$A:$AC,17,0)),0,VLOOKUP($P165,[1]BN2_1!$A:$AC,17,0))</f>
        <v>140.40826300000001</v>
      </c>
      <c r="J165" s="36">
        <f t="shared" si="11"/>
        <v>36.821182315228988</v>
      </c>
      <c r="K165" s="23">
        <f t="shared" si="12"/>
        <v>8854.7078999999994</v>
      </c>
      <c r="L165" s="24">
        <f>IF(ISERROR(VLOOKUP($P165,[1]BN2_1!$A:$U,21,0)),0,VLOOKUP($P165,[1]BN2_1!$A:$U,21,0))</f>
        <v>8854.7078999999994</v>
      </c>
      <c r="M165" s="24">
        <f t="shared" si="13"/>
        <v>568.10232478</v>
      </c>
      <c r="N165" s="27">
        <f t="shared" si="13"/>
        <v>5263.68987122</v>
      </c>
      <c r="O165" s="29">
        <f t="shared" si="14"/>
        <v>59.44509893115729</v>
      </c>
      <c r="P165" s="30" t="s">
        <v>171</v>
      </c>
      <c r="Q165" s="30"/>
      <c r="R165" s="20"/>
    </row>
    <row r="166" spans="1:18" ht="21">
      <c r="A166" s="21">
        <v>161</v>
      </c>
      <c r="B166" s="22" t="str">
        <f>VLOOKUP($P166,[1]Name!$A:$B,2,0)</f>
        <v>กรมวิทยาศาสตร์การแพทย์</v>
      </c>
      <c r="C166" s="23">
        <f>IF(ISERROR(VLOOKUP($P166,[1]BN2_1!$A:$AC,3,0)),0,VLOOKUP($P166,[1]BN2_1!$A:$AC,3,0))</f>
        <v>942.58826551000004</v>
      </c>
      <c r="D166" s="24">
        <f>IF(ISERROR(VLOOKUP($P166,[1]BN2_1!$A:$AC,7,0)),0,VLOOKUP($P166,[1]BN2_1!$A:$AC,7,0))</f>
        <v>17.616107979999999</v>
      </c>
      <c r="E166" s="25">
        <f>IF(ISERROR(VLOOKUP($P166,[1]BN2_1!$A:$AC,8,0)),0,VLOOKUP($P166,[1]BN2_1!$A:$AC,8,0))</f>
        <v>598.36867870000003</v>
      </c>
      <c r="F166" s="26">
        <f t="shared" si="10"/>
        <v>63.48144790198981</v>
      </c>
      <c r="G166" s="33">
        <f>IF(ISERROR(VLOOKUP($P166,[1]BN2_1!$A:$AC,12,0)),0,VLOOKUP($P166,[1]BN2_1!$A:$AC,12,0))</f>
        <v>446.18453448999998</v>
      </c>
      <c r="H166" s="34">
        <f>IF(ISERROR(VLOOKUP($P166,[1]BN2_1!$A:$AC,16,0)),0,VLOOKUP($P166,[1]BN2_1!$A:$AC,16,0))</f>
        <v>30.200764899999999</v>
      </c>
      <c r="I166" s="35">
        <f>IF(ISERROR(VLOOKUP($P166,[1]BN2_1!$A:$AC,17,0)),0,VLOOKUP($P166,[1]BN2_1!$A:$AC,17,0))</f>
        <v>230.14700049999999</v>
      </c>
      <c r="J166" s="36">
        <f t="shared" si="11"/>
        <v>51.581124559385216</v>
      </c>
      <c r="K166" s="23">
        <f t="shared" si="12"/>
        <v>1388.7728</v>
      </c>
      <c r="L166" s="24">
        <f>IF(ISERROR(VLOOKUP($P166,[1]BN2_1!$A:$U,21,0)),0,VLOOKUP($P166,[1]BN2_1!$A:$U,21,0))</f>
        <v>1388.7728</v>
      </c>
      <c r="M166" s="24">
        <f t="shared" si="13"/>
        <v>47.816872879999998</v>
      </c>
      <c r="N166" s="27">
        <f t="shared" si="13"/>
        <v>828.51567920000002</v>
      </c>
      <c r="O166" s="29">
        <f t="shared" si="14"/>
        <v>59.658115366314782</v>
      </c>
      <c r="P166" s="30" t="s">
        <v>172</v>
      </c>
      <c r="Q166" s="30"/>
      <c r="R166" s="20"/>
    </row>
    <row r="167" spans="1:18" ht="21">
      <c r="A167" s="21">
        <v>162</v>
      </c>
      <c r="B167" s="22" t="str">
        <f>VLOOKUP($P167,[1]Name!$A:$B,2,0)</f>
        <v>สำนักงานคณะกรรมการอาหารและยา</v>
      </c>
      <c r="C167" s="23">
        <f>IF(ISERROR(VLOOKUP($P167,[1]BN2_1!$A:$AC,3,0)),0,VLOOKUP($P167,[1]BN2_1!$A:$AC,3,0))</f>
        <v>687.8</v>
      </c>
      <c r="D167" s="24">
        <f>IF(ISERROR(VLOOKUP($P167,[1]BN2_1!$A:$AC,7,0)),0,VLOOKUP($P167,[1]BN2_1!$A:$AC,7,0))</f>
        <v>31.876231090000001</v>
      </c>
      <c r="E167" s="25">
        <f>IF(ISERROR(VLOOKUP($P167,[1]BN2_1!$A:$AC,8,0)),0,VLOOKUP($P167,[1]BN2_1!$A:$AC,8,0))</f>
        <v>413.14033466000001</v>
      </c>
      <c r="F167" s="26">
        <f t="shared" si="10"/>
        <v>60.066928563535917</v>
      </c>
      <c r="G167" s="33">
        <f>IF(ISERROR(VLOOKUP($P167,[1]BN2_1!$A:$AC,12,0)),0,VLOOKUP($P167,[1]BN2_1!$A:$AC,12,0))</f>
        <v>74.069400000000002</v>
      </c>
      <c r="H167" s="34">
        <f>IF(ISERROR(VLOOKUP($P167,[1]BN2_1!$A:$AC,16,0)),0,VLOOKUP($P167,[1]BN2_1!$A:$AC,16,0))</f>
        <v>9.98902</v>
      </c>
      <c r="I167" s="35">
        <f>IF(ISERROR(VLOOKUP($P167,[1]BN2_1!$A:$AC,17,0)),0,VLOOKUP($P167,[1]BN2_1!$A:$AC,17,0))</f>
        <v>41.536824609999996</v>
      </c>
      <c r="J167" s="36">
        <f t="shared" si="11"/>
        <v>56.078251761186124</v>
      </c>
      <c r="K167" s="23">
        <f t="shared" si="12"/>
        <v>761.86939999999993</v>
      </c>
      <c r="L167" s="24">
        <f>IF(ISERROR(VLOOKUP($P167,[1]BN2_1!$A:$U,21,0)),0,VLOOKUP($P167,[1]BN2_1!$A:$U,21,0))</f>
        <v>761.86940000000004</v>
      </c>
      <c r="M167" s="24">
        <f t="shared" si="13"/>
        <v>41.865251090000001</v>
      </c>
      <c r="N167" s="27">
        <f t="shared" si="13"/>
        <v>454.67715927</v>
      </c>
      <c r="O167" s="29">
        <f t="shared" si="14"/>
        <v>59.679147012598236</v>
      </c>
      <c r="P167" s="30" t="s">
        <v>173</v>
      </c>
      <c r="Q167" s="30"/>
      <c r="R167" s="20"/>
    </row>
    <row r="168" spans="1:18" ht="21">
      <c r="A168" s="21">
        <v>163</v>
      </c>
      <c r="B168" s="22" t="str">
        <f>VLOOKUP($P168,[1]Name!$A:$B,2,0)</f>
        <v>กรมการข้าว</v>
      </c>
      <c r="C168" s="23">
        <f>IF(ISERROR(VLOOKUP($P168,[1]BN2_1!$A:$AC,3,0)),0,VLOOKUP($P168,[1]BN2_1!$A:$AC,3,0))</f>
        <v>2209.5857000000001</v>
      </c>
      <c r="D168" s="24">
        <f>IF(ISERROR(VLOOKUP($P168,[1]BN2_1!$A:$AC,7,0)),0,VLOOKUP($P168,[1]BN2_1!$A:$AC,7,0))</f>
        <v>29.299104440000001</v>
      </c>
      <c r="E168" s="25">
        <f>IF(ISERROR(VLOOKUP($P168,[1]BN2_1!$A:$AC,8,0)),0,VLOOKUP($P168,[1]BN2_1!$A:$AC,8,0))</f>
        <v>1413.74996775</v>
      </c>
      <c r="F168" s="26">
        <f t="shared" si="10"/>
        <v>63.982581338664524</v>
      </c>
      <c r="G168" s="33">
        <f>IF(ISERROR(VLOOKUP($P168,[1]BN2_1!$A:$AC,12,0)),0,VLOOKUP($P168,[1]BN2_1!$A:$AC,12,0))</f>
        <v>291.6293</v>
      </c>
      <c r="H168" s="34">
        <f>IF(ISERROR(VLOOKUP($P168,[1]BN2_1!$A:$AC,16,0)),0,VLOOKUP($P168,[1]BN2_1!$A:$AC,16,0))</f>
        <v>101.18454699999999</v>
      </c>
      <c r="I168" s="35">
        <f>IF(ISERROR(VLOOKUP($P168,[1]BN2_1!$A:$AC,17,0)),0,VLOOKUP($P168,[1]BN2_1!$A:$AC,17,0))</f>
        <v>82.372310900000002</v>
      </c>
      <c r="J168" s="36">
        <f t="shared" si="11"/>
        <v>28.245553824667134</v>
      </c>
      <c r="K168" s="23">
        <f t="shared" si="12"/>
        <v>2501.2150000000001</v>
      </c>
      <c r="L168" s="24">
        <f>IF(ISERROR(VLOOKUP($P168,[1]BN2_1!$A:$U,21,0)),0,VLOOKUP($P168,[1]BN2_1!$A:$U,21,0))</f>
        <v>2501.2150000000001</v>
      </c>
      <c r="M168" s="24">
        <f t="shared" si="13"/>
        <v>130.48365143999999</v>
      </c>
      <c r="N168" s="27">
        <f t="shared" si="13"/>
        <v>1496.12227865</v>
      </c>
      <c r="O168" s="29">
        <f t="shared" si="14"/>
        <v>59.815820657160614</v>
      </c>
      <c r="P168" s="30" t="s">
        <v>174</v>
      </c>
      <c r="Q168" s="30"/>
      <c r="R168" s="20"/>
    </row>
    <row r="169" spans="1:18" ht="21">
      <c r="A169" s="21">
        <v>164</v>
      </c>
      <c r="B169" s="22" t="str">
        <f>VLOOKUP($P169,[1]Name!$A:$B,2,0)</f>
        <v>กรุงเทพมหานคร</v>
      </c>
      <c r="C169" s="23">
        <f>IF(ISERROR(VLOOKUP($P169,[1]BN2_1!$A:$AC,3,0)),0,VLOOKUP($P169,[1]BN2_1!$A:$AC,3,0))</f>
        <v>20198.048299999999</v>
      </c>
      <c r="D169" s="24">
        <f>IF(ISERROR(VLOOKUP($P169,[1]BN2_1!$A:$AC,7,0)),0,VLOOKUP($P169,[1]BN2_1!$A:$AC,7,0))</f>
        <v>0</v>
      </c>
      <c r="E169" s="25">
        <f>IF(ISERROR(VLOOKUP($P169,[1]BN2_1!$A:$AC,8,0)),0,VLOOKUP($P169,[1]BN2_1!$A:$AC,8,0))</f>
        <v>13360.96154104</v>
      </c>
      <c r="F169" s="26">
        <f t="shared" si="10"/>
        <v>66.149765277271868</v>
      </c>
      <c r="G169" s="33">
        <f>IF(ISERROR(VLOOKUP($P169,[1]BN2_1!$A:$AC,12,0)),0,VLOOKUP($P169,[1]BN2_1!$A:$AC,12,0))</f>
        <v>2189.0054</v>
      </c>
      <c r="H169" s="34">
        <f>IF(ISERROR(VLOOKUP($P169,[1]BN2_1!$A:$AC,16,0)),0,VLOOKUP($P169,[1]BN2_1!$A:$AC,16,0))</f>
        <v>0</v>
      </c>
      <c r="I169" s="35">
        <f>IF(ISERROR(VLOOKUP($P169,[1]BN2_1!$A:$AC,17,0)),0,VLOOKUP($P169,[1]BN2_1!$A:$AC,17,0))</f>
        <v>57.253729939999999</v>
      </c>
      <c r="J169" s="36">
        <f t="shared" si="11"/>
        <v>2.6155134171893772</v>
      </c>
      <c r="K169" s="23">
        <f t="shared" si="12"/>
        <v>22387.053699999997</v>
      </c>
      <c r="L169" s="24">
        <f>IF(ISERROR(VLOOKUP($P169,[1]BN2_1!$A:$U,21,0)),0,VLOOKUP($P169,[1]BN2_1!$A:$U,21,0))</f>
        <v>22387.0537</v>
      </c>
      <c r="M169" s="24">
        <f t="shared" si="13"/>
        <v>0</v>
      </c>
      <c r="N169" s="27">
        <f t="shared" si="13"/>
        <v>13418.215270979999</v>
      </c>
      <c r="O169" s="29">
        <f t="shared" si="14"/>
        <v>59.937388147597112</v>
      </c>
      <c r="P169" s="32" t="s">
        <v>175</v>
      </c>
      <c r="Q169" s="30"/>
      <c r="R169" s="20"/>
    </row>
    <row r="170" spans="1:18" ht="21">
      <c r="A170" s="21">
        <v>165</v>
      </c>
      <c r="B170" s="22" t="str">
        <f>VLOOKUP($P170,[1]Name!$A:$B,2,0)</f>
        <v>กรมสุขภาพจิต</v>
      </c>
      <c r="C170" s="23">
        <f>IF(ISERROR(VLOOKUP($P170,[1]BN2_1!$A:$AC,3,0)),0,VLOOKUP($P170,[1]BN2_1!$A:$AC,3,0))</f>
        <v>2689.4591</v>
      </c>
      <c r="D170" s="24">
        <f>IF(ISERROR(VLOOKUP($P170,[1]BN2_1!$A:$AC,7,0)),0,VLOOKUP($P170,[1]BN2_1!$A:$AC,7,0))</f>
        <v>36.48734786</v>
      </c>
      <c r="E170" s="25">
        <f>IF(ISERROR(VLOOKUP($P170,[1]BN2_1!$A:$AC,8,0)),0,VLOOKUP($P170,[1]BN2_1!$A:$AC,8,0))</f>
        <v>1667.86853443</v>
      </c>
      <c r="F170" s="26">
        <f t="shared" si="10"/>
        <v>62.015017608187463</v>
      </c>
      <c r="G170" s="33">
        <f>IF(ISERROR(VLOOKUP($P170,[1]BN2_1!$A:$AC,12,0)),0,VLOOKUP($P170,[1]BN2_1!$A:$AC,12,0))</f>
        <v>267.6952</v>
      </c>
      <c r="H170" s="34">
        <f>IF(ISERROR(VLOOKUP($P170,[1]BN2_1!$A:$AC,16,0)),0,VLOOKUP($P170,[1]BN2_1!$A:$AC,16,0))</f>
        <v>151.13448048999999</v>
      </c>
      <c r="I170" s="35">
        <f>IF(ISERROR(VLOOKUP($P170,[1]BN2_1!$A:$AC,17,0)),0,VLOOKUP($P170,[1]BN2_1!$A:$AC,17,0))</f>
        <v>105.34315205999999</v>
      </c>
      <c r="J170" s="36">
        <f t="shared" si="11"/>
        <v>39.351901737498466</v>
      </c>
      <c r="K170" s="23">
        <f t="shared" si="12"/>
        <v>2957.1543000000001</v>
      </c>
      <c r="L170" s="24">
        <f>IF(ISERROR(VLOOKUP($P170,[1]BN2_1!$A:$U,21,0)),0,VLOOKUP($P170,[1]BN2_1!$A:$U,21,0))</f>
        <v>2957.1543000000001</v>
      </c>
      <c r="M170" s="24">
        <f t="shared" si="13"/>
        <v>187.62182834999999</v>
      </c>
      <c r="N170" s="27">
        <f t="shared" si="13"/>
        <v>1773.2116864899999</v>
      </c>
      <c r="O170" s="29">
        <f t="shared" si="14"/>
        <v>59.963448186995173</v>
      </c>
      <c r="P170" s="30" t="s">
        <v>176</v>
      </c>
      <c r="Q170" s="30"/>
      <c r="R170" s="20"/>
    </row>
    <row r="171" spans="1:18" ht="21">
      <c r="A171" s="21">
        <v>166</v>
      </c>
      <c r="B171" s="22" t="str">
        <f>VLOOKUP($P171,[1]Name!$A:$B,2,0)</f>
        <v>กรมประมง</v>
      </c>
      <c r="C171" s="23">
        <f>IF(ISERROR(VLOOKUP($P171,[1]BN2_1!$A:$AC,3,0)),0,VLOOKUP($P171,[1]BN2_1!$A:$AC,3,0))</f>
        <v>3415.5071520000001</v>
      </c>
      <c r="D171" s="24">
        <f>IF(ISERROR(VLOOKUP($P171,[1]BN2_1!$A:$AC,7,0)),0,VLOOKUP($P171,[1]BN2_1!$A:$AC,7,0))</f>
        <v>45.86658705</v>
      </c>
      <c r="E171" s="25">
        <f>IF(ISERROR(VLOOKUP($P171,[1]BN2_1!$A:$AC,8,0)),0,VLOOKUP($P171,[1]BN2_1!$A:$AC,8,0))</f>
        <v>2114.78693294</v>
      </c>
      <c r="F171" s="26">
        <f t="shared" si="10"/>
        <v>61.91721576989395</v>
      </c>
      <c r="G171" s="33">
        <f>IF(ISERROR(VLOOKUP($P171,[1]BN2_1!$A:$AC,12,0)),0,VLOOKUP($P171,[1]BN2_1!$A:$AC,12,0))</f>
        <v>570.68474800000001</v>
      </c>
      <c r="H171" s="34">
        <f>IF(ISERROR(VLOOKUP($P171,[1]BN2_1!$A:$AC,16,0)),0,VLOOKUP($P171,[1]BN2_1!$A:$AC,16,0))</f>
        <v>250.21067386999999</v>
      </c>
      <c r="I171" s="35">
        <f>IF(ISERROR(VLOOKUP($P171,[1]BN2_1!$A:$AC,17,0)),0,VLOOKUP($P171,[1]BN2_1!$A:$AC,17,0))</f>
        <v>277.62325383000001</v>
      </c>
      <c r="J171" s="36">
        <f t="shared" si="11"/>
        <v>48.647393294274615</v>
      </c>
      <c r="K171" s="23">
        <f t="shared" si="12"/>
        <v>3986.1919000000003</v>
      </c>
      <c r="L171" s="24">
        <f>IF(ISERROR(VLOOKUP($P171,[1]BN2_1!$A:$U,21,0)),0,VLOOKUP($P171,[1]BN2_1!$A:$U,21,0))</f>
        <v>3986.1918999999998</v>
      </c>
      <c r="M171" s="24">
        <f t="shared" si="13"/>
        <v>296.07726092000001</v>
      </c>
      <c r="N171" s="27">
        <f t="shared" si="13"/>
        <v>2392.4101867700001</v>
      </c>
      <c r="O171" s="29">
        <f t="shared" si="14"/>
        <v>60.01743636000063</v>
      </c>
      <c r="P171" s="30" t="s">
        <v>177</v>
      </c>
      <c r="Q171" s="30"/>
      <c r="R171" s="20"/>
    </row>
    <row r="172" spans="1:18" ht="21">
      <c r="A172" s="21">
        <v>167</v>
      </c>
      <c r="B172" s="22" t="str">
        <f>VLOOKUP($P172,[1]Name!$A:$B,2,0)</f>
        <v>สำนักงานคณะกรรมการการป้องกันเเละปราบปรามการทุจริตในภาครัฐ</v>
      </c>
      <c r="C172" s="23">
        <f>IF(ISERROR(VLOOKUP($P172,[1]BN2_1!$A:$AC,3,0)),0,VLOOKUP($P172,[1]BN2_1!$A:$AC,3,0))</f>
        <v>478.96675399999998</v>
      </c>
      <c r="D172" s="24">
        <f>IF(ISERROR(VLOOKUP($P172,[1]BN2_1!$A:$AC,7,0)),0,VLOOKUP($P172,[1]BN2_1!$A:$AC,7,0))</f>
        <v>13.501646089999999</v>
      </c>
      <c r="E172" s="25">
        <f>IF(ISERROR(VLOOKUP($P172,[1]BN2_1!$A:$AC,8,0)),0,VLOOKUP($P172,[1]BN2_1!$A:$AC,8,0))</f>
        <v>308.54307664999999</v>
      </c>
      <c r="F172" s="26">
        <f t="shared" si="10"/>
        <v>64.418474575377317</v>
      </c>
      <c r="G172" s="33">
        <f>IF(ISERROR(VLOOKUP($P172,[1]BN2_1!$A:$AC,12,0)),0,VLOOKUP($P172,[1]BN2_1!$A:$AC,12,0))</f>
        <v>35.649645999999997</v>
      </c>
      <c r="H172" s="34">
        <f>IF(ISERROR(VLOOKUP($P172,[1]BN2_1!$A:$AC,16,0)),0,VLOOKUP($P172,[1]BN2_1!$A:$AC,16,0))</f>
        <v>10.7479</v>
      </c>
      <c r="I172" s="35">
        <f>IF(ISERROR(VLOOKUP($P172,[1]BN2_1!$A:$AC,17,0)),0,VLOOKUP($P172,[1]BN2_1!$A:$AC,17,0))</f>
        <v>0.51445987999999998</v>
      </c>
      <c r="J172" s="36">
        <f t="shared" si="11"/>
        <v>1.4430995471876495</v>
      </c>
      <c r="K172" s="23">
        <f t="shared" si="12"/>
        <v>514.6164</v>
      </c>
      <c r="L172" s="24">
        <f>IF(ISERROR(VLOOKUP($P172,[1]BN2_1!$A:$U,21,0)),0,VLOOKUP($P172,[1]BN2_1!$A:$U,21,0))</f>
        <v>514.6164</v>
      </c>
      <c r="M172" s="24">
        <f t="shared" si="13"/>
        <v>24.249546089999999</v>
      </c>
      <c r="N172" s="27">
        <f t="shared" si="13"/>
        <v>309.05753652999999</v>
      </c>
      <c r="O172" s="29">
        <f t="shared" si="14"/>
        <v>60.055905045000515</v>
      </c>
      <c r="P172" s="30" t="s">
        <v>178</v>
      </c>
      <c r="Q172" s="30"/>
      <c r="R172" s="20"/>
    </row>
    <row r="173" spans="1:18" ht="21">
      <c r="A173" s="21">
        <v>168</v>
      </c>
      <c r="B173" s="22" t="str">
        <f>VLOOKUP($P173,[1]Name!$A:$B,2,0)</f>
        <v>สำนักงานปลัดกระทรวงแรงงาน</v>
      </c>
      <c r="C173" s="23">
        <f>IF(ISERROR(VLOOKUP($P173,[1]BN2_1!$A:$AC,3,0)),0,VLOOKUP($P173,[1]BN2_1!$A:$AC,3,0))</f>
        <v>1078.4283</v>
      </c>
      <c r="D173" s="24">
        <f>IF(ISERROR(VLOOKUP($P173,[1]BN2_1!$A:$AC,7,0)),0,VLOOKUP($P173,[1]BN2_1!$A:$AC,7,0))</f>
        <v>18.956581239999998</v>
      </c>
      <c r="E173" s="25">
        <f>IF(ISERROR(VLOOKUP($P173,[1]BN2_1!$A:$AC,8,0)),0,VLOOKUP($P173,[1]BN2_1!$A:$AC,8,0))</f>
        <v>674.84256485000003</v>
      </c>
      <c r="F173" s="26">
        <f t="shared" si="10"/>
        <v>62.576488844923674</v>
      </c>
      <c r="G173" s="33">
        <f>IF(ISERROR(VLOOKUP($P173,[1]BN2_1!$A:$AC,12,0)),0,VLOOKUP($P173,[1]BN2_1!$A:$AC,12,0))</f>
        <v>60.143900000000002</v>
      </c>
      <c r="H173" s="34">
        <f>IF(ISERROR(VLOOKUP($P173,[1]BN2_1!$A:$AC,16,0)),0,VLOOKUP($P173,[1]BN2_1!$A:$AC,16,0))</f>
        <v>46.32</v>
      </c>
      <c r="I173" s="37">
        <f>IF(ISERROR(VLOOKUP($P173,[1]BN2_1!$A:$AC,17,0)),0,VLOOKUP($P173,[1]BN2_1!$A:$AC,17,0))</f>
        <v>10.92237242</v>
      </c>
      <c r="J173" s="38">
        <f t="shared" si="11"/>
        <v>18.160399342244187</v>
      </c>
      <c r="K173" s="23">
        <f t="shared" si="12"/>
        <v>1138.5722000000001</v>
      </c>
      <c r="L173" s="24">
        <f>IF(ISERROR(VLOOKUP($P173,[1]BN2_1!$A:$U,21,0)),0,VLOOKUP($P173,[1]BN2_1!$A:$U,21,0))</f>
        <v>1138.5722000000001</v>
      </c>
      <c r="M173" s="24">
        <f t="shared" si="13"/>
        <v>65.276581239999999</v>
      </c>
      <c r="N173" s="25">
        <f t="shared" si="13"/>
        <v>685.76493727000002</v>
      </c>
      <c r="O173" s="29">
        <f t="shared" si="14"/>
        <v>60.230254811245167</v>
      </c>
      <c r="P173" s="30" t="s">
        <v>179</v>
      </c>
      <c r="Q173" s="30"/>
      <c r="R173" s="20"/>
    </row>
    <row r="174" spans="1:18" ht="21">
      <c r="A174" s="21">
        <v>169</v>
      </c>
      <c r="B174" s="22" t="str">
        <f>VLOOKUP($P174,[1]Name!$A:$B,2,0)</f>
        <v>สถาบันนิติวิทยาศาสตร์</v>
      </c>
      <c r="C174" s="23">
        <f>IF(ISERROR(VLOOKUP($P174,[1]BN2_1!$A:$AC,3,0)),0,VLOOKUP($P174,[1]BN2_1!$A:$AC,3,0))</f>
        <v>266.65741500000001</v>
      </c>
      <c r="D174" s="24">
        <f>IF(ISERROR(VLOOKUP($P174,[1]BN2_1!$A:$AC,7,0)),0,VLOOKUP($P174,[1]BN2_1!$A:$AC,7,0))</f>
        <v>20.82091127</v>
      </c>
      <c r="E174" s="25">
        <f>IF(ISERROR(VLOOKUP($P174,[1]BN2_1!$A:$AC,8,0)),0,VLOOKUP($P174,[1]BN2_1!$A:$AC,8,0))</f>
        <v>155.39767393</v>
      </c>
      <c r="F174" s="26">
        <f t="shared" si="10"/>
        <v>58.276149541913171</v>
      </c>
      <c r="G174" s="33">
        <f>IF(ISERROR(VLOOKUP($P174,[1]BN2_1!$A:$AC,12,0)),0,VLOOKUP($P174,[1]BN2_1!$A:$AC,12,0))</f>
        <v>257.16548499999999</v>
      </c>
      <c r="H174" s="34">
        <f>IF(ISERROR(VLOOKUP($P174,[1]BN2_1!$A:$AC,16,0)),0,VLOOKUP($P174,[1]BN2_1!$A:$AC,16,0))</f>
        <v>78.920651300000003</v>
      </c>
      <c r="I174" s="35">
        <f>IF(ISERROR(VLOOKUP($P174,[1]BN2_1!$A:$AC,17,0)),0,VLOOKUP($P174,[1]BN2_1!$A:$AC,17,0))</f>
        <v>160.46834870000001</v>
      </c>
      <c r="J174" s="36">
        <f t="shared" si="11"/>
        <v>62.398866900820693</v>
      </c>
      <c r="K174" s="23">
        <f t="shared" si="12"/>
        <v>523.8229</v>
      </c>
      <c r="L174" s="24">
        <f>IF(ISERROR(VLOOKUP($P174,[1]BN2_1!$A:$U,21,0)),0,VLOOKUP($P174,[1]BN2_1!$A:$U,21,0))</f>
        <v>523.8229</v>
      </c>
      <c r="M174" s="24">
        <f t="shared" si="13"/>
        <v>99.741562569999999</v>
      </c>
      <c r="N174" s="27">
        <f t="shared" si="13"/>
        <v>315.86602262999997</v>
      </c>
      <c r="O174" s="29">
        <f t="shared" si="14"/>
        <v>60.30015538266845</v>
      </c>
      <c r="P174" s="30" t="s">
        <v>180</v>
      </c>
      <c r="Q174" s="30"/>
      <c r="R174" s="20"/>
    </row>
    <row r="175" spans="1:18" ht="21">
      <c r="A175" s="21">
        <v>170</v>
      </c>
      <c r="B175" s="22" t="str">
        <f>VLOOKUP($P175,[1]Name!$A:$B,2,0)</f>
        <v>สำนักงานปลัดกระทรวงเกษตรและสหกรณ์</v>
      </c>
      <c r="C175" s="23">
        <f>IF(ISERROR(VLOOKUP($P175,[1]BN2_1!$A:$AC,3,0)),0,VLOOKUP($P175,[1]BN2_1!$A:$AC,3,0))</f>
        <v>1175.8097</v>
      </c>
      <c r="D175" s="24">
        <f>IF(ISERROR(VLOOKUP($P175,[1]BN2_1!$A:$AC,7,0)),0,VLOOKUP($P175,[1]BN2_1!$A:$AC,7,0))</f>
        <v>16.382878470000001</v>
      </c>
      <c r="E175" s="25">
        <f>IF(ISERROR(VLOOKUP($P175,[1]BN2_1!$A:$AC,8,0)),0,VLOOKUP($P175,[1]BN2_1!$A:$AC,8,0))</f>
        <v>705.20272625999996</v>
      </c>
      <c r="F175" s="26">
        <f t="shared" si="10"/>
        <v>59.975923507009675</v>
      </c>
      <c r="G175" s="33">
        <f>IF(ISERROR(VLOOKUP($P175,[1]BN2_1!$A:$AC,12,0)),0,VLOOKUP($P175,[1]BN2_1!$A:$AC,12,0))</f>
        <v>40.233199999999997</v>
      </c>
      <c r="H175" s="34">
        <f>IF(ISERROR(VLOOKUP($P175,[1]BN2_1!$A:$AC,16,0)),0,VLOOKUP($P175,[1]BN2_1!$A:$AC,16,0))</f>
        <v>11.347015000000001</v>
      </c>
      <c r="I175" s="35">
        <f>IF(ISERROR(VLOOKUP($P175,[1]BN2_1!$A:$AC,17,0)),0,VLOOKUP($P175,[1]BN2_1!$A:$AC,17,0))</f>
        <v>28.72049415</v>
      </c>
      <c r="J175" s="36">
        <f t="shared" si="11"/>
        <v>71.385060472445645</v>
      </c>
      <c r="K175" s="23">
        <f t="shared" si="12"/>
        <v>1216.0428999999999</v>
      </c>
      <c r="L175" s="24">
        <f>IF(ISERROR(VLOOKUP($P175,[1]BN2_1!$A:$U,21,0)),0,VLOOKUP($P175,[1]BN2_1!$A:$U,21,0))</f>
        <v>1216.0428999999999</v>
      </c>
      <c r="M175" s="24">
        <f t="shared" si="13"/>
        <v>27.72989347</v>
      </c>
      <c r="N175" s="27">
        <f t="shared" si="13"/>
        <v>733.92322041</v>
      </c>
      <c r="O175" s="29">
        <f t="shared" si="14"/>
        <v>60.353398750159229</v>
      </c>
      <c r="P175" s="30" t="s">
        <v>181</v>
      </c>
      <c r="Q175" s="30"/>
      <c r="R175" s="20"/>
    </row>
    <row r="176" spans="1:18" ht="21">
      <c r="A176" s="21">
        <v>171</v>
      </c>
      <c r="B176" s="22" t="str">
        <f>VLOOKUP($P176,[1]Name!$A:$B,2,0)</f>
        <v>มหาวิทยาลัยนเรศวร</v>
      </c>
      <c r="C176" s="23">
        <f>IF(ISERROR(VLOOKUP($P176,[1]BN2_1!$A:$AC,3,0)),0,VLOOKUP($P176,[1]BN2_1!$A:$AC,3,0))</f>
        <v>1919.2316891999999</v>
      </c>
      <c r="D176" s="24">
        <f>IF(ISERROR(VLOOKUP($P176,[1]BN2_1!$A:$AC,7,0)),0,VLOOKUP($P176,[1]BN2_1!$A:$AC,7,0))</f>
        <v>68.536218480000002</v>
      </c>
      <c r="E176" s="25">
        <f>IF(ISERROR(VLOOKUP($P176,[1]BN2_1!$A:$AC,8,0)),0,VLOOKUP($P176,[1]BN2_1!$A:$AC,8,0))</f>
        <v>1297.8794810500001</v>
      </c>
      <c r="F176" s="26">
        <f t="shared" si="10"/>
        <v>67.624950565035718</v>
      </c>
      <c r="G176" s="33">
        <f>IF(ISERROR(VLOOKUP($P176,[1]BN2_1!$A:$AC,12,0)),0,VLOOKUP($P176,[1]BN2_1!$A:$AC,12,0))</f>
        <v>427.2907108</v>
      </c>
      <c r="H176" s="34">
        <f>IF(ISERROR(VLOOKUP($P176,[1]BN2_1!$A:$AC,16,0)),0,VLOOKUP($P176,[1]BN2_1!$A:$AC,16,0))</f>
        <v>258.91048499999999</v>
      </c>
      <c r="I176" s="35">
        <f>IF(ISERROR(VLOOKUP($P176,[1]BN2_1!$A:$AC,17,0)),0,VLOOKUP($P176,[1]BN2_1!$A:$AC,17,0))</f>
        <v>118.6614508</v>
      </c>
      <c r="J176" s="36">
        <f t="shared" si="11"/>
        <v>27.770660068372354</v>
      </c>
      <c r="K176" s="23">
        <f t="shared" si="12"/>
        <v>2346.5223999999998</v>
      </c>
      <c r="L176" s="24">
        <f>IF(ISERROR(VLOOKUP($P176,[1]BN2_1!$A:$U,21,0)),0,VLOOKUP($P176,[1]BN2_1!$A:$U,21,0))</f>
        <v>2346.5223999999998</v>
      </c>
      <c r="M176" s="24">
        <f t="shared" si="13"/>
        <v>327.44670348</v>
      </c>
      <c r="N176" s="27">
        <f t="shared" si="13"/>
        <v>1416.5409318500001</v>
      </c>
      <c r="O176" s="29">
        <f t="shared" si="14"/>
        <v>60.367671403861308</v>
      </c>
      <c r="P176" s="30" t="s">
        <v>182</v>
      </c>
      <c r="Q176" s="30"/>
      <c r="R176" s="20"/>
    </row>
    <row r="177" spans="1:18" ht="21">
      <c r="A177" s="21">
        <v>172</v>
      </c>
      <c r="B177" s="22" t="str">
        <f>VLOOKUP($P177,[1]Name!$A:$B,2,0)</f>
        <v>มหาวิทยาลัยเทคโนโลยีราชมงคลตะวันออก</v>
      </c>
      <c r="C177" s="23">
        <f>IF(ISERROR(VLOOKUP($P177,[1]BN2_1!$A:$AC,3,0)),0,VLOOKUP($P177,[1]BN2_1!$A:$AC,3,0))</f>
        <v>463.71010000000001</v>
      </c>
      <c r="D177" s="24">
        <f>IF(ISERROR(VLOOKUP($P177,[1]BN2_1!$A:$AC,7,0)),0,VLOOKUP($P177,[1]BN2_1!$A:$AC,7,0))</f>
        <v>0.63877037999999997</v>
      </c>
      <c r="E177" s="25">
        <f>IF(ISERROR(VLOOKUP($P177,[1]BN2_1!$A:$AC,8,0)),0,VLOOKUP($P177,[1]BN2_1!$A:$AC,8,0))</f>
        <v>333.25555630999997</v>
      </c>
      <c r="F177" s="26">
        <f t="shared" si="10"/>
        <v>71.867219693942403</v>
      </c>
      <c r="G177" s="33">
        <f>IF(ISERROR(VLOOKUP($P177,[1]BN2_1!$A:$AC,12,0)),0,VLOOKUP($P177,[1]BN2_1!$A:$AC,12,0))</f>
        <v>155.49770000000001</v>
      </c>
      <c r="H177" s="34">
        <f>IF(ISERROR(VLOOKUP($P177,[1]BN2_1!$A:$AC,16,0)),0,VLOOKUP($P177,[1]BN2_1!$A:$AC,16,0))</f>
        <v>92.547317640000003</v>
      </c>
      <c r="I177" s="35">
        <f>IF(ISERROR(VLOOKUP($P177,[1]BN2_1!$A:$AC,17,0)),0,VLOOKUP($P177,[1]BN2_1!$A:$AC,17,0))</f>
        <v>41.183033500000001</v>
      </c>
      <c r="J177" s="36">
        <f t="shared" si="11"/>
        <v>26.48465765088487</v>
      </c>
      <c r="K177" s="23">
        <f t="shared" si="12"/>
        <v>619.20780000000002</v>
      </c>
      <c r="L177" s="24">
        <f>IF(ISERROR(VLOOKUP($P177,[1]BN2_1!$A:$U,21,0)),0,VLOOKUP($P177,[1]BN2_1!$A:$U,21,0))</f>
        <v>619.20780000000002</v>
      </c>
      <c r="M177" s="24">
        <f t="shared" si="13"/>
        <v>93.18608802</v>
      </c>
      <c r="N177" s="27">
        <f t="shared" si="13"/>
        <v>374.43858981</v>
      </c>
      <c r="O177" s="29">
        <f t="shared" si="14"/>
        <v>60.470586741639877</v>
      </c>
      <c r="P177" s="30" t="s">
        <v>183</v>
      </c>
      <c r="Q177" s="30"/>
      <c r="R177" s="20"/>
    </row>
    <row r="178" spans="1:18" ht="21">
      <c r="A178" s="21">
        <v>173</v>
      </c>
      <c r="B178" s="22" t="str">
        <f>VLOOKUP($P178,[1]Name!$A:$B,2,0)</f>
        <v>กรมการท่องเที่ยว</v>
      </c>
      <c r="C178" s="23">
        <f>IF(ISERROR(VLOOKUP($P178,[1]BN2_1!$A:$AC,3,0)),0,VLOOKUP($P178,[1]BN2_1!$A:$AC,3,0))</f>
        <v>1563.1817779999999</v>
      </c>
      <c r="D178" s="24">
        <f>IF(ISERROR(VLOOKUP($P178,[1]BN2_1!$A:$AC,7,0)),0,VLOOKUP($P178,[1]BN2_1!$A:$AC,7,0))</f>
        <v>135.91079288</v>
      </c>
      <c r="E178" s="25">
        <f>IF(ISERROR(VLOOKUP($P178,[1]BN2_1!$A:$AC,8,0)),0,VLOOKUP($P178,[1]BN2_1!$A:$AC,8,0))</f>
        <v>941.67452146000005</v>
      </c>
      <c r="F178" s="26">
        <f t="shared" si="10"/>
        <v>60.240883991420226</v>
      </c>
      <c r="G178" s="33">
        <f>IF(ISERROR(VLOOKUP($P178,[1]BN2_1!$A:$AC,12,0)),0,VLOOKUP($P178,[1]BN2_1!$A:$AC,12,0))</f>
        <v>151.023022</v>
      </c>
      <c r="H178" s="34">
        <f>IF(ISERROR(VLOOKUP($P178,[1]BN2_1!$A:$AC,16,0)),0,VLOOKUP($P178,[1]BN2_1!$A:$AC,16,0))</f>
        <v>16.4847</v>
      </c>
      <c r="I178" s="35">
        <f>IF(ISERROR(VLOOKUP($P178,[1]BN2_1!$A:$AC,17,0)),0,VLOOKUP($P178,[1]BN2_1!$A:$AC,17,0))</f>
        <v>95.418931999999998</v>
      </c>
      <c r="J178" s="36">
        <f t="shared" si="11"/>
        <v>63.181712785485111</v>
      </c>
      <c r="K178" s="23">
        <f t="shared" si="12"/>
        <v>1714.2048</v>
      </c>
      <c r="L178" s="24">
        <f>IF(ISERROR(VLOOKUP($P178,[1]BN2_1!$A:$U,21,0)),0,VLOOKUP($P178,[1]BN2_1!$A:$U,21,0))</f>
        <v>1714.2048</v>
      </c>
      <c r="M178" s="24">
        <f t="shared" si="13"/>
        <v>152.39549288000001</v>
      </c>
      <c r="N178" s="27">
        <f t="shared" si="13"/>
        <v>1037.0934534600001</v>
      </c>
      <c r="O178" s="29">
        <f t="shared" si="14"/>
        <v>60.499973717259458</v>
      </c>
      <c r="P178" s="30" t="s">
        <v>184</v>
      </c>
      <c r="Q178" s="30"/>
      <c r="R178" s="20"/>
    </row>
    <row r="179" spans="1:18" ht="21">
      <c r="A179" s="21">
        <v>174</v>
      </c>
      <c r="B179" s="22" t="str">
        <f>VLOOKUP($P179,[1]Name!$A:$B,2,0)</f>
        <v>สำนักงานป้องกันและปราบปรามการฟอกเงิน</v>
      </c>
      <c r="C179" s="23">
        <f>IF(ISERROR(VLOOKUP($P179,[1]BN2_1!$A:$AC,3,0)),0,VLOOKUP($P179,[1]BN2_1!$A:$AC,3,0))</f>
        <v>416.76650000000001</v>
      </c>
      <c r="D179" s="24">
        <f>IF(ISERROR(VLOOKUP($P179,[1]BN2_1!$A:$AC,7,0)),0,VLOOKUP($P179,[1]BN2_1!$A:$AC,7,0))</f>
        <v>15.47815881</v>
      </c>
      <c r="E179" s="25">
        <f>IF(ISERROR(VLOOKUP($P179,[1]BN2_1!$A:$AC,8,0)),0,VLOOKUP($P179,[1]BN2_1!$A:$AC,8,0))</f>
        <v>257.34974506999998</v>
      </c>
      <c r="F179" s="26">
        <f t="shared" si="10"/>
        <v>61.749143721964217</v>
      </c>
      <c r="G179" s="33">
        <f>IF(ISERROR(VLOOKUP($P179,[1]BN2_1!$A:$AC,12,0)),0,VLOOKUP($P179,[1]BN2_1!$A:$AC,12,0))</f>
        <v>8.1689000000000007</v>
      </c>
      <c r="H179" s="34">
        <f>IF(ISERROR(VLOOKUP($P179,[1]BN2_1!$A:$AC,16,0)),0,VLOOKUP($P179,[1]BN2_1!$A:$AC,16,0))</f>
        <v>6.7661949999999997</v>
      </c>
      <c r="I179" s="35">
        <f>IF(ISERROR(VLOOKUP($P179,[1]BN2_1!$A:$AC,17,0)),0,VLOOKUP($P179,[1]BN2_1!$A:$AC,17,0))</f>
        <v>0</v>
      </c>
      <c r="J179" s="36">
        <f t="shared" si="11"/>
        <v>0</v>
      </c>
      <c r="K179" s="23">
        <f t="shared" si="12"/>
        <v>424.93540000000002</v>
      </c>
      <c r="L179" s="24">
        <f>IF(ISERROR(VLOOKUP($P179,[1]BN2_1!$A:$U,21,0)),0,VLOOKUP($P179,[1]BN2_1!$A:$U,21,0))</f>
        <v>424.93540000000002</v>
      </c>
      <c r="M179" s="24">
        <f t="shared" si="13"/>
        <v>22.24435381</v>
      </c>
      <c r="N179" s="27">
        <f t="shared" si="13"/>
        <v>257.34974506999998</v>
      </c>
      <c r="O179" s="29">
        <f t="shared" si="14"/>
        <v>60.562086630108944</v>
      </c>
      <c r="P179" s="30" t="s">
        <v>185</v>
      </c>
      <c r="Q179" s="30"/>
      <c r="R179" s="20"/>
    </row>
    <row r="180" spans="1:18" ht="21">
      <c r="A180" s="21">
        <v>175</v>
      </c>
      <c r="B180" s="22" t="str">
        <f>VLOOKUP($P180,[1]Name!$A:$B,2,0)</f>
        <v>มหาวิทยาลัยเทคโนโลยีราชมงคลศรีวิชัย</v>
      </c>
      <c r="C180" s="23">
        <f>IF(ISERROR(VLOOKUP($P180,[1]BN2_1!$A:$AC,3,0)),0,VLOOKUP($P180,[1]BN2_1!$A:$AC,3,0))</f>
        <v>664.58069999999998</v>
      </c>
      <c r="D180" s="24">
        <f>IF(ISERROR(VLOOKUP($P180,[1]BN2_1!$A:$AC,7,0)),0,VLOOKUP($P180,[1]BN2_1!$A:$AC,7,0))</f>
        <v>0.71324467000000003</v>
      </c>
      <c r="E180" s="25">
        <f>IF(ISERROR(VLOOKUP($P180,[1]BN2_1!$A:$AC,8,0)),0,VLOOKUP($P180,[1]BN2_1!$A:$AC,8,0))</f>
        <v>427.31589504999999</v>
      </c>
      <c r="F180" s="26">
        <f t="shared" si="10"/>
        <v>64.298571272081787</v>
      </c>
      <c r="G180" s="33">
        <f>IF(ISERROR(VLOOKUP($P180,[1]BN2_1!$A:$AC,12,0)),0,VLOOKUP($P180,[1]BN2_1!$A:$AC,12,0))</f>
        <v>170.42009999999999</v>
      </c>
      <c r="H180" s="34">
        <f>IF(ISERROR(VLOOKUP($P180,[1]BN2_1!$A:$AC,16,0)),0,VLOOKUP($P180,[1]BN2_1!$A:$AC,16,0))</f>
        <v>87.419799999999995</v>
      </c>
      <c r="I180" s="35">
        <f>IF(ISERROR(VLOOKUP($P180,[1]BN2_1!$A:$AC,17,0)),0,VLOOKUP($P180,[1]BN2_1!$A:$AC,17,0))</f>
        <v>79.789980999999997</v>
      </c>
      <c r="J180" s="36">
        <f t="shared" si="11"/>
        <v>46.81958348809794</v>
      </c>
      <c r="K180" s="23">
        <f t="shared" si="12"/>
        <v>835.00080000000003</v>
      </c>
      <c r="L180" s="24">
        <f>IF(ISERROR(VLOOKUP($P180,[1]BN2_1!$A:$U,21,0)),0,VLOOKUP($P180,[1]BN2_1!$A:$U,21,0))</f>
        <v>835.00080000000003</v>
      </c>
      <c r="M180" s="24">
        <f t="shared" si="13"/>
        <v>88.13304466999999</v>
      </c>
      <c r="N180" s="27">
        <f t="shared" si="13"/>
        <v>507.10587605000001</v>
      </c>
      <c r="O180" s="29">
        <f t="shared" si="14"/>
        <v>60.731184455152622</v>
      </c>
      <c r="P180" s="30" t="s">
        <v>186</v>
      </c>
      <c r="Q180" s="30"/>
      <c r="R180" s="20"/>
    </row>
    <row r="181" spans="1:18" ht="21">
      <c r="A181" s="21">
        <v>176</v>
      </c>
      <c r="B181" s="22" t="str">
        <f>VLOOKUP($P181,[1]Name!$A:$B,2,0)</f>
        <v>มหาวิทยาลัยราชภัฏอุดรธานี</v>
      </c>
      <c r="C181" s="23">
        <f>IF(ISERROR(VLOOKUP($P181,[1]BN2_1!$A:$AC,3,0)),0,VLOOKUP($P181,[1]BN2_1!$A:$AC,3,0))</f>
        <v>472.05119999999999</v>
      </c>
      <c r="D181" s="24">
        <f>IF(ISERROR(VLOOKUP($P181,[1]BN2_1!$A:$AC,7,0)),0,VLOOKUP($P181,[1]BN2_1!$A:$AC,7,0))</f>
        <v>1.3850269100000001</v>
      </c>
      <c r="E181" s="25">
        <f>IF(ISERROR(VLOOKUP($P181,[1]BN2_1!$A:$AC,8,0)),0,VLOOKUP($P181,[1]BN2_1!$A:$AC,8,0))</f>
        <v>306.84065843000002</v>
      </c>
      <c r="F181" s="26">
        <f t="shared" si="10"/>
        <v>65.00156305714296</v>
      </c>
      <c r="G181" s="33">
        <f>IF(ISERROR(VLOOKUP($P181,[1]BN2_1!$A:$AC,12,0)),0,VLOOKUP($P181,[1]BN2_1!$A:$AC,12,0))</f>
        <v>42.428800000000003</v>
      </c>
      <c r="H181" s="34">
        <f>IF(ISERROR(VLOOKUP($P181,[1]BN2_1!$A:$AC,16,0)),0,VLOOKUP($P181,[1]BN2_1!$A:$AC,16,0))</f>
        <v>4.8310000000000004</v>
      </c>
      <c r="I181" s="35">
        <f>IF(ISERROR(VLOOKUP($P181,[1]BN2_1!$A:$AC,17,0)),0,VLOOKUP($P181,[1]BN2_1!$A:$AC,17,0))</f>
        <v>7.2363</v>
      </c>
      <c r="J181" s="36">
        <f t="shared" si="11"/>
        <v>17.055160645599216</v>
      </c>
      <c r="K181" s="23">
        <f t="shared" si="12"/>
        <v>514.48</v>
      </c>
      <c r="L181" s="24">
        <f>IF(ISERROR(VLOOKUP($P181,[1]BN2_1!$A:$U,21,0)),0,VLOOKUP($P181,[1]BN2_1!$A:$U,21,0))</f>
        <v>514.48</v>
      </c>
      <c r="M181" s="24">
        <f t="shared" si="13"/>
        <v>6.2160269100000001</v>
      </c>
      <c r="N181" s="27">
        <f t="shared" si="13"/>
        <v>314.07695842999999</v>
      </c>
      <c r="O181" s="29">
        <f t="shared" si="14"/>
        <v>61.047457321956145</v>
      </c>
      <c r="P181" s="30" t="s">
        <v>187</v>
      </c>
      <c r="Q181" s="30"/>
      <c r="R181" s="20"/>
    </row>
    <row r="182" spans="1:18" ht="21">
      <c r="A182" s="21">
        <v>177</v>
      </c>
      <c r="B182" s="22" t="str">
        <f>VLOOKUP($P182,[1]Name!$A:$B,2,0)</f>
        <v>กรมอนามัย</v>
      </c>
      <c r="C182" s="23">
        <f>IF(ISERROR(VLOOKUP($P182,[1]BN2_1!$A:$AC,3,0)),0,VLOOKUP($P182,[1]BN2_1!$A:$AC,3,0))</f>
        <v>1680.0944</v>
      </c>
      <c r="D182" s="24">
        <f>IF(ISERROR(VLOOKUP($P182,[1]BN2_1!$A:$AC,7,0)),0,VLOOKUP($P182,[1]BN2_1!$A:$AC,7,0))</f>
        <v>48.400047389999997</v>
      </c>
      <c r="E182" s="25">
        <f>IF(ISERROR(VLOOKUP($P182,[1]BN2_1!$A:$AC,8,0)),0,VLOOKUP($P182,[1]BN2_1!$A:$AC,8,0))</f>
        <v>1045.2635840099999</v>
      </c>
      <c r="F182" s="26">
        <f t="shared" si="10"/>
        <v>62.214574610212381</v>
      </c>
      <c r="G182" s="33">
        <f>IF(ISERROR(VLOOKUP($P182,[1]BN2_1!$A:$AC,12,0)),0,VLOOKUP($P182,[1]BN2_1!$A:$AC,12,0))</f>
        <v>180.34039999999999</v>
      </c>
      <c r="H182" s="34">
        <f>IF(ISERROR(VLOOKUP($P182,[1]BN2_1!$A:$AC,16,0)),0,VLOOKUP($P182,[1]BN2_1!$A:$AC,16,0))</f>
        <v>76.733580000000003</v>
      </c>
      <c r="I182" s="35">
        <f>IF(ISERROR(VLOOKUP($P182,[1]BN2_1!$A:$AC,17,0)),0,VLOOKUP($P182,[1]BN2_1!$A:$AC,17,0))</f>
        <v>91.469104450000003</v>
      </c>
      <c r="J182" s="36">
        <f t="shared" si="11"/>
        <v>50.720251507704326</v>
      </c>
      <c r="K182" s="23">
        <f t="shared" si="12"/>
        <v>1860.4348</v>
      </c>
      <c r="L182" s="24">
        <f>IF(ISERROR(VLOOKUP($P182,[1]BN2_1!$A:$U,21,0)),0,VLOOKUP($P182,[1]BN2_1!$A:$U,21,0))</f>
        <v>1860.4348</v>
      </c>
      <c r="M182" s="24">
        <f t="shared" si="13"/>
        <v>125.13362739</v>
      </c>
      <c r="N182" s="27">
        <f t="shared" si="13"/>
        <v>1136.73268846</v>
      </c>
      <c r="O182" s="29">
        <f t="shared" si="14"/>
        <v>61.100377635378564</v>
      </c>
      <c r="P182" s="30" t="s">
        <v>188</v>
      </c>
      <c r="Q182" s="30"/>
      <c r="R182" s="20"/>
    </row>
    <row r="183" spans="1:18" ht="21">
      <c r="A183" s="21">
        <v>178</v>
      </c>
      <c r="B183" s="22" t="str">
        <f>VLOOKUP($P183,[1]Name!$A:$B,2,0)</f>
        <v>มหาวิทยาลัยราชภัฏยะลา</v>
      </c>
      <c r="C183" s="23">
        <f>IF(ISERROR(VLOOKUP($P183,[1]BN2_1!$A:$AC,3,0)),0,VLOOKUP($P183,[1]BN2_1!$A:$AC,3,0))</f>
        <v>321.7364</v>
      </c>
      <c r="D183" s="24">
        <f>IF(ISERROR(VLOOKUP($P183,[1]BN2_1!$A:$AC,7,0)),0,VLOOKUP($P183,[1]BN2_1!$A:$AC,7,0))</f>
        <v>3.47366178</v>
      </c>
      <c r="E183" s="25">
        <f>IF(ISERROR(VLOOKUP($P183,[1]BN2_1!$A:$AC,8,0)),0,VLOOKUP($P183,[1]BN2_1!$A:$AC,8,0))</f>
        <v>209.12198988</v>
      </c>
      <c r="F183" s="26">
        <f t="shared" si="10"/>
        <v>64.997926837000719</v>
      </c>
      <c r="G183" s="33">
        <f>IF(ISERROR(VLOOKUP($P183,[1]BN2_1!$A:$AC,12,0)),0,VLOOKUP($P183,[1]BN2_1!$A:$AC,12,0))</f>
        <v>158.84370000000001</v>
      </c>
      <c r="H183" s="34">
        <f>IF(ISERROR(VLOOKUP($P183,[1]BN2_1!$A:$AC,16,0)),0,VLOOKUP($P183,[1]BN2_1!$A:$AC,16,0))</f>
        <v>70.693527000000003</v>
      </c>
      <c r="I183" s="35">
        <f>IF(ISERROR(VLOOKUP($P183,[1]BN2_1!$A:$AC,17,0)),0,VLOOKUP($P183,[1]BN2_1!$A:$AC,17,0))</f>
        <v>84.588382999999993</v>
      </c>
      <c r="J183" s="36">
        <f t="shared" si="11"/>
        <v>53.25258918043334</v>
      </c>
      <c r="K183" s="23">
        <f t="shared" si="12"/>
        <v>480.58010000000002</v>
      </c>
      <c r="L183" s="24">
        <f>IF(ISERROR(VLOOKUP($P183,[1]BN2_1!$A:$U,21,0)),0,VLOOKUP($P183,[1]BN2_1!$A:$U,21,0))</f>
        <v>480.58010000000002</v>
      </c>
      <c r="M183" s="24">
        <f t="shared" si="13"/>
        <v>74.167188780000004</v>
      </c>
      <c r="N183" s="27">
        <f t="shared" si="13"/>
        <v>293.71037288000002</v>
      </c>
      <c r="O183" s="29">
        <f t="shared" si="14"/>
        <v>61.115800025843768</v>
      </c>
      <c r="P183" s="30" t="s">
        <v>189</v>
      </c>
      <c r="Q183" s="30"/>
      <c r="R183" s="20"/>
    </row>
    <row r="184" spans="1:18" ht="21">
      <c r="A184" s="21">
        <v>179</v>
      </c>
      <c r="B184" s="22" t="str">
        <f>VLOOKUP($P184,[1]Name!$A:$B,2,0)</f>
        <v>กรมสรรพากร</v>
      </c>
      <c r="C184" s="23">
        <f>IF(ISERROR(VLOOKUP($P184,[1]BN2_1!$A:$AC,3,0)),0,VLOOKUP($P184,[1]BN2_1!$A:$AC,3,0))</f>
        <v>9391.9529612200004</v>
      </c>
      <c r="D184" s="24">
        <f>IF(ISERROR(VLOOKUP($P184,[1]BN2_1!$A:$AC,7,0)),0,VLOOKUP($P184,[1]BN2_1!$A:$AC,7,0))</f>
        <v>385.70021824999998</v>
      </c>
      <c r="E184" s="39">
        <f>IF(ISERROR(VLOOKUP($P184,[1]BN2_1!$A:$AC,8,0)),0,VLOOKUP($P184,[1]BN2_1!$A:$AC,8,0))</f>
        <v>6057.58554362</v>
      </c>
      <c r="F184" s="26">
        <f t="shared" si="10"/>
        <v>64.497613740530582</v>
      </c>
      <c r="G184" s="33">
        <f>IF(ISERROR(VLOOKUP($P184,[1]BN2_1!$A:$AC,12,0)),0,VLOOKUP($P184,[1]BN2_1!$A:$AC,12,0))</f>
        <v>594.14223877999996</v>
      </c>
      <c r="H184" s="34">
        <f>IF(ISERROR(VLOOKUP($P184,[1]BN2_1!$A:$AC,16,0)),0,VLOOKUP($P184,[1]BN2_1!$A:$AC,16,0))</f>
        <v>438.47957000000002</v>
      </c>
      <c r="I184" s="35">
        <f>IF(ISERROR(VLOOKUP($P184,[1]BN2_1!$A:$AC,17,0)),0,VLOOKUP($P184,[1]BN2_1!$A:$AC,17,0))</f>
        <v>51.561468779999998</v>
      </c>
      <c r="J184" s="36">
        <f t="shared" si="11"/>
        <v>8.6783038495757019</v>
      </c>
      <c r="K184" s="23">
        <f t="shared" si="12"/>
        <v>9986.0951999999997</v>
      </c>
      <c r="L184" s="24">
        <f>IF(ISERROR(VLOOKUP($P184,[1]BN2_1!$A:$U,21,0)),0,VLOOKUP($P184,[1]BN2_1!$A:$U,21,0))</f>
        <v>9986.0951999999997</v>
      </c>
      <c r="M184" s="24">
        <f t="shared" si="13"/>
        <v>824.17978825</v>
      </c>
      <c r="N184" s="27">
        <f t="shared" si="13"/>
        <v>6109.1470123999998</v>
      </c>
      <c r="O184" s="29">
        <f t="shared" si="14"/>
        <v>61.17653487220911</v>
      </c>
      <c r="P184" s="30" t="s">
        <v>190</v>
      </c>
      <c r="Q184" s="30"/>
      <c r="R184" s="20"/>
    </row>
    <row r="185" spans="1:18" ht="21">
      <c r="A185" s="21">
        <v>180</v>
      </c>
      <c r="B185" s="22" t="str">
        <f>VLOOKUP($P185,[1]Name!$A:$B,2,0)</f>
        <v>มหาวิทยาลัยราชภัฏบ้านสมเด็จเจ้าพระยา</v>
      </c>
      <c r="C185" s="23">
        <f>IF(ISERROR(VLOOKUP($P185,[1]BN2_1!$A:$AC,3,0)),0,VLOOKUP($P185,[1]BN2_1!$A:$AC,3,0))</f>
        <v>495.901993</v>
      </c>
      <c r="D185" s="24">
        <f>IF(ISERROR(VLOOKUP($P185,[1]BN2_1!$A:$AC,7,0)),0,VLOOKUP($P185,[1]BN2_1!$A:$AC,7,0))</f>
        <v>1.9406186000000001</v>
      </c>
      <c r="E185" s="25">
        <f>IF(ISERROR(VLOOKUP($P185,[1]BN2_1!$A:$AC,8,0)),0,VLOOKUP($P185,[1]BN2_1!$A:$AC,8,0))</f>
        <v>313.74333584999999</v>
      </c>
      <c r="F185" s="26">
        <f t="shared" si="10"/>
        <v>63.267206076745893</v>
      </c>
      <c r="G185" s="33">
        <f>IF(ISERROR(VLOOKUP($P185,[1]BN2_1!$A:$AC,12,0)),0,VLOOKUP($P185,[1]BN2_1!$A:$AC,12,0))</f>
        <v>121.105407</v>
      </c>
      <c r="H185" s="34">
        <f>IF(ISERROR(VLOOKUP($P185,[1]BN2_1!$A:$AC,16,0)),0,VLOOKUP($P185,[1]BN2_1!$A:$AC,16,0))</f>
        <v>53.065064020000001</v>
      </c>
      <c r="I185" s="35">
        <f>IF(ISERROR(VLOOKUP($P185,[1]BN2_1!$A:$AC,17,0)),0,VLOOKUP($P185,[1]BN2_1!$A:$AC,17,0))</f>
        <v>64.717040999999995</v>
      </c>
      <c r="J185" s="36">
        <f t="shared" si="11"/>
        <v>53.438605759361344</v>
      </c>
      <c r="K185" s="23">
        <f t="shared" si="12"/>
        <v>617.00739999999996</v>
      </c>
      <c r="L185" s="24">
        <f>IF(ISERROR(VLOOKUP($P185,[1]BN2_1!$A:$U,21,0)),0,VLOOKUP($P185,[1]BN2_1!$A:$U,21,0))</f>
        <v>617.00739999999996</v>
      </c>
      <c r="M185" s="24">
        <f t="shared" si="13"/>
        <v>55.005682620000002</v>
      </c>
      <c r="N185" s="27">
        <f t="shared" si="13"/>
        <v>378.46037684999999</v>
      </c>
      <c r="O185" s="29">
        <f t="shared" si="14"/>
        <v>61.338061237190999</v>
      </c>
      <c r="P185" s="30" t="s">
        <v>191</v>
      </c>
      <c r="Q185" s="30"/>
      <c r="R185" s="20"/>
    </row>
    <row r="186" spans="1:18" ht="21">
      <c r="A186" s="21">
        <v>181</v>
      </c>
      <c r="B186" s="22" t="str">
        <f>VLOOKUP($P186,[1]Name!$A:$B,2,0)</f>
        <v>กรมส่งเสริมการปกครองท้องถิ่น</v>
      </c>
      <c r="C186" s="23">
        <f>IF(ISERROR(VLOOKUP($P186,[1]BN2_1!$A:$AC,3,0)),0,VLOOKUP($P186,[1]BN2_1!$A:$AC,3,0))</f>
        <v>195520.42523692999</v>
      </c>
      <c r="D186" s="24">
        <f>IF(ISERROR(VLOOKUP($P186,[1]BN2_1!$A:$AC,7,0)),0,VLOOKUP($P186,[1]BN2_1!$A:$AC,7,0))</f>
        <v>39.980571939999997</v>
      </c>
      <c r="E186" s="25">
        <f>IF(ISERROR(VLOOKUP($P186,[1]BN2_1!$A:$AC,8,0)),0,VLOOKUP($P186,[1]BN2_1!$A:$AC,8,0))</f>
        <v>137036.2686331</v>
      </c>
      <c r="F186" s="26">
        <f t="shared" si="10"/>
        <v>70.087955499810633</v>
      </c>
      <c r="G186" s="33">
        <f>IF(ISERROR(VLOOKUP($P186,[1]BN2_1!$A:$AC,12,0)),0,VLOOKUP($P186,[1]BN2_1!$A:$AC,12,0))</f>
        <v>39921.022663069998</v>
      </c>
      <c r="H186" s="34">
        <f>IF(ISERROR(VLOOKUP($P186,[1]BN2_1!$A:$AC,16,0)),0,VLOOKUP($P186,[1]BN2_1!$A:$AC,16,0))</f>
        <v>58.0184298</v>
      </c>
      <c r="I186" s="35">
        <f>IF(ISERROR(VLOOKUP($P186,[1]BN2_1!$A:$AC,17,0)),0,VLOOKUP($P186,[1]BN2_1!$A:$AC,17,0))</f>
        <v>7491.8663662199997</v>
      </c>
      <c r="J186" s="36">
        <f t="shared" si="11"/>
        <v>18.766719553881945</v>
      </c>
      <c r="K186" s="23">
        <f t="shared" si="12"/>
        <v>235441.4479</v>
      </c>
      <c r="L186" s="24">
        <f>IF(ISERROR(VLOOKUP($P186,[1]BN2_1!$A:$U,21,0)),0,VLOOKUP($P186,[1]BN2_1!$A:$U,21,0))</f>
        <v>235441.4479</v>
      </c>
      <c r="M186" s="24">
        <f t="shared" si="13"/>
        <v>97.999001739999997</v>
      </c>
      <c r="N186" s="27">
        <f t="shared" si="13"/>
        <v>144528.13499932</v>
      </c>
      <c r="O186" s="29">
        <f t="shared" si="14"/>
        <v>61.386020298645981</v>
      </c>
      <c r="P186" s="30" t="s">
        <v>192</v>
      </c>
      <c r="Q186" s="30"/>
      <c r="R186" s="20"/>
    </row>
    <row r="187" spans="1:18" ht="21">
      <c r="A187" s="21">
        <v>182</v>
      </c>
      <c r="B187" s="22" t="str">
        <f>VLOOKUP($P187,[1]Name!$A:$B,2,0)</f>
        <v>กรมตรวจบัญชีสหกรณ์</v>
      </c>
      <c r="C187" s="23">
        <f>IF(ISERROR(VLOOKUP($P187,[1]BN2_1!$A:$AC,3,0)),0,VLOOKUP($P187,[1]BN2_1!$A:$AC,3,0))</f>
        <v>1249.2329</v>
      </c>
      <c r="D187" s="24">
        <f>IF(ISERROR(VLOOKUP($P187,[1]BN2_1!$A:$AC,7,0)),0,VLOOKUP($P187,[1]BN2_1!$A:$AC,7,0))</f>
        <v>8.1741114899999996</v>
      </c>
      <c r="E187" s="27">
        <f>IF(ISERROR(VLOOKUP($P187,[1]BN2_1!$A:$AC,8,0)),0,VLOOKUP($P187,[1]BN2_1!$A:$AC,8,0))</f>
        <v>773.90249847999996</v>
      </c>
      <c r="F187" s="40">
        <f t="shared" si="10"/>
        <v>61.950217487867953</v>
      </c>
      <c r="G187" s="33">
        <f>IF(ISERROR(VLOOKUP($P187,[1]BN2_1!$A:$AC,12,0)),0,VLOOKUP($P187,[1]BN2_1!$A:$AC,12,0))</f>
        <v>51.623399999999997</v>
      </c>
      <c r="H187" s="34">
        <f>IF(ISERROR(VLOOKUP($P187,[1]BN2_1!$A:$AC,16,0)),0,VLOOKUP($P187,[1]BN2_1!$A:$AC,16,0))</f>
        <v>18.324999999999999</v>
      </c>
      <c r="I187" s="35">
        <f>IF(ISERROR(VLOOKUP($P187,[1]BN2_1!$A:$AC,17,0)),0,VLOOKUP($P187,[1]BN2_1!$A:$AC,17,0))</f>
        <v>32.504598280000003</v>
      </c>
      <c r="J187" s="36">
        <f t="shared" si="11"/>
        <v>62.964853690380728</v>
      </c>
      <c r="K187" s="23">
        <f t="shared" si="12"/>
        <v>1300.8562999999999</v>
      </c>
      <c r="L187" s="24">
        <f>IF(ISERROR(VLOOKUP($P187,[1]BN2_1!$A:$U,21,0)),0,VLOOKUP($P187,[1]BN2_1!$A:$U,21,0))</f>
        <v>1300.8562999999999</v>
      </c>
      <c r="M187" s="24">
        <f t="shared" si="13"/>
        <v>26.499111489999997</v>
      </c>
      <c r="N187" s="27">
        <f t="shared" si="13"/>
        <v>806.40709675999994</v>
      </c>
      <c r="O187" s="29">
        <f t="shared" si="14"/>
        <v>61.990482481423967</v>
      </c>
      <c r="P187" s="30" t="s">
        <v>193</v>
      </c>
      <c r="Q187" s="30"/>
      <c r="R187" s="20"/>
    </row>
    <row r="188" spans="1:18" ht="21">
      <c r="A188" s="21">
        <v>183</v>
      </c>
      <c r="B188" s="22" t="str">
        <f>VLOOKUP($P188,[1]Name!$A:$B,2,0)</f>
        <v>สำนักงานคณะกรรมการการศึกษาขั้นพื้นฐาน</v>
      </c>
      <c r="C188" s="23">
        <f>IF(ISERROR(VLOOKUP($P188,[1]BN2_1!$A:$AC,3,0)),0,VLOOKUP($P188,[1]BN2_1!$A:$AC,3,0))</f>
        <v>262189.70565279998</v>
      </c>
      <c r="D188" s="24">
        <f>IF(ISERROR(VLOOKUP($P188,[1]BN2_1!$A:$AC,7,0)),0,VLOOKUP($P188,[1]BN2_1!$A:$AC,7,0))</f>
        <v>107.47069562999999</v>
      </c>
      <c r="E188" s="25">
        <f>IF(ISERROR(VLOOKUP($P188,[1]BN2_1!$A:$AC,8,0)),0,VLOOKUP($P188,[1]BN2_1!$A:$AC,8,0))</f>
        <v>169038.98080888999</v>
      </c>
      <c r="F188" s="26">
        <f t="shared" si="10"/>
        <v>64.472012883959991</v>
      </c>
      <c r="G188" s="33">
        <f>IF(ISERROR(VLOOKUP($P188,[1]BN2_1!$A:$AC,12,0)),0,VLOOKUP($P188,[1]BN2_1!$A:$AC,12,0))</f>
        <v>16037.7610472</v>
      </c>
      <c r="H188" s="34">
        <f>IF(ISERROR(VLOOKUP($P188,[1]BN2_1!$A:$AC,16,0)),0,VLOOKUP($P188,[1]BN2_1!$A:$AC,16,0))</f>
        <v>5434.4250763999999</v>
      </c>
      <c r="I188" s="35">
        <f>IF(ISERROR(VLOOKUP($P188,[1]BN2_1!$A:$AC,17,0)),0,VLOOKUP($P188,[1]BN2_1!$A:$AC,17,0))</f>
        <v>4239.8521823499996</v>
      </c>
      <c r="J188" s="36">
        <f t="shared" si="11"/>
        <v>26.436683835554632</v>
      </c>
      <c r="K188" s="23">
        <f t="shared" si="12"/>
        <v>278227.46669999999</v>
      </c>
      <c r="L188" s="24">
        <f>IF(ISERROR(VLOOKUP($P188,[1]BN2_1!$A:$U,21,0)),0,VLOOKUP($P188,[1]BN2_1!$A:$U,21,0))</f>
        <v>278227.46669999999</v>
      </c>
      <c r="M188" s="24">
        <f t="shared" si="13"/>
        <v>5541.8957720299995</v>
      </c>
      <c r="N188" s="27">
        <f t="shared" si="13"/>
        <v>173278.83299123999</v>
      </c>
      <c r="O188" s="29">
        <f t="shared" si="14"/>
        <v>62.2795567405567</v>
      </c>
      <c r="P188" s="41" t="s">
        <v>194</v>
      </c>
      <c r="Q188" s="30"/>
      <c r="R188" s="20"/>
    </row>
    <row r="189" spans="1:18" ht="21">
      <c r="A189" s="21">
        <v>184</v>
      </c>
      <c r="B189" s="22" t="str">
        <f>VLOOKUP($P189,[1]Name!$A:$B,2,0)</f>
        <v>กรมการปกครอง</v>
      </c>
      <c r="C189" s="23">
        <f>IF(ISERROR(VLOOKUP($P189,[1]BN2_1!$A:$AC,3,0)),0,VLOOKUP($P189,[1]BN2_1!$A:$AC,3,0))</f>
        <v>40579.559094069999</v>
      </c>
      <c r="D189" s="24">
        <f>IF(ISERROR(VLOOKUP($P189,[1]BN2_1!$A:$AC,7,0)),0,VLOOKUP($P189,[1]BN2_1!$A:$AC,7,0))</f>
        <v>868.97955854999998</v>
      </c>
      <c r="E189" s="25">
        <f>IF(ISERROR(VLOOKUP($P189,[1]BN2_1!$A:$AC,8,0)),0,VLOOKUP($P189,[1]BN2_1!$A:$AC,8,0))</f>
        <v>26058.278082019999</v>
      </c>
      <c r="F189" s="26">
        <f t="shared" si="10"/>
        <v>64.215281446534902</v>
      </c>
      <c r="G189" s="33">
        <f>IF(ISERROR(VLOOKUP($P189,[1]BN2_1!$A:$AC,12,0)),0,VLOOKUP($P189,[1]BN2_1!$A:$AC,12,0))</f>
        <v>2680.0884059300001</v>
      </c>
      <c r="H189" s="34">
        <f>IF(ISERROR(VLOOKUP($P189,[1]BN2_1!$A:$AC,16,0)),0,VLOOKUP($P189,[1]BN2_1!$A:$AC,16,0))</f>
        <v>1212.48522484</v>
      </c>
      <c r="I189" s="35">
        <f>IF(ISERROR(VLOOKUP($P189,[1]BN2_1!$A:$AC,17,0)),0,VLOOKUP($P189,[1]BN2_1!$A:$AC,17,0))</f>
        <v>945.41994106000004</v>
      </c>
      <c r="J189" s="36">
        <f t="shared" si="11"/>
        <v>35.275699822742823</v>
      </c>
      <c r="K189" s="23">
        <f t="shared" si="12"/>
        <v>43259.647499999999</v>
      </c>
      <c r="L189" s="24">
        <f>IF(ISERROR(VLOOKUP($P189,[1]BN2_1!$A:$U,21,0)),0,VLOOKUP($P189,[1]BN2_1!$A:$U,21,0))</f>
        <v>43259.647499999999</v>
      </c>
      <c r="M189" s="24">
        <f t="shared" si="13"/>
        <v>2081.4647833899999</v>
      </c>
      <c r="N189" s="27">
        <f t="shared" si="13"/>
        <v>27003.69802308</v>
      </c>
      <c r="O189" s="29">
        <f t="shared" si="14"/>
        <v>62.422371849146487</v>
      </c>
      <c r="P189" s="30" t="s">
        <v>195</v>
      </c>
      <c r="Q189" s="30"/>
      <c r="R189" s="20"/>
    </row>
    <row r="190" spans="1:18" ht="21">
      <c r="A190" s="21">
        <v>185</v>
      </c>
      <c r="B190" s="22" t="str">
        <f>VLOOKUP($P190,[1]Name!$A:$B,2,0)</f>
        <v>กรมธุรกิจพลังงาน</v>
      </c>
      <c r="C190" s="23">
        <f>IF(ISERROR(VLOOKUP($P190,[1]BN2_1!$A:$AC,3,0)),0,VLOOKUP($P190,[1]BN2_1!$A:$AC,3,0))</f>
        <v>240.115544</v>
      </c>
      <c r="D190" s="24">
        <f>IF(ISERROR(VLOOKUP($P190,[1]BN2_1!$A:$AC,7,0)),0,VLOOKUP($P190,[1]BN2_1!$A:$AC,7,0))</f>
        <v>8.9985271600000001</v>
      </c>
      <c r="E190" s="25">
        <f>IF(ISERROR(VLOOKUP($P190,[1]BN2_1!$A:$AC,8,0)),0,VLOOKUP($P190,[1]BN2_1!$A:$AC,8,0))</f>
        <v>146.30083149999999</v>
      </c>
      <c r="F190" s="26">
        <f t="shared" si="10"/>
        <v>60.929346373344316</v>
      </c>
      <c r="G190" s="33">
        <f>IF(ISERROR(VLOOKUP($P190,[1]BN2_1!$A:$AC,12,0)),0,VLOOKUP($P190,[1]BN2_1!$A:$AC,12,0))</f>
        <v>14.665456000000001</v>
      </c>
      <c r="H190" s="34">
        <f>IF(ISERROR(VLOOKUP($P190,[1]BN2_1!$A:$AC,16,0)),0,VLOOKUP($P190,[1]BN2_1!$A:$AC,16,0))</f>
        <v>0.83980399999999999</v>
      </c>
      <c r="I190" s="35">
        <f>IF(ISERROR(VLOOKUP($P190,[1]BN2_1!$A:$AC,17,0)),0,VLOOKUP($P190,[1]BN2_1!$A:$AC,17,0))</f>
        <v>13.063976</v>
      </c>
      <c r="J190" s="36">
        <f t="shared" si="11"/>
        <v>89.079916778584987</v>
      </c>
      <c r="K190" s="23">
        <f t="shared" si="12"/>
        <v>254.78100000000001</v>
      </c>
      <c r="L190" s="24">
        <f>IF(ISERROR(VLOOKUP($P190,[1]BN2_1!$A:$U,21,0)),0,VLOOKUP($P190,[1]BN2_1!$A:$U,21,0))</f>
        <v>254.78100000000001</v>
      </c>
      <c r="M190" s="24">
        <f t="shared" si="13"/>
        <v>9.8383311599999992</v>
      </c>
      <c r="N190" s="27">
        <f t="shared" si="13"/>
        <v>159.36480749999998</v>
      </c>
      <c r="O190" s="29">
        <f t="shared" si="14"/>
        <v>62.549722114286375</v>
      </c>
      <c r="P190" s="30" t="s">
        <v>196</v>
      </c>
      <c r="Q190" s="30"/>
      <c r="R190" s="20"/>
    </row>
    <row r="191" spans="1:18" ht="21">
      <c r="A191" s="21">
        <v>186</v>
      </c>
      <c r="B191" s="22" t="str">
        <f>VLOOKUP($P191,[1]Name!$A:$B,2,0)</f>
        <v>มหาวิทยาลัยมหาสารคาม</v>
      </c>
      <c r="C191" s="23">
        <f>IF(ISERROR(VLOOKUP($P191,[1]BN2_1!$A:$AC,3,0)),0,VLOOKUP($P191,[1]BN2_1!$A:$AC,3,0))</f>
        <v>906.72637799999995</v>
      </c>
      <c r="D191" s="24">
        <f>IF(ISERROR(VLOOKUP($P191,[1]BN2_1!$A:$AC,7,0)),0,VLOOKUP($P191,[1]BN2_1!$A:$AC,7,0))</f>
        <v>4.555E-2</v>
      </c>
      <c r="E191" s="25">
        <f>IF(ISERROR(VLOOKUP($P191,[1]BN2_1!$A:$AC,8,0)),0,VLOOKUP($P191,[1]BN2_1!$A:$AC,8,0))</f>
        <v>610.31709836000005</v>
      </c>
      <c r="F191" s="26">
        <f t="shared" si="10"/>
        <v>67.309952943709334</v>
      </c>
      <c r="G191" s="33">
        <f>IF(ISERROR(VLOOKUP($P191,[1]BN2_1!$A:$AC,12,0)),0,VLOOKUP($P191,[1]BN2_1!$A:$AC,12,0))</f>
        <v>173.63582199999999</v>
      </c>
      <c r="H191" s="34">
        <f>IF(ISERROR(VLOOKUP($P191,[1]BN2_1!$A:$AC,16,0)),0,VLOOKUP($P191,[1]BN2_1!$A:$AC,16,0))</f>
        <v>85.136921999999998</v>
      </c>
      <c r="I191" s="35">
        <f>IF(ISERROR(VLOOKUP($P191,[1]BN2_1!$A:$AC,17,0)),0,VLOOKUP($P191,[1]BN2_1!$A:$AC,17,0))</f>
        <v>65.939599999999999</v>
      </c>
      <c r="J191" s="36">
        <f t="shared" si="11"/>
        <v>37.975804324524695</v>
      </c>
      <c r="K191" s="23">
        <f t="shared" si="12"/>
        <v>1080.3622</v>
      </c>
      <c r="L191" s="24">
        <f>IF(ISERROR(VLOOKUP($P191,[1]BN2_1!$A:$U,21,0)),0,VLOOKUP($P191,[1]BN2_1!$A:$U,21,0))</f>
        <v>1080.3622</v>
      </c>
      <c r="M191" s="24">
        <f t="shared" si="13"/>
        <v>85.182472000000004</v>
      </c>
      <c r="N191" s="27">
        <f t="shared" si="13"/>
        <v>676.25669836000009</v>
      </c>
      <c r="O191" s="29">
        <f t="shared" si="14"/>
        <v>62.595368327399839</v>
      </c>
      <c r="P191" s="30" t="s">
        <v>197</v>
      </c>
      <c r="Q191" s="30"/>
      <c r="R191" s="20"/>
    </row>
    <row r="192" spans="1:18" ht="21">
      <c r="A192" s="21">
        <v>187</v>
      </c>
      <c r="B192" s="22" t="str">
        <f>VLOOKUP($P192,[1]Name!$A:$B,2,0)</f>
        <v>กรมบังคับคดี</v>
      </c>
      <c r="C192" s="23">
        <f>IF(ISERROR(VLOOKUP($P192,[1]BN2_1!$A:$AC,3,0)),0,VLOOKUP($P192,[1]BN2_1!$A:$AC,3,0))</f>
        <v>1005.79313069</v>
      </c>
      <c r="D192" s="24">
        <f>IF(ISERROR(VLOOKUP($P192,[1]BN2_1!$A:$AC,7,0)),0,VLOOKUP($P192,[1]BN2_1!$A:$AC,7,0))</f>
        <v>12.08464034</v>
      </c>
      <c r="E192" s="25">
        <f>IF(ISERROR(VLOOKUP($P192,[1]BN2_1!$A:$AC,8,0)),0,VLOOKUP($P192,[1]BN2_1!$A:$AC,8,0))</f>
        <v>642.95188409000002</v>
      </c>
      <c r="F192" s="26">
        <f t="shared" si="10"/>
        <v>63.924863321438522</v>
      </c>
      <c r="G192" s="33">
        <f>IF(ISERROR(VLOOKUP($P192,[1]BN2_1!$A:$AC,12,0)),0,VLOOKUP($P192,[1]BN2_1!$A:$AC,12,0))</f>
        <v>32.970969310000001</v>
      </c>
      <c r="H192" s="34">
        <f>IF(ISERROR(VLOOKUP($P192,[1]BN2_1!$A:$AC,16,0)),0,VLOOKUP($P192,[1]BN2_1!$A:$AC,16,0))</f>
        <v>21.9009</v>
      </c>
      <c r="I192" s="35">
        <f>IF(ISERROR(VLOOKUP($P192,[1]BN2_1!$A:$AC,17,0)),0,VLOOKUP($P192,[1]BN2_1!$A:$AC,17,0))</f>
        <v>7.5205383100000001</v>
      </c>
      <c r="J192" s="36">
        <f t="shared" si="11"/>
        <v>22.809576022137275</v>
      </c>
      <c r="K192" s="23">
        <f t="shared" si="12"/>
        <v>1038.7641000000001</v>
      </c>
      <c r="L192" s="24">
        <f>IF(ISERROR(VLOOKUP($P192,[1]BN2_1!$A:$U,21,0)),0,VLOOKUP($P192,[1]BN2_1!$A:$U,21,0))</f>
        <v>1038.7641000000001</v>
      </c>
      <c r="M192" s="24">
        <f t="shared" si="13"/>
        <v>33.98554034</v>
      </c>
      <c r="N192" s="27">
        <f t="shared" si="13"/>
        <v>650.47242240000003</v>
      </c>
      <c r="O192" s="29">
        <f t="shared" si="14"/>
        <v>62.619840481587687</v>
      </c>
      <c r="P192" s="30" t="s">
        <v>198</v>
      </c>
      <c r="Q192" s="30"/>
      <c r="R192" s="20"/>
    </row>
    <row r="193" spans="1:18" ht="21">
      <c r="A193" s="21">
        <v>188</v>
      </c>
      <c r="B193" s="22" t="str">
        <f>VLOOKUP($P193,[1]Name!$A:$B,2,0)</f>
        <v>มหาวิทยาลัยราชภัฏเลย</v>
      </c>
      <c r="C193" s="23">
        <f>IF(ISERROR(VLOOKUP($P193,[1]BN2_1!$A:$AC,3,0)),0,VLOOKUP($P193,[1]BN2_1!$A:$AC,3,0))</f>
        <v>318.4504</v>
      </c>
      <c r="D193" s="24">
        <f>IF(ISERROR(VLOOKUP($P193,[1]BN2_1!$A:$AC,7,0)),0,VLOOKUP($P193,[1]BN2_1!$A:$AC,7,0))</f>
        <v>0.78017594999999995</v>
      </c>
      <c r="E193" s="25">
        <f>IF(ISERROR(VLOOKUP($P193,[1]BN2_1!$A:$AC,8,0)),0,VLOOKUP($P193,[1]BN2_1!$A:$AC,8,0))</f>
        <v>211.68649545</v>
      </c>
      <c r="F193" s="26">
        <f t="shared" si="10"/>
        <v>66.473929833342964</v>
      </c>
      <c r="G193" s="33">
        <f>IF(ISERROR(VLOOKUP($P193,[1]BN2_1!$A:$AC,12,0)),0,VLOOKUP($P193,[1]BN2_1!$A:$AC,12,0))</f>
        <v>54.470100000000002</v>
      </c>
      <c r="H193" s="34">
        <f>IF(ISERROR(VLOOKUP($P193,[1]BN2_1!$A:$AC,16,0)),0,VLOOKUP($P193,[1]BN2_1!$A:$AC,16,0))</f>
        <v>18.233640000000001</v>
      </c>
      <c r="I193" s="35">
        <f>IF(ISERROR(VLOOKUP($P193,[1]BN2_1!$A:$AC,17,0)),0,VLOOKUP($P193,[1]BN2_1!$A:$AC,17,0))</f>
        <v>21.929065000000001</v>
      </c>
      <c r="J193" s="36">
        <f t="shared" si="11"/>
        <v>40.258903508530366</v>
      </c>
      <c r="K193" s="23">
        <f t="shared" si="12"/>
        <v>372.9205</v>
      </c>
      <c r="L193" s="24">
        <f>IF(ISERROR(VLOOKUP($P193,[1]BN2_1!$A:$U,21,0)),0,VLOOKUP($P193,[1]BN2_1!$A:$U,21,0))</f>
        <v>372.9205</v>
      </c>
      <c r="M193" s="24">
        <f t="shared" si="13"/>
        <v>19.013815950000001</v>
      </c>
      <c r="N193" s="27">
        <f t="shared" si="13"/>
        <v>233.61556045</v>
      </c>
      <c r="O193" s="29">
        <f t="shared" si="14"/>
        <v>62.64486946949819</v>
      </c>
      <c r="P193" s="30" t="s">
        <v>199</v>
      </c>
      <c r="Q193" s="30"/>
      <c r="R193" s="20"/>
    </row>
    <row r="194" spans="1:18" ht="21">
      <c r="A194" s="21">
        <v>189</v>
      </c>
      <c r="B194" s="22" t="str">
        <f>VLOOKUP($P194,[1]Name!$A:$B,2,0)</f>
        <v>สำนักงานปลัดกระทรวงสาธารณสุข</v>
      </c>
      <c r="C194" s="23">
        <f>IF(ISERROR(VLOOKUP($P194,[1]BN2_1!$A:$AC,3,0)),0,VLOOKUP($P194,[1]BN2_1!$A:$AC,3,0))</f>
        <v>109175.1357208</v>
      </c>
      <c r="D194" s="24">
        <f>IF(ISERROR(VLOOKUP($P194,[1]BN2_1!$A:$AC,7,0)),0,VLOOKUP($P194,[1]BN2_1!$A:$AC,7,0))</f>
        <v>139.76818162999999</v>
      </c>
      <c r="E194" s="25">
        <f>IF(ISERROR(VLOOKUP($P194,[1]BN2_1!$A:$AC,8,0)),0,VLOOKUP($P194,[1]BN2_1!$A:$AC,8,0))</f>
        <v>71751.461440689993</v>
      </c>
      <c r="F194" s="26">
        <f t="shared" si="10"/>
        <v>65.721430953091954</v>
      </c>
      <c r="G194" s="33">
        <f>IF(ISERROR(VLOOKUP($P194,[1]BN2_1!$A:$AC,12,0)),0,VLOOKUP($P194,[1]BN2_1!$A:$AC,12,0))</f>
        <v>11681.9904792</v>
      </c>
      <c r="H194" s="34">
        <f>IF(ISERROR(VLOOKUP($P194,[1]BN2_1!$A:$AC,16,0)),0,VLOOKUP($P194,[1]BN2_1!$A:$AC,16,0))</f>
        <v>5806.3245772199998</v>
      </c>
      <c r="I194" s="35">
        <f>IF(ISERROR(VLOOKUP($P194,[1]BN2_1!$A:$AC,17,0)),0,VLOOKUP($P194,[1]BN2_1!$A:$AC,17,0))</f>
        <v>4225.2285231300002</v>
      </c>
      <c r="J194" s="36">
        <f t="shared" si="11"/>
        <v>36.168737944557463</v>
      </c>
      <c r="K194" s="23">
        <f t="shared" si="12"/>
        <v>120857.1262</v>
      </c>
      <c r="L194" s="24">
        <f>IF(ISERROR(VLOOKUP($P194,[1]BN2_1!$A:$U,21,0)),0,VLOOKUP($P194,[1]BN2_1!$A:$U,21,0))</f>
        <v>120857.1262</v>
      </c>
      <c r="M194" s="24">
        <f t="shared" si="13"/>
        <v>5946.0927588499999</v>
      </c>
      <c r="N194" s="27">
        <f t="shared" si="13"/>
        <v>75976.689963819998</v>
      </c>
      <c r="O194" s="29">
        <f t="shared" si="14"/>
        <v>62.864882156878551</v>
      </c>
      <c r="P194" s="30" t="s">
        <v>200</v>
      </c>
      <c r="Q194" s="30"/>
      <c r="R194" s="20"/>
    </row>
    <row r="195" spans="1:18" ht="21">
      <c r="A195" s="21">
        <v>190</v>
      </c>
      <c r="B195" s="22" t="str">
        <f>VLOOKUP($P195,[1]Name!$A:$B,2,0)</f>
        <v>กรมพัฒนาที่ดิน</v>
      </c>
      <c r="C195" s="23">
        <f>IF(ISERROR(VLOOKUP($P195,[1]BN2_1!$A:$AC,3,0)),0,VLOOKUP($P195,[1]BN2_1!$A:$AC,3,0))</f>
        <v>2375.340948</v>
      </c>
      <c r="D195" s="24">
        <f>IF(ISERROR(VLOOKUP($P195,[1]BN2_1!$A:$AC,7,0)),0,VLOOKUP($P195,[1]BN2_1!$A:$AC,7,0))</f>
        <v>54.595343270000001</v>
      </c>
      <c r="E195" s="25">
        <f>IF(ISERROR(VLOOKUP($P195,[1]BN2_1!$A:$AC,8,0)),0,VLOOKUP($P195,[1]BN2_1!$A:$AC,8,0))</f>
        <v>1332.6662266999999</v>
      </c>
      <c r="F195" s="26">
        <f t="shared" si="10"/>
        <v>56.10420802209822</v>
      </c>
      <c r="G195" s="33">
        <f>IF(ISERROR(VLOOKUP($P195,[1]BN2_1!$A:$AC,12,0)),0,VLOOKUP($P195,[1]BN2_1!$A:$AC,12,0))</f>
        <v>2114.2621519999998</v>
      </c>
      <c r="H195" s="34">
        <f>IF(ISERROR(VLOOKUP($P195,[1]BN2_1!$A:$AC,16,0)),0,VLOOKUP($P195,[1]BN2_1!$A:$AC,16,0))</f>
        <v>280.62243246999998</v>
      </c>
      <c r="I195" s="35">
        <f>IF(ISERROR(VLOOKUP($P195,[1]BN2_1!$A:$AC,17,0)),0,VLOOKUP($P195,[1]BN2_1!$A:$AC,17,0))</f>
        <v>1490.7035198200001</v>
      </c>
      <c r="J195" s="36">
        <f t="shared" si="11"/>
        <v>70.50703331230045</v>
      </c>
      <c r="K195" s="23">
        <f t="shared" si="12"/>
        <v>4489.6031000000003</v>
      </c>
      <c r="L195" s="24">
        <f>IF(ISERROR(VLOOKUP($P195,[1]BN2_1!$A:$U,21,0)),0,VLOOKUP($P195,[1]BN2_1!$A:$U,21,0))</f>
        <v>4489.6031000000003</v>
      </c>
      <c r="M195" s="24">
        <f t="shared" si="13"/>
        <v>335.21777573999998</v>
      </c>
      <c r="N195" s="27">
        <f t="shared" si="13"/>
        <v>2823.3697465200003</v>
      </c>
      <c r="O195" s="29">
        <f t="shared" si="14"/>
        <v>62.886845087041209</v>
      </c>
      <c r="P195" s="30" t="s">
        <v>201</v>
      </c>
      <c r="Q195" s="30"/>
      <c r="R195" s="20"/>
    </row>
    <row r="196" spans="1:18" ht="21">
      <c r="A196" s="21">
        <v>191</v>
      </c>
      <c r="B196" s="22" t="str">
        <f>VLOOKUP($P196,[1]Name!$A:$B,2,0)</f>
        <v>กรมเจรจาการค้าระหว่างประเทศ</v>
      </c>
      <c r="C196" s="23">
        <f>IF(ISERROR(VLOOKUP($P196,[1]BN2_1!$A:$AC,3,0)),0,VLOOKUP($P196,[1]BN2_1!$A:$AC,3,0))</f>
        <v>254.64299213000001</v>
      </c>
      <c r="D196" s="24">
        <f>IF(ISERROR(VLOOKUP($P196,[1]BN2_1!$A:$AC,7,0)),0,VLOOKUP($P196,[1]BN2_1!$A:$AC,7,0))</f>
        <v>19.642900969999999</v>
      </c>
      <c r="E196" s="25">
        <f>IF(ISERROR(VLOOKUP($P196,[1]BN2_1!$A:$AC,8,0)),0,VLOOKUP($P196,[1]BN2_1!$A:$AC,8,0))</f>
        <v>174.60356089000001</v>
      </c>
      <c r="F196" s="26">
        <f t="shared" si="10"/>
        <v>68.567981953676394</v>
      </c>
      <c r="G196" s="33">
        <f>IF(ISERROR(VLOOKUP($P196,[1]BN2_1!$A:$AC,12,0)),0,VLOOKUP($P196,[1]BN2_1!$A:$AC,12,0))</f>
        <v>28.131307870000001</v>
      </c>
      <c r="H196" s="34">
        <f>IF(ISERROR(VLOOKUP($P196,[1]BN2_1!$A:$AC,16,0)),0,VLOOKUP($P196,[1]BN2_1!$A:$AC,16,0))</f>
        <v>15.207000000000001</v>
      </c>
      <c r="I196" s="35">
        <f>IF(ISERROR(VLOOKUP($P196,[1]BN2_1!$A:$AC,17,0)),0,VLOOKUP($P196,[1]BN2_1!$A:$AC,17,0))</f>
        <v>3.5888429999999998</v>
      </c>
      <c r="J196" s="36">
        <f t="shared" si="11"/>
        <v>12.757469423692314</v>
      </c>
      <c r="K196" s="23">
        <f t="shared" si="12"/>
        <v>282.77430000000004</v>
      </c>
      <c r="L196" s="24">
        <f>IF(ISERROR(VLOOKUP($P196,[1]BN2_1!$A:$U,21,0)),0,VLOOKUP($P196,[1]BN2_1!$A:$U,21,0))</f>
        <v>282.77429999999998</v>
      </c>
      <c r="M196" s="24">
        <f t="shared" si="13"/>
        <v>34.84990097</v>
      </c>
      <c r="N196" s="27">
        <f t="shared" si="13"/>
        <v>178.19240389000001</v>
      </c>
      <c r="O196" s="29">
        <f t="shared" si="14"/>
        <v>63.015770489043732</v>
      </c>
      <c r="P196" s="30" t="s">
        <v>202</v>
      </c>
      <c r="Q196" s="30"/>
      <c r="R196" s="20"/>
    </row>
    <row r="197" spans="1:18" ht="21">
      <c r="A197" s="21">
        <v>192</v>
      </c>
      <c r="B197" s="22" t="str">
        <f>VLOOKUP($P197,[1]Name!$A:$B,2,0)</f>
        <v>มหาวิทยาลัยรามคำแหง</v>
      </c>
      <c r="C197" s="23">
        <f>IF(ISERROR(VLOOKUP($P197,[1]BN2_1!$A:$AC,3,0)),0,VLOOKUP($P197,[1]BN2_1!$A:$AC,3,0))</f>
        <v>1040.0897</v>
      </c>
      <c r="D197" s="24">
        <f>IF(ISERROR(VLOOKUP($P197,[1]BN2_1!$A:$AC,7,0)),0,VLOOKUP($P197,[1]BN2_1!$A:$AC,7,0))</f>
        <v>0</v>
      </c>
      <c r="E197" s="27">
        <f>IF(ISERROR(VLOOKUP($P197,[1]BN2_1!$A:$AC,8,0)),0,VLOOKUP($P197,[1]BN2_1!$A:$AC,8,0))</f>
        <v>718.89075914</v>
      </c>
      <c r="F197" s="40">
        <f t="shared" si="10"/>
        <v>69.1181500153304</v>
      </c>
      <c r="G197" s="33">
        <f>IF(ISERROR(VLOOKUP($P197,[1]BN2_1!$A:$AC,12,0)),0,VLOOKUP($P197,[1]BN2_1!$A:$AC,12,0))</f>
        <v>125.79049999999999</v>
      </c>
      <c r="H197" s="34">
        <f>IF(ISERROR(VLOOKUP($P197,[1]BN2_1!$A:$AC,16,0)),0,VLOOKUP($P197,[1]BN2_1!$A:$AC,16,0))</f>
        <v>30.167750000000002</v>
      </c>
      <c r="I197" s="35">
        <f>IF(ISERROR(VLOOKUP($P197,[1]BN2_1!$A:$AC,17,0)),0,VLOOKUP($P197,[1]BN2_1!$A:$AC,17,0))</f>
        <v>16.056027780000001</v>
      </c>
      <c r="J197" s="36">
        <f t="shared" si="11"/>
        <v>12.764102042682079</v>
      </c>
      <c r="K197" s="23">
        <f t="shared" si="12"/>
        <v>1165.8802000000001</v>
      </c>
      <c r="L197" s="24">
        <f>IF(ISERROR(VLOOKUP($P197,[1]BN2_1!$A:$U,21,0)),0,VLOOKUP($P197,[1]BN2_1!$A:$U,21,0))</f>
        <v>1165.8802000000001</v>
      </c>
      <c r="M197" s="24">
        <f t="shared" si="13"/>
        <v>30.167750000000002</v>
      </c>
      <c r="N197" s="27">
        <f t="shared" si="13"/>
        <v>734.94678692000002</v>
      </c>
      <c r="O197" s="29">
        <f t="shared" si="14"/>
        <v>63.03793365047283</v>
      </c>
      <c r="P197" s="30" t="s">
        <v>203</v>
      </c>
      <c r="Q197" s="30"/>
      <c r="R197" s="20"/>
    </row>
    <row r="198" spans="1:18" ht="21">
      <c r="A198" s="21">
        <v>193</v>
      </c>
      <c r="B198" s="22" t="str">
        <f>VLOOKUP($P198,[1]Name!$A:$B,2,0)</f>
        <v>มหาวิทยาลัยนครพนม</v>
      </c>
      <c r="C198" s="23">
        <f>IF(ISERROR(VLOOKUP($P198,[1]BN2_1!$A:$AC,3,0)),0,VLOOKUP($P198,[1]BN2_1!$A:$AC,3,0))</f>
        <v>454.97289999999998</v>
      </c>
      <c r="D198" s="24">
        <f>IF(ISERROR(VLOOKUP($P198,[1]BN2_1!$A:$AC,7,0)),0,VLOOKUP($P198,[1]BN2_1!$A:$AC,7,0))</f>
        <v>2.9057949999999999</v>
      </c>
      <c r="E198" s="25">
        <f>IF(ISERROR(VLOOKUP($P198,[1]BN2_1!$A:$AC,8,0)),0,VLOOKUP($P198,[1]BN2_1!$A:$AC,8,0))</f>
        <v>291.64326196000002</v>
      </c>
      <c r="F198" s="26">
        <f t="shared" ref="F198:F261" si="15">IF(ISERROR(E198/C198*100),0,E198/C198*100)</f>
        <v>64.101238108907154</v>
      </c>
      <c r="G198" s="33">
        <f>IF(ISERROR(VLOOKUP($P198,[1]BN2_1!$A:$AC,12,0)),0,VLOOKUP($P198,[1]BN2_1!$A:$AC,12,0))</f>
        <v>278.23480000000001</v>
      </c>
      <c r="H198" s="34">
        <f>IF(ISERROR(VLOOKUP($P198,[1]BN2_1!$A:$AC,16,0)),0,VLOOKUP($P198,[1]BN2_1!$A:$AC,16,0))</f>
        <v>64.547747000000001</v>
      </c>
      <c r="I198" s="35">
        <f>IF(ISERROR(VLOOKUP($P198,[1]BN2_1!$A:$AC,17,0)),0,VLOOKUP($P198,[1]BN2_1!$A:$AC,17,0))</f>
        <v>170.89301499999999</v>
      </c>
      <c r="J198" s="36">
        <f t="shared" ref="J198:J261" si="16">IF(ISERROR(I198/G198*100),0,I198/G198*100)</f>
        <v>61.420431592309797</v>
      </c>
      <c r="K198" s="23">
        <f t="shared" ref="K198:K261" si="17">C198+G198</f>
        <v>733.20769999999993</v>
      </c>
      <c r="L198" s="24">
        <f>IF(ISERROR(VLOOKUP($P198,[1]BN2_1!$A:$U,21,0)),0,VLOOKUP($P198,[1]BN2_1!$A:$U,21,0))</f>
        <v>733.20770000000005</v>
      </c>
      <c r="M198" s="24">
        <f t="shared" ref="M198:N261" si="18">D198+H198</f>
        <v>67.453541999999999</v>
      </c>
      <c r="N198" s="27">
        <f t="shared" si="18"/>
        <v>462.53627696000001</v>
      </c>
      <c r="O198" s="29">
        <f t="shared" ref="O198:O261" si="19">IF(ISERROR(N198/K198*100),0,N198/K198*100)</f>
        <v>63.083936101598503</v>
      </c>
      <c r="P198" s="30" t="s">
        <v>204</v>
      </c>
      <c r="Q198" s="30"/>
      <c r="R198" s="20"/>
    </row>
    <row r="199" spans="1:18" ht="21">
      <c r="A199" s="21">
        <v>194</v>
      </c>
      <c r="B199" s="22" t="str">
        <f>VLOOKUP($P199,[1]Name!$A:$B,2,0)</f>
        <v>สำนักงานปลัดกระทรวงกลาโหม</v>
      </c>
      <c r="C199" s="23">
        <f>IF(ISERROR(VLOOKUP($P199,[1]BN2_1!$A:$AC,3,0)),0,VLOOKUP($P199,[1]BN2_1!$A:$AC,3,0))</f>
        <v>7294.8918000000003</v>
      </c>
      <c r="D199" s="24">
        <f>IF(ISERROR(VLOOKUP($P199,[1]BN2_1!$A:$AC,7,0)),0,VLOOKUP($P199,[1]BN2_1!$A:$AC,7,0))</f>
        <v>82.553934769999998</v>
      </c>
      <c r="E199" s="25">
        <f>IF(ISERROR(VLOOKUP($P199,[1]BN2_1!$A:$AC,8,0)),0,VLOOKUP($P199,[1]BN2_1!$A:$AC,8,0))</f>
        <v>5179.5555041199996</v>
      </c>
      <c r="F199" s="26">
        <f t="shared" si="15"/>
        <v>71.002499367022821</v>
      </c>
      <c r="G199" s="33">
        <f>IF(ISERROR(VLOOKUP($P199,[1]BN2_1!$A:$AC,12,0)),0,VLOOKUP($P199,[1]BN2_1!$A:$AC,12,0))</f>
        <v>2350.4596000000001</v>
      </c>
      <c r="H199" s="34">
        <f>IF(ISERROR(VLOOKUP($P199,[1]BN2_1!$A:$AC,16,0)),0,VLOOKUP($P199,[1]BN2_1!$A:$AC,16,0))</f>
        <v>505.98001099999999</v>
      </c>
      <c r="I199" s="35">
        <f>IF(ISERROR(VLOOKUP($P199,[1]BN2_1!$A:$AC,17,0)),0,VLOOKUP($P199,[1]BN2_1!$A:$AC,17,0))</f>
        <v>921.23369077999996</v>
      </c>
      <c r="J199" s="36">
        <f t="shared" si="16"/>
        <v>39.193768349815493</v>
      </c>
      <c r="K199" s="23">
        <f t="shared" si="17"/>
        <v>9645.3513999999996</v>
      </c>
      <c r="L199" s="24">
        <f>IF(ISERROR(VLOOKUP($P199,[1]BN2_1!$A:$U,21,0)),0,VLOOKUP($P199,[1]BN2_1!$A:$U,21,0))</f>
        <v>9645.3513999999996</v>
      </c>
      <c r="M199" s="24">
        <f t="shared" si="18"/>
        <v>588.53394576999995</v>
      </c>
      <c r="N199" s="27">
        <f t="shared" si="18"/>
        <v>6100.7891948999995</v>
      </c>
      <c r="O199" s="29">
        <f t="shared" si="19"/>
        <v>63.251082743341001</v>
      </c>
      <c r="P199" s="30" t="s">
        <v>205</v>
      </c>
      <c r="Q199" s="30"/>
      <c r="R199" s="20"/>
    </row>
    <row r="200" spans="1:18" ht="21">
      <c r="A200" s="21">
        <v>195</v>
      </c>
      <c r="B200" s="22" t="str">
        <f>VLOOKUP($P200,[1]Name!$A:$B,2,0)</f>
        <v>สํานักงานปลัดกระทรวงศึกษาธิการ</v>
      </c>
      <c r="C200" s="23">
        <f>IF(ISERROR(VLOOKUP($P200,[1]BN2_1!$A:$AC,3,0)),0,VLOOKUP($P200,[1]BN2_1!$A:$AC,3,0))</f>
        <v>49458.460537999999</v>
      </c>
      <c r="D200" s="24">
        <f>IF(ISERROR(VLOOKUP($P200,[1]BN2_1!$A:$AC,7,0)),0,VLOOKUP($P200,[1]BN2_1!$A:$AC,7,0))</f>
        <v>102.15756714</v>
      </c>
      <c r="E200" s="25">
        <f>IF(ISERROR(VLOOKUP($P200,[1]BN2_1!$A:$AC,8,0)),0,VLOOKUP($P200,[1]BN2_1!$A:$AC,8,0))</f>
        <v>31538.737184490001</v>
      </c>
      <c r="F200" s="26">
        <f t="shared" si="15"/>
        <v>63.768133584057082</v>
      </c>
      <c r="G200" s="33">
        <f>IF(ISERROR(VLOOKUP($P200,[1]BN2_1!$A:$AC,12,0)),0,VLOOKUP($P200,[1]BN2_1!$A:$AC,12,0))</f>
        <v>611.27156200000002</v>
      </c>
      <c r="H200" s="34">
        <f>IF(ISERROR(VLOOKUP($P200,[1]BN2_1!$A:$AC,16,0)),0,VLOOKUP($P200,[1]BN2_1!$A:$AC,16,0))</f>
        <v>149.44336512000001</v>
      </c>
      <c r="I200" s="35">
        <f>IF(ISERROR(VLOOKUP($P200,[1]BN2_1!$A:$AC,17,0)),0,VLOOKUP($P200,[1]BN2_1!$A:$AC,17,0))</f>
        <v>224.18041901000001</v>
      </c>
      <c r="J200" s="36">
        <f t="shared" si="16"/>
        <v>36.674439471142946</v>
      </c>
      <c r="K200" s="23">
        <f t="shared" si="17"/>
        <v>50069.732100000001</v>
      </c>
      <c r="L200" s="24">
        <f>IF(ISERROR(VLOOKUP($P200,[1]BN2_1!$A:$U,21,0)),0,VLOOKUP($P200,[1]BN2_1!$A:$U,21,0))</f>
        <v>50069.732100000001</v>
      </c>
      <c r="M200" s="24">
        <f t="shared" si="18"/>
        <v>251.60093226000001</v>
      </c>
      <c r="N200" s="27">
        <f t="shared" si="18"/>
        <v>31762.917603500002</v>
      </c>
      <c r="O200" s="29">
        <f t="shared" si="19"/>
        <v>63.437362796474808</v>
      </c>
      <c r="P200" s="30" t="s">
        <v>206</v>
      </c>
      <c r="Q200" s="30"/>
      <c r="R200" s="20"/>
    </row>
    <row r="201" spans="1:18" ht="21">
      <c r="A201" s="21">
        <v>196</v>
      </c>
      <c r="B201" s="22" t="str">
        <f>VLOOKUP($P201,[1]Name!$A:$B,2,0)</f>
        <v>มหาวิทยาลัยราชภัฏเพชรบูรณ์</v>
      </c>
      <c r="C201" s="23">
        <f>IF(ISERROR(VLOOKUP($P201,[1]BN2_1!$A:$AC,3,0)),0,VLOOKUP($P201,[1]BN2_1!$A:$AC,3,0))</f>
        <v>309.85221999999999</v>
      </c>
      <c r="D201" s="24">
        <f>IF(ISERROR(VLOOKUP($P201,[1]BN2_1!$A:$AC,7,0)),0,VLOOKUP($P201,[1]BN2_1!$A:$AC,7,0))</f>
        <v>0.20448279999999999</v>
      </c>
      <c r="E201" s="25">
        <f>IF(ISERROR(VLOOKUP($P201,[1]BN2_1!$A:$AC,8,0)),0,VLOOKUP($P201,[1]BN2_1!$A:$AC,8,0))</f>
        <v>188.66070001</v>
      </c>
      <c r="F201" s="26">
        <f t="shared" si="15"/>
        <v>60.887315898527369</v>
      </c>
      <c r="G201" s="33">
        <f>IF(ISERROR(VLOOKUP($P201,[1]BN2_1!$A:$AC,12,0)),0,VLOOKUP($P201,[1]BN2_1!$A:$AC,12,0))</f>
        <v>54.212679999999999</v>
      </c>
      <c r="H201" s="34">
        <f>IF(ISERROR(VLOOKUP($P201,[1]BN2_1!$A:$AC,16,0)),0,VLOOKUP($P201,[1]BN2_1!$A:$AC,16,0))</f>
        <v>11.59315</v>
      </c>
      <c r="I201" s="35">
        <f>IF(ISERROR(VLOOKUP($P201,[1]BN2_1!$A:$AC,17,0)),0,VLOOKUP($P201,[1]BN2_1!$A:$AC,17,0))</f>
        <v>42.619529999999997</v>
      </c>
      <c r="J201" s="36">
        <f t="shared" si="16"/>
        <v>78.615427239531414</v>
      </c>
      <c r="K201" s="23">
        <f t="shared" si="17"/>
        <v>364.06489999999997</v>
      </c>
      <c r="L201" s="24">
        <f>IF(ISERROR(VLOOKUP($P201,[1]BN2_1!$A:$U,21,0)),0,VLOOKUP($P201,[1]BN2_1!$A:$U,21,0))</f>
        <v>364.06490000000002</v>
      </c>
      <c r="M201" s="24">
        <f t="shared" si="18"/>
        <v>11.797632799999999</v>
      </c>
      <c r="N201" s="27">
        <f t="shared" si="18"/>
        <v>231.28023001</v>
      </c>
      <c r="O201" s="29">
        <f t="shared" si="19"/>
        <v>63.527198038042123</v>
      </c>
      <c r="P201" s="30" t="s">
        <v>207</v>
      </c>
      <c r="Q201" s="30"/>
      <c r="R201" s="20"/>
    </row>
    <row r="202" spans="1:18" ht="21">
      <c r="A202" s="21">
        <v>197</v>
      </c>
      <c r="B202" s="22" t="str">
        <f>VLOOKUP($P202,[1]Name!$A:$B,2,0)</f>
        <v>มหาวิทยาลัยเทคโนโลยีราชมงคลสุวรรณภูมิ</v>
      </c>
      <c r="C202" s="23">
        <f>IF(ISERROR(VLOOKUP($P202,[1]BN2_1!$A:$AC,3,0)),0,VLOOKUP($P202,[1]BN2_1!$A:$AC,3,0))</f>
        <v>608.29946819999998</v>
      </c>
      <c r="D202" s="24">
        <f>IF(ISERROR(VLOOKUP($P202,[1]BN2_1!$A:$AC,7,0)),0,VLOOKUP($P202,[1]BN2_1!$A:$AC,7,0))</f>
        <v>3.51353421</v>
      </c>
      <c r="E202" s="25">
        <f>IF(ISERROR(VLOOKUP($P202,[1]BN2_1!$A:$AC,8,0)),0,VLOOKUP($P202,[1]BN2_1!$A:$AC,8,0))</f>
        <v>410.78534823000001</v>
      </c>
      <c r="F202" s="26">
        <f t="shared" si="15"/>
        <v>67.530117927859152</v>
      </c>
      <c r="G202" s="33">
        <f>IF(ISERROR(VLOOKUP($P202,[1]BN2_1!$A:$AC,12,0)),0,VLOOKUP($P202,[1]BN2_1!$A:$AC,12,0))</f>
        <v>182.37683179999999</v>
      </c>
      <c r="H202" s="34">
        <f>IF(ISERROR(VLOOKUP($P202,[1]BN2_1!$A:$AC,16,0)),0,VLOOKUP($P202,[1]BN2_1!$A:$AC,16,0))</f>
        <v>55.4</v>
      </c>
      <c r="I202" s="35">
        <f>IF(ISERROR(VLOOKUP($P202,[1]BN2_1!$A:$AC,17,0)),0,VLOOKUP($P202,[1]BN2_1!$A:$AC,17,0))</f>
        <v>92.854231799999994</v>
      </c>
      <c r="J202" s="36">
        <f t="shared" si="16"/>
        <v>50.913392278810278</v>
      </c>
      <c r="K202" s="23">
        <f t="shared" si="17"/>
        <v>790.67629999999997</v>
      </c>
      <c r="L202" s="24">
        <f>IF(ISERROR(VLOOKUP($P202,[1]BN2_1!$A:$U,21,0)),0,VLOOKUP($P202,[1]BN2_1!$A:$U,21,0))</f>
        <v>790.67629999999997</v>
      </c>
      <c r="M202" s="24">
        <f t="shared" si="18"/>
        <v>58.913534210000002</v>
      </c>
      <c r="N202" s="27">
        <f t="shared" si="18"/>
        <v>503.63958002999999</v>
      </c>
      <c r="O202" s="29">
        <f t="shared" si="19"/>
        <v>63.697315833293601</v>
      </c>
      <c r="P202" s="30" t="s">
        <v>208</v>
      </c>
      <c r="Q202" s="30"/>
      <c r="R202" s="20"/>
    </row>
    <row r="203" spans="1:18" ht="21">
      <c r="A203" s="21">
        <v>198</v>
      </c>
      <c r="B203" s="22" t="str">
        <f>VLOOKUP($P203,[1]Name!$A:$B,2,0)</f>
        <v>สำนักงานคณะกรรมการป้องกันและปราบปรามยาเสพติด</v>
      </c>
      <c r="C203" s="23">
        <f>IF(ISERROR(VLOOKUP($P203,[1]BN2_1!$A:$AC,3,0)),0,VLOOKUP($P203,[1]BN2_1!$A:$AC,3,0))</f>
        <v>3071.1943763999998</v>
      </c>
      <c r="D203" s="24">
        <f>IF(ISERROR(VLOOKUP($P203,[1]BN2_1!$A:$AC,7,0)),0,VLOOKUP($P203,[1]BN2_1!$A:$AC,7,0))</f>
        <v>61.735249750000001</v>
      </c>
      <c r="E203" s="25">
        <f>IF(ISERROR(VLOOKUP($P203,[1]BN2_1!$A:$AC,8,0)),0,VLOOKUP($P203,[1]BN2_1!$A:$AC,8,0))</f>
        <v>1986.3592054200001</v>
      </c>
      <c r="F203" s="26">
        <f t="shared" si="15"/>
        <v>64.67709177523227</v>
      </c>
      <c r="G203" s="33">
        <f>IF(ISERROR(VLOOKUP($P203,[1]BN2_1!$A:$AC,12,0)),0,VLOOKUP($P203,[1]BN2_1!$A:$AC,12,0))</f>
        <v>57.250623599999997</v>
      </c>
      <c r="H203" s="34">
        <f>IF(ISERROR(VLOOKUP($P203,[1]BN2_1!$A:$AC,16,0)),0,VLOOKUP($P203,[1]BN2_1!$A:$AC,16,0))</f>
        <v>45.274970600000003</v>
      </c>
      <c r="I203" s="35">
        <f>IF(ISERROR(VLOOKUP($P203,[1]BN2_1!$A:$AC,17,0)),0,VLOOKUP($P203,[1]BN2_1!$A:$AC,17,0))</f>
        <v>10.743024999999999</v>
      </c>
      <c r="J203" s="36">
        <f t="shared" si="16"/>
        <v>18.764904772146444</v>
      </c>
      <c r="K203" s="23">
        <f t="shared" si="17"/>
        <v>3128.4449999999997</v>
      </c>
      <c r="L203" s="24">
        <f>IF(ISERROR(VLOOKUP($P203,[1]BN2_1!$A:$U,21,0)),0,VLOOKUP($P203,[1]BN2_1!$A:$U,21,0))</f>
        <v>3128.4450000000002</v>
      </c>
      <c r="M203" s="24">
        <f t="shared" si="18"/>
        <v>107.01022035</v>
      </c>
      <c r="N203" s="27">
        <f t="shared" si="18"/>
        <v>1997.1022304200001</v>
      </c>
      <c r="O203" s="29">
        <f t="shared" si="19"/>
        <v>63.836897577550509</v>
      </c>
      <c r="P203" s="30" t="s">
        <v>209</v>
      </c>
      <c r="Q203" s="30"/>
      <c r="R203" s="20"/>
    </row>
    <row r="204" spans="1:18" ht="21">
      <c r="A204" s="21">
        <v>199</v>
      </c>
      <c r="B204" s="22" t="str">
        <f>VLOOKUP($P204,[1]Name!$A:$B,2,0)</f>
        <v>สำนักงานคณะกรรมการข้าราชการพลเรือน</v>
      </c>
      <c r="C204" s="23">
        <f>IF(ISERROR(VLOOKUP($P204,[1]BN2_1!$A:$AC,3,0)),0,VLOOKUP($P204,[1]BN2_1!$A:$AC,3,0))</f>
        <v>1913.141515</v>
      </c>
      <c r="D204" s="24">
        <f>IF(ISERROR(VLOOKUP($P204,[1]BN2_1!$A:$AC,7,0)),0,VLOOKUP($P204,[1]BN2_1!$A:$AC,7,0))</f>
        <v>31.190944300000002</v>
      </c>
      <c r="E204" s="25">
        <f>IF(ISERROR(VLOOKUP($P204,[1]BN2_1!$A:$AC,8,0)),0,VLOOKUP($P204,[1]BN2_1!$A:$AC,8,0))</f>
        <v>1223.0129447300001</v>
      </c>
      <c r="F204" s="26">
        <f t="shared" si="15"/>
        <v>63.926946080096961</v>
      </c>
      <c r="G204" s="33">
        <f>IF(ISERROR(VLOOKUP($P204,[1]BN2_1!$A:$AC,12,0)),0,VLOOKUP($P204,[1]BN2_1!$A:$AC,12,0))</f>
        <v>33.737285</v>
      </c>
      <c r="H204" s="34">
        <f>IF(ISERROR(VLOOKUP($P204,[1]BN2_1!$A:$AC,16,0)),0,VLOOKUP($P204,[1]BN2_1!$A:$AC,16,0))</f>
        <v>1.9589794</v>
      </c>
      <c r="I204" s="35">
        <f>IF(ISERROR(VLOOKUP($P204,[1]BN2_1!$A:$AC,17,0)),0,VLOOKUP($P204,[1]BN2_1!$A:$AC,17,0))</f>
        <v>20.636589279999999</v>
      </c>
      <c r="J204" s="36">
        <f t="shared" si="16"/>
        <v>61.168494382402137</v>
      </c>
      <c r="K204" s="23">
        <f t="shared" si="17"/>
        <v>1946.8788</v>
      </c>
      <c r="L204" s="24">
        <f>IF(ISERROR(VLOOKUP($P204,[1]BN2_1!$A:$U,21,0)),0,VLOOKUP($P204,[1]BN2_1!$A:$U,21,0))</f>
        <v>1946.8788</v>
      </c>
      <c r="M204" s="24">
        <f t="shared" si="18"/>
        <v>33.149923700000002</v>
      </c>
      <c r="N204" s="27">
        <f t="shared" si="18"/>
        <v>1243.64953401</v>
      </c>
      <c r="O204" s="29">
        <f t="shared" si="19"/>
        <v>63.879145122439063</v>
      </c>
      <c r="P204" s="30" t="s">
        <v>210</v>
      </c>
      <c r="Q204" s="30"/>
      <c r="R204" s="20"/>
    </row>
    <row r="205" spans="1:18" ht="21">
      <c r="A205" s="21">
        <v>200</v>
      </c>
      <c r="B205" s="22" t="str">
        <f>VLOOKUP($P205,[1]Name!$A:$B,2,0)</f>
        <v>มหาวิทยาลัยสุโขทัยธรรมาธิราช</v>
      </c>
      <c r="C205" s="23">
        <f>IF(ISERROR(VLOOKUP($P205,[1]BN2_1!$A:$AC,3,0)),0,VLOOKUP($P205,[1]BN2_1!$A:$AC,3,0))</f>
        <v>718.75498613000002</v>
      </c>
      <c r="D205" s="24">
        <f>IF(ISERROR(VLOOKUP($P205,[1]BN2_1!$A:$AC,7,0)),0,VLOOKUP($P205,[1]BN2_1!$A:$AC,7,0))</f>
        <v>0</v>
      </c>
      <c r="E205" s="25">
        <f>IF(ISERROR(VLOOKUP($P205,[1]BN2_1!$A:$AC,8,0)),0,VLOOKUP($P205,[1]BN2_1!$A:$AC,8,0))</f>
        <v>502.2549353</v>
      </c>
      <c r="F205" s="26">
        <f t="shared" si="15"/>
        <v>69.878462757426774</v>
      </c>
      <c r="G205" s="33">
        <f>IF(ISERROR(VLOOKUP($P205,[1]BN2_1!$A:$AC,12,0)),0,VLOOKUP($P205,[1]BN2_1!$A:$AC,12,0))</f>
        <v>94.84451387</v>
      </c>
      <c r="H205" s="34">
        <f>IF(ISERROR(VLOOKUP($P205,[1]BN2_1!$A:$AC,16,0)),0,VLOOKUP($P205,[1]BN2_1!$A:$AC,16,0))</f>
        <v>17.585153500000001</v>
      </c>
      <c r="I205" s="35">
        <f>IF(ISERROR(VLOOKUP($P205,[1]BN2_1!$A:$AC,17,0)),0,VLOOKUP($P205,[1]BN2_1!$A:$AC,17,0))</f>
        <v>25.149667869999998</v>
      </c>
      <c r="J205" s="36">
        <f t="shared" si="16"/>
        <v>26.516734435975657</v>
      </c>
      <c r="K205" s="23">
        <f t="shared" si="17"/>
        <v>813.59950000000003</v>
      </c>
      <c r="L205" s="24">
        <f>IF(ISERROR(VLOOKUP($P205,[1]BN2_1!$A:$U,21,0)),0,VLOOKUP($P205,[1]BN2_1!$A:$U,21,0))</f>
        <v>813.59950000000003</v>
      </c>
      <c r="M205" s="24">
        <f t="shared" si="18"/>
        <v>17.585153500000001</v>
      </c>
      <c r="N205" s="27">
        <f t="shared" si="18"/>
        <v>527.40460316999997</v>
      </c>
      <c r="O205" s="29">
        <f t="shared" si="19"/>
        <v>64.823614465102295</v>
      </c>
      <c r="P205" s="30" t="s">
        <v>211</v>
      </c>
      <c r="Q205" s="30"/>
      <c r="R205" s="20"/>
    </row>
    <row r="206" spans="1:18" ht="21">
      <c r="A206" s="21">
        <v>201</v>
      </c>
      <c r="B206" s="22" t="str">
        <f>VLOOKUP($P206,[1]Name!$A:$B,2,0)</f>
        <v>หอภาพยนตร์ (องค์การมหาชน)</v>
      </c>
      <c r="C206" s="23">
        <f>IF(ISERROR(VLOOKUP($P206,[1]BN2_1!$A:$AC,3,0)),0,VLOOKUP($P206,[1]BN2_1!$A:$AC,3,0))</f>
        <v>87.135000000000005</v>
      </c>
      <c r="D206" s="24">
        <f>IF(ISERROR(VLOOKUP($P206,[1]BN2_1!$A:$AC,7,0)),0,VLOOKUP($P206,[1]BN2_1!$A:$AC,7,0))</f>
        <v>0</v>
      </c>
      <c r="E206" s="25">
        <f>IF(ISERROR(VLOOKUP($P206,[1]BN2_1!$A:$AC,8,0)),0,VLOOKUP($P206,[1]BN2_1!$A:$AC,8,0))</f>
        <v>44.251199999999997</v>
      </c>
      <c r="F206" s="26">
        <f t="shared" si="15"/>
        <v>50.784644517128584</v>
      </c>
      <c r="G206" s="33">
        <f>IF(ISERROR(VLOOKUP($P206,[1]BN2_1!$A:$AC,12,0)),0,VLOOKUP($P206,[1]BN2_1!$A:$AC,12,0))</f>
        <v>35.5</v>
      </c>
      <c r="H206" s="34">
        <f>IF(ISERROR(VLOOKUP($P206,[1]BN2_1!$A:$AC,16,0)),0,VLOOKUP($P206,[1]BN2_1!$A:$AC,16,0))</f>
        <v>0</v>
      </c>
      <c r="I206" s="35">
        <f>IF(ISERROR(VLOOKUP($P206,[1]BN2_1!$A:$AC,17,0)),0,VLOOKUP($P206,[1]BN2_1!$A:$AC,17,0))</f>
        <v>35.5</v>
      </c>
      <c r="J206" s="36">
        <f t="shared" si="16"/>
        <v>100</v>
      </c>
      <c r="K206" s="23">
        <f t="shared" si="17"/>
        <v>122.63500000000001</v>
      </c>
      <c r="L206" s="24">
        <f>IF(ISERROR(VLOOKUP($P206,[1]BN2_1!$A:$U,21,0)),0,VLOOKUP($P206,[1]BN2_1!$A:$U,21,0))</f>
        <v>122.63500000000001</v>
      </c>
      <c r="M206" s="24">
        <f t="shared" si="18"/>
        <v>0</v>
      </c>
      <c r="N206" s="27">
        <f t="shared" si="18"/>
        <v>79.751199999999997</v>
      </c>
      <c r="O206" s="29">
        <f t="shared" si="19"/>
        <v>65.031353202593053</v>
      </c>
      <c r="P206" s="30" t="s">
        <v>212</v>
      </c>
      <c r="Q206" s="30"/>
      <c r="R206" s="20"/>
    </row>
    <row r="207" spans="1:18" ht="21">
      <c r="A207" s="21">
        <v>202</v>
      </c>
      <c r="B207" s="22" t="str">
        <f>VLOOKUP($P207,[1]Name!$A:$B,2,0)</f>
        <v>กรมส่งเสริมสหกรณ์</v>
      </c>
      <c r="C207" s="23">
        <f>IF(ISERROR(VLOOKUP($P207,[1]BN2_1!$A:$AC,3,0)),0,VLOOKUP($P207,[1]BN2_1!$A:$AC,3,0))</f>
        <v>2736.4324000000001</v>
      </c>
      <c r="D207" s="24">
        <f>IF(ISERROR(VLOOKUP($P207,[1]BN2_1!$A:$AC,7,0)),0,VLOOKUP($P207,[1]BN2_1!$A:$AC,7,0))</f>
        <v>31.62857408</v>
      </c>
      <c r="E207" s="25">
        <f>IF(ISERROR(VLOOKUP($P207,[1]BN2_1!$A:$AC,8,0)),0,VLOOKUP($P207,[1]BN2_1!$A:$AC,8,0))</f>
        <v>1781.3903847500001</v>
      </c>
      <c r="F207" s="26">
        <f t="shared" si="15"/>
        <v>65.099009379877245</v>
      </c>
      <c r="G207" s="33">
        <f>IF(ISERROR(VLOOKUP($P207,[1]BN2_1!$A:$AC,12,0)),0,VLOOKUP($P207,[1]BN2_1!$A:$AC,12,0))</f>
        <v>180.91370000000001</v>
      </c>
      <c r="H207" s="34">
        <f>IF(ISERROR(VLOOKUP($P207,[1]BN2_1!$A:$AC,16,0)),0,VLOOKUP($P207,[1]BN2_1!$A:$AC,16,0))</f>
        <v>2.5788000000000002</v>
      </c>
      <c r="I207" s="35">
        <f>IF(ISERROR(VLOOKUP($P207,[1]BN2_1!$A:$AC,17,0)),0,VLOOKUP($P207,[1]BN2_1!$A:$AC,17,0))</f>
        <v>119.852636</v>
      </c>
      <c r="J207" s="36">
        <f t="shared" si="16"/>
        <v>66.248512965021447</v>
      </c>
      <c r="K207" s="23">
        <f t="shared" si="17"/>
        <v>2917.3461000000002</v>
      </c>
      <c r="L207" s="24">
        <f>IF(ISERROR(VLOOKUP($P207,[1]BN2_1!$A:$U,21,0)),0,VLOOKUP($P207,[1]BN2_1!$A:$U,21,0))</f>
        <v>2917.3461000000002</v>
      </c>
      <c r="M207" s="24">
        <f t="shared" si="18"/>
        <v>34.207374080000001</v>
      </c>
      <c r="N207" s="27">
        <f t="shared" si="18"/>
        <v>1901.2430207500001</v>
      </c>
      <c r="O207" s="29">
        <f t="shared" si="19"/>
        <v>65.170293670332768</v>
      </c>
      <c r="P207" s="30" t="s">
        <v>213</v>
      </c>
      <c r="Q207" s="30"/>
      <c r="R207" s="20"/>
    </row>
    <row r="208" spans="1:18" ht="21">
      <c r="A208" s="21">
        <v>203</v>
      </c>
      <c r="B208" s="22" t="str">
        <f>VLOOKUP($P208,[1]Name!$A:$B,2,0)</f>
        <v>กรมสวัสดิการและคุ้มครองแรงงาน</v>
      </c>
      <c r="C208" s="23">
        <f>IF(ISERROR(VLOOKUP($P208,[1]BN2_1!$A:$AC,3,0)),0,VLOOKUP($P208,[1]BN2_1!$A:$AC,3,0))</f>
        <v>1018.6763</v>
      </c>
      <c r="D208" s="24">
        <f>IF(ISERROR(VLOOKUP($P208,[1]BN2_1!$A:$AC,7,0)),0,VLOOKUP($P208,[1]BN2_1!$A:$AC,7,0))</f>
        <v>3.6822209400000001</v>
      </c>
      <c r="E208" s="25">
        <f>IF(ISERROR(VLOOKUP($P208,[1]BN2_1!$A:$AC,8,0)),0,VLOOKUP($P208,[1]BN2_1!$A:$AC,8,0))</f>
        <v>680.03992383000002</v>
      </c>
      <c r="F208" s="26">
        <f t="shared" si="15"/>
        <v>66.757214615673306</v>
      </c>
      <c r="G208" s="33">
        <f>IF(ISERROR(VLOOKUP($P208,[1]BN2_1!$A:$AC,12,0)),0,VLOOKUP($P208,[1]BN2_1!$A:$AC,12,0))</f>
        <v>39.474499999999999</v>
      </c>
      <c r="H208" s="34">
        <f>IF(ISERROR(VLOOKUP($P208,[1]BN2_1!$A:$AC,16,0)),0,VLOOKUP($P208,[1]BN2_1!$A:$AC,16,0))</f>
        <v>19.671030399999999</v>
      </c>
      <c r="I208" s="35">
        <f>IF(ISERROR(VLOOKUP($P208,[1]BN2_1!$A:$AC,17,0)),0,VLOOKUP($P208,[1]BN2_1!$A:$AC,17,0))</f>
        <v>19.790356800000001</v>
      </c>
      <c r="J208" s="36">
        <f t="shared" si="16"/>
        <v>50.134534446288114</v>
      </c>
      <c r="K208" s="23">
        <f t="shared" si="17"/>
        <v>1058.1507999999999</v>
      </c>
      <c r="L208" s="24">
        <f>IF(ISERROR(VLOOKUP($P208,[1]BN2_1!$A:$U,21,0)),0,VLOOKUP($P208,[1]BN2_1!$A:$U,21,0))</f>
        <v>1058.1507999999999</v>
      </c>
      <c r="M208" s="24">
        <f t="shared" si="18"/>
        <v>23.35325134</v>
      </c>
      <c r="N208" s="27">
        <f t="shared" si="18"/>
        <v>699.83028063000006</v>
      </c>
      <c r="O208" s="29">
        <f t="shared" si="19"/>
        <v>66.137102635087558</v>
      </c>
      <c r="P208" s="30" t="s">
        <v>214</v>
      </c>
      <c r="Q208" s="30"/>
      <c r="R208" s="20"/>
    </row>
    <row r="209" spans="1:18" ht="21">
      <c r="A209" s="21">
        <v>204</v>
      </c>
      <c r="B209" s="22" t="str">
        <f>VLOOKUP($P209,[1]Name!$A:$B,2,0)</f>
        <v>กรมราชทัณฑ์</v>
      </c>
      <c r="C209" s="23">
        <f>IF(ISERROR(VLOOKUP($P209,[1]BN2_1!$A:$AC,3,0)),0,VLOOKUP($P209,[1]BN2_1!$A:$AC,3,0))</f>
        <v>11991.739299999999</v>
      </c>
      <c r="D209" s="24">
        <f>IF(ISERROR(VLOOKUP($P209,[1]BN2_1!$A:$AC,7,0)),0,VLOOKUP($P209,[1]BN2_1!$A:$AC,7,0))</f>
        <v>300.52918557999999</v>
      </c>
      <c r="E209" s="25">
        <f>IF(ISERROR(VLOOKUP($P209,[1]BN2_1!$A:$AC,8,0)),0,VLOOKUP($P209,[1]BN2_1!$A:$AC,8,0))</f>
        <v>9198.2608552199999</v>
      </c>
      <c r="F209" s="26">
        <f t="shared" si="15"/>
        <v>76.704976860362535</v>
      </c>
      <c r="G209" s="33">
        <f>IF(ISERROR(VLOOKUP($P209,[1]BN2_1!$A:$AC,12,0)),0,VLOOKUP($P209,[1]BN2_1!$A:$AC,12,0))</f>
        <v>2203.3164999999999</v>
      </c>
      <c r="H209" s="34">
        <f>IF(ISERROR(VLOOKUP($P209,[1]BN2_1!$A:$AC,16,0)),0,VLOOKUP($P209,[1]BN2_1!$A:$AC,16,0))</f>
        <v>821.48698649000005</v>
      </c>
      <c r="I209" s="35">
        <f>IF(ISERROR(VLOOKUP($P209,[1]BN2_1!$A:$AC,17,0)),0,VLOOKUP($P209,[1]BN2_1!$A:$AC,17,0))</f>
        <v>221.88042512999999</v>
      </c>
      <c r="J209" s="36">
        <f t="shared" si="16"/>
        <v>10.07029290299419</v>
      </c>
      <c r="K209" s="23">
        <f t="shared" si="17"/>
        <v>14195.055799999998</v>
      </c>
      <c r="L209" s="24">
        <f>IF(ISERROR(VLOOKUP($P209,[1]BN2_1!$A:$U,21,0)),0,VLOOKUP($P209,[1]BN2_1!$A:$U,21,0))</f>
        <v>14195.0558</v>
      </c>
      <c r="M209" s="24">
        <f t="shared" si="18"/>
        <v>1122.01617207</v>
      </c>
      <c r="N209" s="27">
        <f t="shared" si="18"/>
        <v>9420.1412803500007</v>
      </c>
      <c r="O209" s="29">
        <f t="shared" si="19"/>
        <v>66.362129272855711</v>
      </c>
      <c r="P209" s="30" t="s">
        <v>215</v>
      </c>
      <c r="Q209" s="30"/>
      <c r="R209" s="20"/>
    </row>
    <row r="210" spans="1:18" ht="21">
      <c r="A210" s="21">
        <v>205</v>
      </c>
      <c r="B210" s="22" t="str">
        <f>VLOOKUP($P210,[1]Name!$A:$B,2,0)</f>
        <v>สำนักงานบริหารหนี้สาธารณะ</v>
      </c>
      <c r="C210" s="23">
        <f>IF(ISERROR(VLOOKUP($P210,[1]BN2_1!$A:$AC,3,0)),0,VLOOKUP($P210,[1]BN2_1!$A:$AC,3,0))</f>
        <v>243288.68599999999</v>
      </c>
      <c r="D210" s="24">
        <f>IF(ISERROR(VLOOKUP($P210,[1]BN2_1!$A:$AC,7,0)),0,VLOOKUP($P210,[1]BN2_1!$A:$AC,7,0))</f>
        <v>5.7306680600000002</v>
      </c>
      <c r="E210" s="25">
        <f>IF(ISERROR(VLOOKUP($P210,[1]BN2_1!$A:$AC,8,0)),0,VLOOKUP($P210,[1]BN2_1!$A:$AC,8,0))</f>
        <v>163559.45479657</v>
      </c>
      <c r="F210" s="26">
        <f t="shared" si="15"/>
        <v>67.228549541580421</v>
      </c>
      <c r="G210" s="33">
        <f>IF(ISERROR(VLOOKUP($P210,[1]BN2_1!$A:$AC,12,0)),0,VLOOKUP($P210,[1]BN2_1!$A:$AC,12,0))</f>
        <v>8.6846999999999994</v>
      </c>
      <c r="H210" s="34">
        <f>IF(ISERROR(VLOOKUP($P210,[1]BN2_1!$A:$AC,16,0)),0,VLOOKUP($P210,[1]BN2_1!$A:$AC,16,0))</f>
        <v>1.28925</v>
      </c>
      <c r="I210" s="35">
        <f>IF(ISERROR(VLOOKUP($P210,[1]BN2_1!$A:$AC,17,0)),0,VLOOKUP($P210,[1]BN2_1!$A:$AC,17,0))</f>
        <v>7.3137689999999997</v>
      </c>
      <c r="J210" s="36">
        <f t="shared" si="16"/>
        <v>84.214411551348917</v>
      </c>
      <c r="K210" s="23">
        <f t="shared" si="17"/>
        <v>243297.3707</v>
      </c>
      <c r="L210" s="24">
        <f>IF(ISERROR(VLOOKUP($P210,[1]BN2_1!$A:$U,21,0)),0,VLOOKUP($P210,[1]BN2_1!$A:$U,21,0))</f>
        <v>243297.3707</v>
      </c>
      <c r="M210" s="24">
        <f t="shared" si="18"/>
        <v>7.0199180600000002</v>
      </c>
      <c r="N210" s="27">
        <f t="shared" si="18"/>
        <v>163566.76856557</v>
      </c>
      <c r="O210" s="29">
        <f t="shared" si="19"/>
        <v>67.229155865912531</v>
      </c>
      <c r="P210" s="30" t="s">
        <v>216</v>
      </c>
      <c r="Q210" s="30"/>
      <c r="R210" s="20"/>
    </row>
    <row r="211" spans="1:18" ht="21">
      <c r="A211" s="21">
        <v>206</v>
      </c>
      <c r="B211" s="22" t="str">
        <f>VLOOKUP($P211,[1]Name!$A:$B,2,0)</f>
        <v>มหาวิทยาลัยราชภัฏสวนสุนันทา</v>
      </c>
      <c r="C211" s="23">
        <f>IF(ISERROR(VLOOKUP($P211,[1]BN2_1!$A:$AC,3,0)),0,VLOOKUP($P211,[1]BN2_1!$A:$AC,3,0))</f>
        <v>569.60599999999999</v>
      </c>
      <c r="D211" s="24">
        <f>IF(ISERROR(VLOOKUP($P211,[1]BN2_1!$A:$AC,7,0)),0,VLOOKUP($P211,[1]BN2_1!$A:$AC,7,0))</f>
        <v>0.18546499999999999</v>
      </c>
      <c r="E211" s="25">
        <f>IF(ISERROR(VLOOKUP($P211,[1]BN2_1!$A:$AC,8,0)),0,VLOOKUP($P211,[1]BN2_1!$A:$AC,8,0))</f>
        <v>372.61665384000003</v>
      </c>
      <c r="F211" s="26">
        <f t="shared" si="15"/>
        <v>65.416560541848241</v>
      </c>
      <c r="G211" s="33">
        <f>IF(ISERROR(VLOOKUP($P211,[1]BN2_1!$A:$AC,12,0)),0,VLOOKUP($P211,[1]BN2_1!$A:$AC,12,0))</f>
        <v>176.93090000000001</v>
      </c>
      <c r="H211" s="34">
        <f>IF(ISERROR(VLOOKUP($P211,[1]BN2_1!$A:$AC,16,0)),0,VLOOKUP($P211,[1]BN2_1!$A:$AC,16,0))</f>
        <v>30.795200000000001</v>
      </c>
      <c r="I211" s="35">
        <f>IF(ISERROR(VLOOKUP($P211,[1]BN2_1!$A:$AC,17,0)),0,VLOOKUP($P211,[1]BN2_1!$A:$AC,17,0))</f>
        <v>143.71196402000001</v>
      </c>
      <c r="J211" s="36">
        <f t="shared" si="16"/>
        <v>81.224909848986243</v>
      </c>
      <c r="K211" s="23">
        <f t="shared" si="17"/>
        <v>746.53690000000006</v>
      </c>
      <c r="L211" s="24">
        <f>IF(ISERROR(VLOOKUP($P211,[1]BN2_1!$A:$U,21,0)),0,VLOOKUP($P211,[1]BN2_1!$A:$U,21,0))</f>
        <v>746.53689999999995</v>
      </c>
      <c r="M211" s="24">
        <f t="shared" si="18"/>
        <v>30.980665000000002</v>
      </c>
      <c r="N211" s="27">
        <f t="shared" si="18"/>
        <v>516.32861786000001</v>
      </c>
      <c r="O211" s="29">
        <f t="shared" si="19"/>
        <v>69.163174366866514</v>
      </c>
      <c r="P211" s="30" t="s">
        <v>217</v>
      </c>
      <c r="Q211" s="30"/>
      <c r="R211" s="20"/>
    </row>
    <row r="212" spans="1:18" ht="21">
      <c r="A212" s="21">
        <v>207</v>
      </c>
      <c r="B212" s="22" t="str">
        <f>VLOOKUP($P212,[1]Name!$A:$B,2,0)</f>
        <v>สำนักงานศาลปกครอง</v>
      </c>
      <c r="C212" s="23">
        <f>IF(ISERROR(VLOOKUP($P212,[1]BN2_1!$A:$AC,3,0)),0,VLOOKUP($P212,[1]BN2_1!$A:$AC,3,0))</f>
        <v>2275.3143</v>
      </c>
      <c r="D212" s="24">
        <f>IF(ISERROR(VLOOKUP($P212,[1]BN2_1!$A:$AC,7,0)),0,VLOOKUP($P212,[1]BN2_1!$A:$AC,7,0))</f>
        <v>0</v>
      </c>
      <c r="E212" s="25">
        <f>IF(ISERROR(VLOOKUP($P212,[1]BN2_1!$A:$AC,8,0)),0,VLOOKUP($P212,[1]BN2_1!$A:$AC,8,0))</f>
        <v>1547.6339</v>
      </c>
      <c r="F212" s="26">
        <f t="shared" si="15"/>
        <v>68.018466723476394</v>
      </c>
      <c r="G212" s="33">
        <f>IF(ISERROR(VLOOKUP($P212,[1]BN2_1!$A:$AC,12,0)),0,VLOOKUP($P212,[1]BN2_1!$A:$AC,12,0))</f>
        <v>195.9708</v>
      </c>
      <c r="H212" s="34">
        <f>IF(ISERROR(VLOOKUP($P212,[1]BN2_1!$A:$AC,16,0)),0,VLOOKUP($P212,[1]BN2_1!$A:$AC,16,0))</f>
        <v>0</v>
      </c>
      <c r="I212" s="35">
        <f>IF(ISERROR(VLOOKUP($P212,[1]BN2_1!$A:$AC,17,0)),0,VLOOKUP($P212,[1]BN2_1!$A:$AC,17,0))</f>
        <v>170.03729999999999</v>
      </c>
      <c r="J212" s="36">
        <f t="shared" si="16"/>
        <v>86.766650950039491</v>
      </c>
      <c r="K212" s="23">
        <f t="shared" si="17"/>
        <v>2471.2851000000001</v>
      </c>
      <c r="L212" s="24">
        <f>IF(ISERROR(VLOOKUP($P212,[1]BN2_1!$A:$U,21,0)),0,VLOOKUP($P212,[1]BN2_1!$A:$U,21,0))</f>
        <v>2471.2851000000001</v>
      </c>
      <c r="M212" s="24">
        <f t="shared" si="18"/>
        <v>0</v>
      </c>
      <c r="N212" s="27">
        <f t="shared" si="18"/>
        <v>1717.6712</v>
      </c>
      <c r="O212" s="29">
        <f t="shared" si="19"/>
        <v>69.505181737226522</v>
      </c>
      <c r="P212" s="30" t="s">
        <v>218</v>
      </c>
      <c r="Q212" s="30"/>
      <c r="R212" s="20"/>
    </row>
    <row r="213" spans="1:18" ht="21">
      <c r="A213" s="21">
        <v>208</v>
      </c>
      <c r="B213" s="22" t="str">
        <f>VLOOKUP($P213,[1]Name!$A:$B,2,0)</f>
        <v>สำนักงานศาลรัฐธรรมนูญ</v>
      </c>
      <c r="C213" s="23">
        <f>IF(ISERROR(VLOOKUP($P213,[1]BN2_1!$A:$AC,3,0)),0,VLOOKUP($P213,[1]BN2_1!$A:$AC,3,0))</f>
        <v>286.73450000000003</v>
      </c>
      <c r="D213" s="24">
        <f>IF(ISERROR(VLOOKUP($P213,[1]BN2_1!$A:$AC,7,0)),0,VLOOKUP($P213,[1]BN2_1!$A:$AC,7,0))</f>
        <v>0</v>
      </c>
      <c r="E213" s="25">
        <f>IF(ISERROR(VLOOKUP($P213,[1]BN2_1!$A:$AC,8,0)),0,VLOOKUP($P213,[1]BN2_1!$A:$AC,8,0))</f>
        <v>189.00280000000001</v>
      </c>
      <c r="F213" s="26">
        <f t="shared" si="15"/>
        <v>65.915611829061376</v>
      </c>
      <c r="G213" s="33">
        <f>IF(ISERROR(VLOOKUP($P213,[1]BN2_1!$A:$AC,12,0)),0,VLOOKUP($P213,[1]BN2_1!$A:$AC,12,0))</f>
        <v>110.703</v>
      </c>
      <c r="H213" s="34">
        <f>IF(ISERROR(VLOOKUP($P213,[1]BN2_1!$A:$AC,16,0)),0,VLOOKUP($P213,[1]BN2_1!$A:$AC,16,0))</f>
        <v>0</v>
      </c>
      <c r="I213" s="35">
        <f>IF(ISERROR(VLOOKUP($P213,[1]BN2_1!$A:$AC,17,0)),0,VLOOKUP($P213,[1]BN2_1!$A:$AC,17,0))</f>
        <v>88.069199999999995</v>
      </c>
      <c r="J213" s="36">
        <f t="shared" si="16"/>
        <v>79.554483618330124</v>
      </c>
      <c r="K213" s="23">
        <f t="shared" si="17"/>
        <v>397.4375</v>
      </c>
      <c r="L213" s="24">
        <f>IF(ISERROR(VLOOKUP($P213,[1]BN2_1!$A:$U,21,0)),0,VLOOKUP($P213,[1]BN2_1!$A:$U,21,0))</f>
        <v>397.4375</v>
      </c>
      <c r="M213" s="24">
        <f t="shared" si="18"/>
        <v>0</v>
      </c>
      <c r="N213" s="27">
        <f t="shared" si="18"/>
        <v>277.072</v>
      </c>
      <c r="O213" s="29">
        <f t="shared" si="19"/>
        <v>69.714609215285435</v>
      </c>
      <c r="P213" s="30" t="s">
        <v>219</v>
      </c>
      <c r="Q213" s="30"/>
      <c r="R213" s="20"/>
    </row>
    <row r="214" spans="1:18" ht="21">
      <c r="A214" s="21">
        <v>209</v>
      </c>
      <c r="B214" s="22" t="str">
        <f>VLOOKUP($P214,[1]Name!$A:$B,2,0)</f>
        <v>มหาวิทยาลัยอุบลราชธานี</v>
      </c>
      <c r="C214" s="23">
        <f>IF(ISERROR(VLOOKUP($P214,[1]BN2_1!$A:$AC,3,0)),0,VLOOKUP($P214,[1]BN2_1!$A:$AC,3,0))</f>
        <v>615.56502699999999</v>
      </c>
      <c r="D214" s="24">
        <f>IF(ISERROR(VLOOKUP($P214,[1]BN2_1!$A:$AC,7,0)),0,VLOOKUP($P214,[1]BN2_1!$A:$AC,7,0))</f>
        <v>0</v>
      </c>
      <c r="E214" s="25">
        <f>IF(ISERROR(VLOOKUP($P214,[1]BN2_1!$A:$AC,8,0)),0,VLOOKUP($P214,[1]BN2_1!$A:$AC,8,0))</f>
        <v>436.22944288000002</v>
      </c>
      <c r="F214" s="26">
        <f t="shared" si="15"/>
        <v>70.866508613394643</v>
      </c>
      <c r="G214" s="33">
        <f>IF(ISERROR(VLOOKUP($P214,[1]BN2_1!$A:$AC,12,0)),0,VLOOKUP($P214,[1]BN2_1!$A:$AC,12,0))</f>
        <v>174.067173</v>
      </c>
      <c r="H214" s="34">
        <f>IF(ISERROR(VLOOKUP($P214,[1]BN2_1!$A:$AC,16,0)),0,VLOOKUP($P214,[1]BN2_1!$A:$AC,16,0))</f>
        <v>56.931466929999999</v>
      </c>
      <c r="I214" s="35">
        <f>IF(ISERROR(VLOOKUP($P214,[1]BN2_1!$A:$AC,17,0)),0,VLOOKUP($P214,[1]BN2_1!$A:$AC,17,0))</f>
        <v>114.642449</v>
      </c>
      <c r="J214" s="36">
        <f t="shared" si="16"/>
        <v>65.861039174801789</v>
      </c>
      <c r="K214" s="23">
        <f t="shared" si="17"/>
        <v>789.63220000000001</v>
      </c>
      <c r="L214" s="24">
        <f>IF(ISERROR(VLOOKUP($P214,[1]BN2_1!$A:$U,21,0)),0,VLOOKUP($P214,[1]BN2_1!$A:$U,21,0))</f>
        <v>789.63220000000001</v>
      </c>
      <c r="M214" s="24">
        <f t="shared" si="18"/>
        <v>56.931466929999999</v>
      </c>
      <c r="N214" s="27">
        <f t="shared" si="18"/>
        <v>550.87189188000002</v>
      </c>
      <c r="O214" s="29">
        <f t="shared" si="19"/>
        <v>69.763098804734653</v>
      </c>
      <c r="P214" s="30" t="s">
        <v>220</v>
      </c>
      <c r="Q214" s="30"/>
      <c r="R214" s="20"/>
    </row>
    <row r="215" spans="1:18" ht="21">
      <c r="A215" s="21">
        <v>210</v>
      </c>
      <c r="B215" s="22" t="str">
        <f>VLOOKUP($P215,[1]Name!$A:$B,2,0)</f>
        <v>สำนักงานปลัดกระทรวงการต่างประเทศ</v>
      </c>
      <c r="C215" s="23">
        <f>IF(ISERROR(VLOOKUP($P215,[1]BN2_1!$A:$AC,3,0)),0,VLOOKUP($P215,[1]BN2_1!$A:$AC,3,0))</f>
        <v>7756.4097000000002</v>
      </c>
      <c r="D215" s="24">
        <f>IF(ISERROR(VLOOKUP($P215,[1]BN2_1!$A:$AC,7,0)),0,VLOOKUP($P215,[1]BN2_1!$A:$AC,7,0))</f>
        <v>88.259156390000001</v>
      </c>
      <c r="E215" s="25">
        <f>IF(ISERROR(VLOOKUP($P215,[1]BN2_1!$A:$AC,8,0)),0,VLOOKUP($P215,[1]BN2_1!$A:$AC,8,0))</f>
        <v>5625.5011443200001</v>
      </c>
      <c r="F215" s="26">
        <f t="shared" si="15"/>
        <v>72.527127394005504</v>
      </c>
      <c r="G215" s="33">
        <f>IF(ISERROR(VLOOKUP($P215,[1]BN2_1!$A:$AC,12,0)),0,VLOOKUP($P215,[1]BN2_1!$A:$AC,12,0))</f>
        <v>399.9545</v>
      </c>
      <c r="H215" s="34">
        <f>IF(ISERROR(VLOOKUP($P215,[1]BN2_1!$A:$AC,16,0)),0,VLOOKUP($P215,[1]BN2_1!$A:$AC,16,0))</f>
        <v>67.057180020000004</v>
      </c>
      <c r="I215" s="35">
        <f>IF(ISERROR(VLOOKUP($P215,[1]BN2_1!$A:$AC,17,0)),0,VLOOKUP($P215,[1]BN2_1!$A:$AC,17,0))</f>
        <v>66.367424729999996</v>
      </c>
      <c r="J215" s="36">
        <f t="shared" si="16"/>
        <v>16.593743720848245</v>
      </c>
      <c r="K215" s="23">
        <f t="shared" si="17"/>
        <v>8156.3642</v>
      </c>
      <c r="L215" s="24">
        <f>IF(ISERROR(VLOOKUP($P215,[1]BN2_1!$A:$U,21,0)),0,VLOOKUP($P215,[1]BN2_1!$A:$U,21,0))</f>
        <v>8156.3642</v>
      </c>
      <c r="M215" s="24">
        <f t="shared" si="18"/>
        <v>155.31633641000002</v>
      </c>
      <c r="N215" s="27">
        <f t="shared" si="18"/>
        <v>5691.8685690499997</v>
      </c>
      <c r="O215" s="29">
        <f t="shared" si="19"/>
        <v>69.784384677795529</v>
      </c>
      <c r="P215" s="30" t="s">
        <v>221</v>
      </c>
      <c r="Q215" s="30"/>
      <c r="R215" s="20"/>
    </row>
    <row r="216" spans="1:18" ht="21">
      <c r="A216" s="21">
        <v>211</v>
      </c>
      <c r="B216" s="22" t="str">
        <f>VLOOKUP($P216,[1]Name!$A:$B,2,0)</f>
        <v>สำนักงานคณะกรรมการการเลือกตั้ง</v>
      </c>
      <c r="C216" s="23">
        <f>IF(ISERROR(VLOOKUP($P216,[1]BN2_1!$A:$AC,3,0)),0,VLOOKUP($P216,[1]BN2_1!$A:$AC,3,0))</f>
        <v>1641.1396</v>
      </c>
      <c r="D216" s="24">
        <f>IF(ISERROR(VLOOKUP($P216,[1]BN2_1!$A:$AC,7,0)),0,VLOOKUP($P216,[1]BN2_1!$A:$AC,7,0))</f>
        <v>0</v>
      </c>
      <c r="E216" s="25">
        <f>IF(ISERROR(VLOOKUP($P216,[1]BN2_1!$A:$AC,8,0)),0,VLOOKUP($P216,[1]BN2_1!$A:$AC,8,0))</f>
        <v>1230.8548000000001</v>
      </c>
      <c r="F216" s="26">
        <f t="shared" si="15"/>
        <v>75.00000609332686</v>
      </c>
      <c r="G216" s="33">
        <f>IF(ISERROR(VLOOKUP($P216,[1]BN2_1!$A:$AC,12,0)),0,VLOOKUP($P216,[1]BN2_1!$A:$AC,12,0))</f>
        <v>124.8867</v>
      </c>
      <c r="H216" s="34">
        <f>IF(ISERROR(VLOOKUP($P216,[1]BN2_1!$A:$AC,16,0)),0,VLOOKUP($P216,[1]BN2_1!$A:$AC,16,0))</f>
        <v>0</v>
      </c>
      <c r="I216" s="35">
        <f>IF(ISERROR(VLOOKUP($P216,[1]BN2_1!$A:$AC,17,0)),0,VLOOKUP($P216,[1]BN2_1!$A:$AC,17,0))</f>
        <v>23.5184</v>
      </c>
      <c r="J216" s="36">
        <f t="shared" si="16"/>
        <v>18.83178913367076</v>
      </c>
      <c r="K216" s="23">
        <f t="shared" si="17"/>
        <v>1766.0263</v>
      </c>
      <c r="L216" s="24">
        <f>IF(ISERROR(VLOOKUP($P216,[1]BN2_1!$A:$U,21,0)),0,VLOOKUP($P216,[1]BN2_1!$A:$U,21,0))</f>
        <v>1766.0263</v>
      </c>
      <c r="M216" s="24">
        <f t="shared" si="18"/>
        <v>0</v>
      </c>
      <c r="N216" s="27">
        <f t="shared" si="18"/>
        <v>1254.3732</v>
      </c>
      <c r="O216" s="29">
        <f t="shared" si="19"/>
        <v>71.028002244360692</v>
      </c>
      <c r="P216" s="30" t="s">
        <v>222</v>
      </c>
      <c r="Q216" s="30"/>
      <c r="R216" s="20"/>
    </row>
    <row r="217" spans="1:18" ht="21">
      <c r="A217" s="21">
        <v>212</v>
      </c>
      <c r="B217" s="22" t="str">
        <f>VLOOKUP($P217,[1]Name!$A:$B,2,0)</f>
        <v>สำนักงานนวัตกรรมแห่งชาติ (องค์การมหาชน)</v>
      </c>
      <c r="C217" s="23">
        <f>IF(ISERROR(VLOOKUP($P217,[1]BN2_1!$A:$AC,3,0)),0,VLOOKUP($P217,[1]BN2_1!$A:$AC,3,0))</f>
        <v>308.84750000000003</v>
      </c>
      <c r="D217" s="24">
        <f>IF(ISERROR(VLOOKUP($P217,[1]BN2_1!$A:$AC,7,0)),0,VLOOKUP($P217,[1]BN2_1!$A:$AC,7,0))</f>
        <v>0</v>
      </c>
      <c r="E217" s="25">
        <f>IF(ISERROR(VLOOKUP($P217,[1]BN2_1!$A:$AC,8,0)),0,VLOOKUP($P217,[1]BN2_1!$A:$AC,8,0))</f>
        <v>220.610175</v>
      </c>
      <c r="F217" s="26">
        <f t="shared" si="15"/>
        <v>71.430131375517036</v>
      </c>
      <c r="G217" s="33">
        <f>IF(ISERROR(VLOOKUP($P217,[1]BN2_1!$A:$AC,12,0)),0,VLOOKUP($P217,[1]BN2_1!$A:$AC,12,0))</f>
        <v>0</v>
      </c>
      <c r="H217" s="34">
        <f>IF(ISERROR(VLOOKUP($P217,[1]BN2_1!$A:$AC,16,0)),0,VLOOKUP($P217,[1]BN2_1!$A:$AC,16,0))</f>
        <v>0</v>
      </c>
      <c r="I217" s="35">
        <f>IF(ISERROR(VLOOKUP($P217,[1]BN2_1!$A:$AC,17,0)),0,VLOOKUP($P217,[1]BN2_1!$A:$AC,17,0))</f>
        <v>0</v>
      </c>
      <c r="J217" s="36">
        <f t="shared" si="16"/>
        <v>0</v>
      </c>
      <c r="K217" s="23">
        <f t="shared" si="17"/>
        <v>308.84750000000003</v>
      </c>
      <c r="L217" s="24">
        <f>IF(ISERROR(VLOOKUP($P217,[1]BN2_1!$A:$U,21,0)),0,VLOOKUP($P217,[1]BN2_1!$A:$U,21,0))</f>
        <v>308.84750000000003</v>
      </c>
      <c r="M217" s="24">
        <f t="shared" si="18"/>
        <v>0</v>
      </c>
      <c r="N217" s="27">
        <f t="shared" si="18"/>
        <v>220.610175</v>
      </c>
      <c r="O217" s="29">
        <f t="shared" si="19"/>
        <v>71.430131375517036</v>
      </c>
      <c r="P217" s="30" t="s">
        <v>223</v>
      </c>
      <c r="Q217" s="30"/>
      <c r="R217" s="20"/>
    </row>
    <row r="218" spans="1:18" ht="21">
      <c r="A218" s="21">
        <v>213</v>
      </c>
      <c r="B218" s="22" t="str">
        <f>VLOOKUP($P218,[1]Name!$A:$B,2,0)</f>
        <v>องค์การบริหารการพัฒนาพื้นที่พิเศษ (อพท)</v>
      </c>
      <c r="C218" s="23">
        <f>IF(ISERROR(VLOOKUP($P218,[1]BN2_1!$A:$AC,3,0)),0,VLOOKUP($P218,[1]BN2_1!$A:$AC,3,0))</f>
        <v>399.38330000000002</v>
      </c>
      <c r="D218" s="24">
        <f>IF(ISERROR(VLOOKUP($P218,[1]BN2_1!$A:$AC,7,0)),0,VLOOKUP($P218,[1]BN2_1!$A:$AC,7,0))</f>
        <v>0</v>
      </c>
      <c r="E218" s="25">
        <f>IF(ISERROR(VLOOKUP($P218,[1]BN2_1!$A:$AC,8,0)),0,VLOOKUP($P218,[1]BN2_1!$A:$AC,8,0))</f>
        <v>309.71030000000002</v>
      </c>
      <c r="F218" s="26">
        <f t="shared" si="15"/>
        <v>77.547133292754097</v>
      </c>
      <c r="G218" s="33">
        <f>IF(ISERROR(VLOOKUP($P218,[1]BN2_1!$A:$AC,12,0)),0,VLOOKUP($P218,[1]BN2_1!$A:$AC,12,0))</f>
        <v>41.015700000000002</v>
      </c>
      <c r="H218" s="34">
        <f>IF(ISERROR(VLOOKUP($P218,[1]BN2_1!$A:$AC,16,0)),0,VLOOKUP($P218,[1]BN2_1!$A:$AC,16,0))</f>
        <v>0</v>
      </c>
      <c r="I218" s="35">
        <f>IF(ISERROR(VLOOKUP($P218,[1]BN2_1!$A:$AC,17,0)),0,VLOOKUP($P218,[1]BN2_1!$A:$AC,17,0))</f>
        <v>6.1493000000000002</v>
      </c>
      <c r="J218" s="36">
        <f t="shared" si="16"/>
        <v>14.992551632667489</v>
      </c>
      <c r="K218" s="23">
        <f t="shared" si="17"/>
        <v>440.399</v>
      </c>
      <c r="L218" s="24">
        <f>IF(ISERROR(VLOOKUP($P218,[1]BN2_1!$A:$U,21,0)),0,VLOOKUP($P218,[1]BN2_1!$A:$U,21,0))</f>
        <v>440.399</v>
      </c>
      <c r="M218" s="24">
        <f t="shared" si="18"/>
        <v>0</v>
      </c>
      <c r="N218" s="27">
        <f t="shared" si="18"/>
        <v>315.8596</v>
      </c>
      <c r="O218" s="29">
        <f t="shared" si="19"/>
        <v>71.721234607708013</v>
      </c>
      <c r="P218" s="30" t="s">
        <v>224</v>
      </c>
      <c r="Q218" s="30"/>
      <c r="R218" s="20"/>
    </row>
    <row r="219" spans="1:18" ht="21">
      <c r="A219" s="21">
        <v>214</v>
      </c>
      <c r="B219" s="22" t="str">
        <f>VLOOKUP($P219,[1]Name!$A:$B,2,0)</f>
        <v>สถาบันบริหารจัดการธนาคารที่ดิน (องค์การมหาชน)</v>
      </c>
      <c r="C219" s="23">
        <f>IF(ISERROR(VLOOKUP($P219,[1]BN2_1!$A:$AC,3,0)),0,VLOOKUP($P219,[1]BN2_1!$A:$AC,3,0))</f>
        <v>31.375399999999999</v>
      </c>
      <c r="D219" s="24">
        <f>IF(ISERROR(VLOOKUP($P219,[1]BN2_1!$A:$AC,7,0)),0,VLOOKUP($P219,[1]BN2_1!$A:$AC,7,0))</f>
        <v>0</v>
      </c>
      <c r="E219" s="25">
        <f>IF(ISERROR(VLOOKUP($P219,[1]BN2_1!$A:$AC,8,0)),0,VLOOKUP($P219,[1]BN2_1!$A:$AC,8,0))</f>
        <v>22.6663</v>
      </c>
      <c r="F219" s="26">
        <f t="shared" si="15"/>
        <v>72.24226623405599</v>
      </c>
      <c r="G219" s="33">
        <f>IF(ISERROR(VLOOKUP($P219,[1]BN2_1!$A:$AC,12,0)),0,VLOOKUP($P219,[1]BN2_1!$A:$AC,12,0))</f>
        <v>0</v>
      </c>
      <c r="H219" s="34">
        <f>IF(ISERROR(VLOOKUP($P219,[1]BN2_1!$A:$AC,16,0)),0,VLOOKUP($P219,[1]BN2_1!$A:$AC,16,0))</f>
        <v>0</v>
      </c>
      <c r="I219" s="35">
        <f>IF(ISERROR(VLOOKUP($P219,[1]BN2_1!$A:$AC,17,0)),0,VLOOKUP($P219,[1]BN2_1!$A:$AC,17,0))</f>
        <v>0</v>
      </c>
      <c r="J219" s="36">
        <f t="shared" si="16"/>
        <v>0</v>
      </c>
      <c r="K219" s="23">
        <f t="shared" si="17"/>
        <v>31.375399999999999</v>
      </c>
      <c r="L219" s="24">
        <f>IF(ISERROR(VLOOKUP($P219,[1]BN2_1!$A:$U,21,0)),0,VLOOKUP($P219,[1]BN2_1!$A:$U,21,0))</f>
        <v>31.375399999999999</v>
      </c>
      <c r="M219" s="24">
        <f t="shared" si="18"/>
        <v>0</v>
      </c>
      <c r="N219" s="27">
        <f t="shared" si="18"/>
        <v>22.6663</v>
      </c>
      <c r="O219" s="29">
        <f t="shared" si="19"/>
        <v>72.24226623405599</v>
      </c>
      <c r="P219" s="30" t="s">
        <v>225</v>
      </c>
      <c r="Q219" s="30"/>
      <c r="R219" s="20"/>
    </row>
    <row r="220" spans="1:18" ht="21">
      <c r="A220" s="21">
        <v>215</v>
      </c>
      <c r="B220" s="22" t="str">
        <f>VLOOKUP($P220,[1]Name!$A:$B,2,0)</f>
        <v>สถาบันเพื่อการยุติธรรมแห่งประเทศไทย(องค์การมหาชน)</v>
      </c>
      <c r="C220" s="23">
        <f>IF(ISERROR(VLOOKUP($P220,[1]BN2_1!$A:$AC,3,0)),0,VLOOKUP($P220,[1]BN2_1!$A:$AC,3,0))</f>
        <v>185.7723</v>
      </c>
      <c r="D220" s="24">
        <f>IF(ISERROR(VLOOKUP($P220,[1]BN2_1!$A:$AC,7,0)),0,VLOOKUP($P220,[1]BN2_1!$A:$AC,7,0))</f>
        <v>0</v>
      </c>
      <c r="E220" s="25">
        <f>IF(ISERROR(VLOOKUP($P220,[1]BN2_1!$A:$AC,8,0)),0,VLOOKUP($P220,[1]BN2_1!$A:$AC,8,0))</f>
        <v>137.19300000000001</v>
      </c>
      <c r="F220" s="26">
        <f t="shared" si="15"/>
        <v>73.850084215999914</v>
      </c>
      <c r="G220" s="33">
        <f>IF(ISERROR(VLOOKUP($P220,[1]BN2_1!$A:$AC,12,0)),0,VLOOKUP($P220,[1]BN2_1!$A:$AC,12,0))</f>
        <v>251.10400000000001</v>
      </c>
      <c r="H220" s="34">
        <f>IF(ISERROR(VLOOKUP($P220,[1]BN2_1!$A:$AC,16,0)),0,VLOOKUP($P220,[1]BN2_1!$A:$AC,16,0))</f>
        <v>0</v>
      </c>
      <c r="I220" s="35">
        <f>IF(ISERROR(VLOOKUP($P220,[1]BN2_1!$A:$AC,17,0)),0,VLOOKUP($P220,[1]BN2_1!$A:$AC,17,0))</f>
        <v>181.10400000000001</v>
      </c>
      <c r="J220" s="36">
        <f t="shared" si="16"/>
        <v>72.123104371097241</v>
      </c>
      <c r="K220" s="23">
        <f t="shared" si="17"/>
        <v>436.87630000000001</v>
      </c>
      <c r="L220" s="24">
        <f>IF(ISERROR(VLOOKUP($P220,[1]BN2_1!$A:$U,21,0)),0,VLOOKUP($P220,[1]BN2_1!$A:$U,21,0))</f>
        <v>436.87630000000001</v>
      </c>
      <c r="M220" s="24">
        <f t="shared" si="18"/>
        <v>0</v>
      </c>
      <c r="N220" s="27">
        <f t="shared" si="18"/>
        <v>318.29700000000003</v>
      </c>
      <c r="O220" s="29">
        <f t="shared" si="19"/>
        <v>72.857465602963586</v>
      </c>
      <c r="P220" s="30" t="s">
        <v>226</v>
      </c>
      <c r="Q220" s="30"/>
      <c r="R220" s="20"/>
    </row>
    <row r="221" spans="1:18" ht="21">
      <c r="A221" s="21">
        <v>216</v>
      </c>
      <c r="B221" s="22" t="str">
        <f>VLOOKUP($P221,[1]Name!$A:$B,2,0)</f>
        <v>สำนักงานการตรวจเงินแผ่นดิน</v>
      </c>
      <c r="C221" s="23">
        <f>IF(ISERROR(VLOOKUP($P221,[1]BN2_1!$A:$AC,3,0)),0,VLOOKUP($P221,[1]BN2_1!$A:$AC,3,0))</f>
        <v>2112.0129000000002</v>
      </c>
      <c r="D221" s="24">
        <f>IF(ISERROR(VLOOKUP($P221,[1]BN2_1!$A:$AC,7,0)),0,VLOOKUP($P221,[1]BN2_1!$A:$AC,7,0))</f>
        <v>0</v>
      </c>
      <c r="E221" s="25">
        <f>IF(ISERROR(VLOOKUP($P221,[1]BN2_1!$A:$AC,8,0)),0,VLOOKUP($P221,[1]BN2_1!$A:$AC,8,0))</f>
        <v>1584.0096000000001</v>
      </c>
      <c r="F221" s="26">
        <f t="shared" si="15"/>
        <v>74.999996448885327</v>
      </c>
      <c r="G221" s="33">
        <f>IF(ISERROR(VLOOKUP($P221,[1]BN2_1!$A:$AC,12,0)),0,VLOOKUP($P221,[1]BN2_1!$A:$AC,12,0))</f>
        <v>398.44080000000002</v>
      </c>
      <c r="H221" s="34">
        <f>IF(ISERROR(VLOOKUP($P221,[1]BN2_1!$A:$AC,16,0)),0,VLOOKUP($P221,[1]BN2_1!$A:$AC,16,0))</f>
        <v>0</v>
      </c>
      <c r="I221" s="35">
        <f>IF(ISERROR(VLOOKUP($P221,[1]BN2_1!$A:$AC,17,0)),0,VLOOKUP($P221,[1]BN2_1!$A:$AC,17,0))</f>
        <v>259.53309999999999</v>
      </c>
      <c r="J221" s="36">
        <f t="shared" si="16"/>
        <v>65.137179726574175</v>
      </c>
      <c r="K221" s="23">
        <f t="shared" si="17"/>
        <v>2510.4537</v>
      </c>
      <c r="L221" s="24">
        <f>IF(ISERROR(VLOOKUP($P221,[1]BN2_1!$A:$U,21,0)),0,VLOOKUP($P221,[1]BN2_1!$A:$U,21,0))</f>
        <v>2510.4537</v>
      </c>
      <c r="M221" s="24">
        <f t="shared" si="18"/>
        <v>0</v>
      </c>
      <c r="N221" s="27">
        <f t="shared" si="18"/>
        <v>1843.5427</v>
      </c>
      <c r="O221" s="29">
        <f t="shared" si="19"/>
        <v>73.434642511032962</v>
      </c>
      <c r="P221" s="30" t="s">
        <v>227</v>
      </c>
      <c r="Q221" s="30"/>
      <c r="R221" s="20"/>
    </row>
    <row r="222" spans="1:18" ht="21">
      <c r="A222" s="21">
        <v>217</v>
      </c>
      <c r="B222" s="22" t="str">
        <f>VLOOKUP($P222,[1]Name!$A:$B,2,0)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22" s="23">
        <f>IF(ISERROR(VLOOKUP($P222,[1]BN2_1!$A:$AC,3,0)),0,VLOOKUP($P222,[1]BN2_1!$A:$AC,3,0))</f>
        <v>125.68129999999999</v>
      </c>
      <c r="D222" s="24">
        <f>IF(ISERROR(VLOOKUP($P222,[1]BN2_1!$A:$AC,7,0)),0,VLOOKUP($P222,[1]BN2_1!$A:$AC,7,0))</f>
        <v>0</v>
      </c>
      <c r="E222" s="25">
        <f>IF(ISERROR(VLOOKUP($P222,[1]BN2_1!$A:$AC,8,0)),0,VLOOKUP($P222,[1]BN2_1!$A:$AC,8,0))</f>
        <v>93.071600000000004</v>
      </c>
      <c r="F222" s="26">
        <f t="shared" si="15"/>
        <v>74.053657942748856</v>
      </c>
      <c r="G222" s="33">
        <f>IF(ISERROR(VLOOKUP($P222,[1]BN2_1!$A:$AC,12,0)),0,VLOOKUP($P222,[1]BN2_1!$A:$AC,12,0))</f>
        <v>0</v>
      </c>
      <c r="H222" s="34">
        <f>IF(ISERROR(VLOOKUP($P222,[1]BN2_1!$A:$AC,16,0)),0,VLOOKUP($P222,[1]BN2_1!$A:$AC,16,0))</f>
        <v>0</v>
      </c>
      <c r="I222" s="35">
        <f>IF(ISERROR(VLOOKUP($P222,[1]BN2_1!$A:$AC,17,0)),0,VLOOKUP($P222,[1]BN2_1!$A:$AC,17,0))</f>
        <v>0</v>
      </c>
      <c r="J222" s="36">
        <f t="shared" si="16"/>
        <v>0</v>
      </c>
      <c r="K222" s="23">
        <f t="shared" si="17"/>
        <v>125.68129999999999</v>
      </c>
      <c r="L222" s="24">
        <f>IF(ISERROR(VLOOKUP($P222,[1]BN2_1!$A:$U,21,0)),0,VLOOKUP($P222,[1]BN2_1!$A:$U,21,0))</f>
        <v>125.68129999999999</v>
      </c>
      <c r="M222" s="24">
        <f t="shared" si="18"/>
        <v>0</v>
      </c>
      <c r="N222" s="27">
        <f t="shared" si="18"/>
        <v>93.071600000000004</v>
      </c>
      <c r="O222" s="29">
        <f t="shared" si="19"/>
        <v>74.053657942748856</v>
      </c>
      <c r="P222" s="30" t="s">
        <v>228</v>
      </c>
      <c r="Q222" s="30"/>
      <c r="R222" s="20"/>
    </row>
    <row r="223" spans="1:18" ht="21">
      <c r="A223" s="21">
        <v>218</v>
      </c>
      <c r="B223" s="22" t="str">
        <f>VLOOKUP($P223,[1]Name!$A:$B,2,0)</f>
        <v>สำนักงานอัยการสูงสุด</v>
      </c>
      <c r="C223" s="23">
        <f>IF(ISERROR(VLOOKUP($P223,[1]BN2_1!$A:$AC,3,0)),0,VLOOKUP($P223,[1]BN2_1!$A:$AC,3,0))</f>
        <v>9233.3446000000004</v>
      </c>
      <c r="D223" s="24">
        <f>IF(ISERROR(VLOOKUP($P223,[1]BN2_1!$A:$AC,7,0)),0,VLOOKUP($P223,[1]BN2_1!$A:$AC,7,0))</f>
        <v>0</v>
      </c>
      <c r="E223" s="25">
        <f>IF(ISERROR(VLOOKUP($P223,[1]BN2_1!$A:$AC,8,0)),0,VLOOKUP($P223,[1]BN2_1!$A:$AC,8,0))</f>
        <v>6930.7470000000003</v>
      </c>
      <c r="F223" s="26">
        <f t="shared" si="15"/>
        <v>75.062150285174027</v>
      </c>
      <c r="G223" s="33">
        <f>IF(ISERROR(VLOOKUP($P223,[1]BN2_1!$A:$AC,12,0)),0,VLOOKUP($P223,[1]BN2_1!$A:$AC,12,0))</f>
        <v>1356.4332999999999</v>
      </c>
      <c r="H223" s="34">
        <f>IF(ISERROR(VLOOKUP($P223,[1]BN2_1!$A:$AC,16,0)),0,VLOOKUP($P223,[1]BN2_1!$A:$AC,16,0))</f>
        <v>0</v>
      </c>
      <c r="I223" s="35">
        <f>IF(ISERROR(VLOOKUP($P223,[1]BN2_1!$A:$AC,17,0)),0,VLOOKUP($P223,[1]BN2_1!$A:$AC,17,0))</f>
        <v>918.11289999999997</v>
      </c>
      <c r="J223" s="36">
        <f t="shared" si="16"/>
        <v>67.685812490743189</v>
      </c>
      <c r="K223" s="23">
        <f t="shared" si="17"/>
        <v>10589.777900000001</v>
      </c>
      <c r="L223" s="24">
        <f>IF(ISERROR(VLOOKUP($P223,[1]BN2_1!$A:$U,21,0)),0,VLOOKUP($P223,[1]BN2_1!$A:$U,21,0))</f>
        <v>10589.777899999999</v>
      </c>
      <c r="M223" s="24">
        <f t="shared" si="18"/>
        <v>0</v>
      </c>
      <c r="N223" s="27">
        <f t="shared" si="18"/>
        <v>7848.8599000000004</v>
      </c>
      <c r="O223" s="29">
        <f t="shared" si="19"/>
        <v>74.117323083801395</v>
      </c>
      <c r="P223" s="30" t="s">
        <v>229</v>
      </c>
      <c r="Q223" s="30"/>
      <c r="R223" s="20"/>
    </row>
    <row r="224" spans="1:18" ht="21">
      <c r="A224" s="21">
        <v>219</v>
      </c>
      <c r="B224" s="22" t="str">
        <f>VLOOKUP($P224,[1]Name!$A:$B,2,0)</f>
        <v>สถาบันเทคโนโลยีจิตรลดา</v>
      </c>
      <c r="C224" s="23">
        <f>IF(ISERROR(VLOOKUP($P224,[1]BN2_1!$A:$AC,3,0)),0,VLOOKUP($P224,[1]BN2_1!$A:$AC,3,0))</f>
        <v>209.8871</v>
      </c>
      <c r="D224" s="24">
        <f>IF(ISERROR(VLOOKUP($P224,[1]BN2_1!$A:$AC,7,0)),0,VLOOKUP($P224,[1]BN2_1!$A:$AC,7,0))</f>
        <v>0</v>
      </c>
      <c r="E224" s="25">
        <f>IF(ISERROR(VLOOKUP($P224,[1]BN2_1!$A:$AC,8,0)),0,VLOOKUP($P224,[1]BN2_1!$A:$AC,8,0))</f>
        <v>157.41409999999999</v>
      </c>
      <c r="F224" s="26">
        <f t="shared" si="15"/>
        <v>74.999416352886854</v>
      </c>
      <c r="G224" s="33">
        <f>IF(ISERROR(VLOOKUP($P224,[1]BN2_1!$A:$AC,12,0)),0,VLOOKUP($P224,[1]BN2_1!$A:$AC,12,0))</f>
        <v>94.095399999999998</v>
      </c>
      <c r="H224" s="34">
        <f>IF(ISERROR(VLOOKUP($P224,[1]BN2_1!$A:$AC,16,0)),0,VLOOKUP($P224,[1]BN2_1!$A:$AC,16,0))</f>
        <v>0</v>
      </c>
      <c r="I224" s="35">
        <f>IF(ISERROR(VLOOKUP($P224,[1]BN2_1!$A:$AC,17,0)),0,VLOOKUP($P224,[1]BN2_1!$A:$AC,17,0))</f>
        <v>68.077100000000002</v>
      </c>
      <c r="J224" s="36">
        <f t="shared" si="16"/>
        <v>72.349020249661521</v>
      </c>
      <c r="K224" s="23">
        <f t="shared" si="17"/>
        <v>303.98250000000002</v>
      </c>
      <c r="L224" s="24">
        <f>IF(ISERROR(VLOOKUP($P224,[1]BN2_1!$A:$U,21,0)),0,VLOOKUP($P224,[1]BN2_1!$A:$U,21,0))</f>
        <v>303.98250000000002</v>
      </c>
      <c r="M224" s="24">
        <f t="shared" si="18"/>
        <v>0</v>
      </c>
      <c r="N224" s="27">
        <f t="shared" si="18"/>
        <v>225.49119999999999</v>
      </c>
      <c r="O224" s="29">
        <f t="shared" si="19"/>
        <v>74.179007015206466</v>
      </c>
      <c r="P224" s="30" t="s">
        <v>230</v>
      </c>
      <c r="Q224" s="30"/>
      <c r="R224" s="20"/>
    </row>
    <row r="225" spans="1:18" ht="21">
      <c r="A225" s="21">
        <v>220</v>
      </c>
      <c r="B225" s="22" t="str">
        <f>VLOOKUP($P225,[1]Name!$A:$B,2,0)</f>
        <v>สำนักงานส่งเสริมการจัดประชุมและนิทรรศการ (องค์การมหาชน)</v>
      </c>
      <c r="C225" s="23">
        <f>IF(ISERROR(VLOOKUP($P225,[1]BN2_1!$A:$AC,3,0)),0,VLOOKUP($P225,[1]BN2_1!$A:$AC,3,0))</f>
        <v>786.5566</v>
      </c>
      <c r="D225" s="24">
        <f>IF(ISERROR(VLOOKUP($P225,[1]BN2_1!$A:$AC,7,0)),0,VLOOKUP($P225,[1]BN2_1!$A:$AC,7,0))</f>
        <v>0</v>
      </c>
      <c r="E225" s="25">
        <f>IF(ISERROR(VLOOKUP($P225,[1]BN2_1!$A:$AC,8,0)),0,VLOOKUP($P225,[1]BN2_1!$A:$AC,8,0))</f>
        <v>584.60640000000001</v>
      </c>
      <c r="F225" s="26">
        <f t="shared" si="15"/>
        <v>74.324772050733543</v>
      </c>
      <c r="G225" s="33">
        <f>IF(ISERROR(VLOOKUP($P225,[1]BN2_1!$A:$AC,12,0)),0,VLOOKUP($P225,[1]BN2_1!$A:$AC,12,0))</f>
        <v>0</v>
      </c>
      <c r="H225" s="34">
        <f>IF(ISERROR(VLOOKUP($P225,[1]BN2_1!$A:$AC,16,0)),0,VLOOKUP($P225,[1]BN2_1!$A:$AC,16,0))</f>
        <v>0</v>
      </c>
      <c r="I225" s="35">
        <f>IF(ISERROR(VLOOKUP($P225,[1]BN2_1!$A:$AC,17,0)),0,VLOOKUP($P225,[1]BN2_1!$A:$AC,17,0))</f>
        <v>0</v>
      </c>
      <c r="J225" s="36">
        <f t="shared" si="16"/>
        <v>0</v>
      </c>
      <c r="K225" s="23">
        <f t="shared" si="17"/>
        <v>786.5566</v>
      </c>
      <c r="L225" s="24">
        <f>IF(ISERROR(VLOOKUP($P225,[1]BN2_1!$A:$U,21,0)),0,VLOOKUP($P225,[1]BN2_1!$A:$U,21,0))</f>
        <v>786.5566</v>
      </c>
      <c r="M225" s="24">
        <f t="shared" si="18"/>
        <v>0</v>
      </c>
      <c r="N225" s="27">
        <f t="shared" si="18"/>
        <v>584.60640000000001</v>
      </c>
      <c r="O225" s="29">
        <f t="shared" si="19"/>
        <v>74.324772050733543</v>
      </c>
      <c r="P225" s="30" t="s">
        <v>231</v>
      </c>
      <c r="Q225" s="30"/>
      <c r="R225" s="20"/>
    </row>
    <row r="226" spans="1:18" ht="21">
      <c r="A226" s="21">
        <v>221</v>
      </c>
      <c r="B226" s="22" t="str">
        <f>VLOOKUP($P226,[1]Name!$A:$B,2,0)</f>
        <v>สำนักงานคณะกรรมการสุขภาพแห่งชาติ</v>
      </c>
      <c r="C226" s="23">
        <f>IF(ISERROR(VLOOKUP($P226,[1]BN2_1!$A:$AC,3,0)),0,VLOOKUP($P226,[1]BN2_1!$A:$AC,3,0))</f>
        <v>181.24600000000001</v>
      </c>
      <c r="D226" s="24">
        <f>IF(ISERROR(VLOOKUP($P226,[1]BN2_1!$A:$AC,7,0)),0,VLOOKUP($P226,[1]BN2_1!$A:$AC,7,0))</f>
        <v>0</v>
      </c>
      <c r="E226" s="25">
        <f>IF(ISERROR(VLOOKUP($P226,[1]BN2_1!$A:$AC,8,0)),0,VLOOKUP($P226,[1]BN2_1!$A:$AC,8,0))</f>
        <v>134.80709999999999</v>
      </c>
      <c r="F226" s="26">
        <f t="shared" si="15"/>
        <v>74.377972479392639</v>
      </c>
      <c r="G226" s="33">
        <f>IF(ISERROR(VLOOKUP($P226,[1]BN2_1!$A:$AC,12,0)),0,VLOOKUP($P226,[1]BN2_1!$A:$AC,12,0))</f>
        <v>0</v>
      </c>
      <c r="H226" s="34">
        <f>IF(ISERROR(VLOOKUP($P226,[1]BN2_1!$A:$AC,16,0)),0,VLOOKUP($P226,[1]BN2_1!$A:$AC,16,0))</f>
        <v>0</v>
      </c>
      <c r="I226" s="35">
        <f>IF(ISERROR(VLOOKUP($P226,[1]BN2_1!$A:$AC,17,0)),0,VLOOKUP($P226,[1]BN2_1!$A:$AC,17,0))</f>
        <v>0</v>
      </c>
      <c r="J226" s="36">
        <f t="shared" si="16"/>
        <v>0</v>
      </c>
      <c r="K226" s="23">
        <f t="shared" si="17"/>
        <v>181.24600000000001</v>
      </c>
      <c r="L226" s="24">
        <f>IF(ISERROR(VLOOKUP($P226,[1]BN2_1!$A:$U,21,0)),0,VLOOKUP($P226,[1]BN2_1!$A:$U,21,0))</f>
        <v>181.24600000000001</v>
      </c>
      <c r="M226" s="24">
        <f t="shared" si="18"/>
        <v>0</v>
      </c>
      <c r="N226" s="27">
        <f t="shared" si="18"/>
        <v>134.80709999999999</v>
      </c>
      <c r="O226" s="29">
        <f t="shared" si="19"/>
        <v>74.377972479392639</v>
      </c>
      <c r="P226" s="30" t="s">
        <v>232</v>
      </c>
      <c r="Q226" s="30"/>
      <c r="R226" s="20"/>
    </row>
    <row r="227" spans="1:18" ht="21">
      <c r="A227" s="21">
        <v>222</v>
      </c>
      <c r="B227" s="22" t="str">
        <f>VLOOKUP($P227,[1]Name!$A:$B,2,0)</f>
        <v>สำนักงานส่งเสริมเศรษฐกิจดิจิทัล</v>
      </c>
      <c r="C227" s="23">
        <f>IF(ISERROR(VLOOKUP($P227,[1]BN2_1!$A:$AC,3,0)),0,VLOOKUP($P227,[1]BN2_1!$A:$AC,3,0))</f>
        <v>994.79010000000005</v>
      </c>
      <c r="D227" s="24">
        <f>IF(ISERROR(VLOOKUP($P227,[1]BN2_1!$A:$AC,7,0)),0,VLOOKUP($P227,[1]BN2_1!$A:$AC,7,0))</f>
        <v>0</v>
      </c>
      <c r="E227" s="25">
        <f>IF(ISERROR(VLOOKUP($P227,[1]BN2_1!$A:$AC,8,0)),0,VLOOKUP($P227,[1]BN2_1!$A:$AC,8,0))</f>
        <v>754.7251</v>
      </c>
      <c r="F227" s="26">
        <f t="shared" si="15"/>
        <v>75.867773513226552</v>
      </c>
      <c r="G227" s="33">
        <f>IF(ISERROR(VLOOKUP($P227,[1]BN2_1!$A:$AC,12,0)),0,VLOOKUP($P227,[1]BN2_1!$A:$AC,12,0))</f>
        <v>81.073700000000002</v>
      </c>
      <c r="H227" s="34">
        <f>IF(ISERROR(VLOOKUP($P227,[1]BN2_1!$A:$AC,16,0)),0,VLOOKUP($P227,[1]BN2_1!$A:$AC,16,0))</f>
        <v>0</v>
      </c>
      <c r="I227" s="35">
        <f>IF(ISERROR(VLOOKUP($P227,[1]BN2_1!$A:$AC,17,0)),0,VLOOKUP($P227,[1]BN2_1!$A:$AC,17,0))</f>
        <v>46.115299999999998</v>
      </c>
      <c r="J227" s="36">
        <f t="shared" si="16"/>
        <v>56.880714707728885</v>
      </c>
      <c r="K227" s="23">
        <f t="shared" si="17"/>
        <v>1075.8638000000001</v>
      </c>
      <c r="L227" s="24">
        <f>IF(ISERROR(VLOOKUP($P227,[1]BN2_1!$A:$U,21,0)),0,VLOOKUP($P227,[1]BN2_1!$A:$U,21,0))</f>
        <v>1075.8638000000001</v>
      </c>
      <c r="M227" s="24">
        <f t="shared" si="18"/>
        <v>0</v>
      </c>
      <c r="N227" s="27">
        <f t="shared" si="18"/>
        <v>800.84040000000005</v>
      </c>
      <c r="O227" s="29">
        <f t="shared" si="19"/>
        <v>74.436968694364467</v>
      </c>
      <c r="P227" s="30" t="s">
        <v>233</v>
      </c>
      <c r="Q227" s="30"/>
      <c r="R227" s="20"/>
    </row>
    <row r="228" spans="1:18" ht="21">
      <c r="A228" s="21">
        <v>223</v>
      </c>
      <c r="B228" s="22" t="str">
        <f>VLOOKUP($P228,[1]Name!$A:$B,2,0)</f>
        <v>สถาบันบัณฑิตพัฒนบริหารศาสตร์</v>
      </c>
      <c r="C228" s="23">
        <f>IF(ISERROR(VLOOKUP($P228,[1]BN2_1!$A:$AC,3,0)),0,VLOOKUP($P228,[1]BN2_1!$A:$AC,3,0))</f>
        <v>436.35050000000001</v>
      </c>
      <c r="D228" s="24">
        <f>IF(ISERROR(VLOOKUP($P228,[1]BN2_1!$A:$AC,7,0)),0,VLOOKUP($P228,[1]BN2_1!$A:$AC,7,0))</f>
        <v>0</v>
      </c>
      <c r="E228" s="25">
        <f>IF(ISERROR(VLOOKUP($P228,[1]BN2_1!$A:$AC,8,0)),0,VLOOKUP($P228,[1]BN2_1!$A:$AC,8,0))</f>
        <v>307.68557931999999</v>
      </c>
      <c r="F228" s="26">
        <f t="shared" si="15"/>
        <v>70.513401341352875</v>
      </c>
      <c r="G228" s="33">
        <f>IF(ISERROR(VLOOKUP($P228,[1]BN2_1!$A:$AC,12,0)),0,VLOOKUP($P228,[1]BN2_1!$A:$AC,12,0))</f>
        <v>68.754099999999994</v>
      </c>
      <c r="H228" s="34">
        <f>IF(ISERROR(VLOOKUP($P228,[1]BN2_1!$A:$AC,16,0)),0,VLOOKUP($P228,[1]BN2_1!$A:$AC,16,0))</f>
        <v>0</v>
      </c>
      <c r="I228" s="35">
        <f>IF(ISERROR(VLOOKUP($P228,[1]BN2_1!$A:$AC,17,0)),0,VLOOKUP($P228,[1]BN2_1!$A:$AC,17,0))</f>
        <v>68.754099999999994</v>
      </c>
      <c r="J228" s="36">
        <f t="shared" si="16"/>
        <v>100</v>
      </c>
      <c r="K228" s="23">
        <f t="shared" si="17"/>
        <v>505.1046</v>
      </c>
      <c r="L228" s="24">
        <f>IF(ISERROR(VLOOKUP($P228,[1]BN2_1!$A:$U,21,0)),0,VLOOKUP($P228,[1]BN2_1!$A:$U,21,0))</f>
        <v>505.1046</v>
      </c>
      <c r="M228" s="24">
        <f t="shared" si="18"/>
        <v>0</v>
      </c>
      <c r="N228" s="27">
        <f t="shared" si="18"/>
        <v>376.43967931999998</v>
      </c>
      <c r="O228" s="29">
        <f t="shared" si="19"/>
        <v>74.527074059511634</v>
      </c>
      <c r="P228" s="30" t="s">
        <v>234</v>
      </c>
      <c r="Q228" s="30"/>
      <c r="R228" s="20"/>
    </row>
    <row r="229" spans="1:18" ht="21">
      <c r="A229" s="21">
        <v>224</v>
      </c>
      <c r="B229" s="22" t="str">
        <f>VLOOKUP($P229,[1]Name!$A:$B,2,0)</f>
        <v>สถาบันทดสอบทางการศึกษาแห่งชาติ (องค์การมหาชน)</v>
      </c>
      <c r="C229" s="23">
        <f>IF(ISERROR(VLOOKUP($P229,[1]BN2_1!$A:$AC,3,0)),0,VLOOKUP($P229,[1]BN2_1!$A:$AC,3,0))</f>
        <v>650.54960000000005</v>
      </c>
      <c r="D229" s="24">
        <f>IF(ISERROR(VLOOKUP($P229,[1]BN2_1!$A:$AC,7,0)),0,VLOOKUP($P229,[1]BN2_1!$A:$AC,7,0))</f>
        <v>0</v>
      </c>
      <c r="E229" s="25">
        <f>IF(ISERROR(VLOOKUP($P229,[1]BN2_1!$A:$AC,8,0)),0,VLOOKUP($P229,[1]BN2_1!$A:$AC,8,0))</f>
        <v>481.06150000000002</v>
      </c>
      <c r="F229" s="26">
        <f t="shared" si="15"/>
        <v>73.94693655948754</v>
      </c>
      <c r="G229" s="33">
        <f>IF(ISERROR(VLOOKUP($P229,[1]BN2_1!$A:$AC,12,0)),0,VLOOKUP($P229,[1]BN2_1!$A:$AC,12,0))</f>
        <v>17.885000000000002</v>
      </c>
      <c r="H229" s="34">
        <f>IF(ISERROR(VLOOKUP($P229,[1]BN2_1!$A:$AC,16,0)),0,VLOOKUP($P229,[1]BN2_1!$A:$AC,16,0))</f>
        <v>0</v>
      </c>
      <c r="I229" s="35">
        <f>IF(ISERROR(VLOOKUP($P229,[1]BN2_1!$A:$AC,17,0)),0,VLOOKUP($P229,[1]BN2_1!$A:$AC,17,0))</f>
        <v>17.885000000000002</v>
      </c>
      <c r="J229" s="36">
        <f t="shared" si="16"/>
        <v>100</v>
      </c>
      <c r="K229" s="23">
        <f t="shared" si="17"/>
        <v>668.43460000000005</v>
      </c>
      <c r="L229" s="24">
        <f>IF(ISERROR(VLOOKUP($P229,[1]BN2_1!$A:$U,21,0)),0,VLOOKUP($P229,[1]BN2_1!$A:$U,21,0))</f>
        <v>668.43460000000005</v>
      </c>
      <c r="M229" s="24">
        <f t="shared" si="18"/>
        <v>0</v>
      </c>
      <c r="N229" s="27">
        <f t="shared" si="18"/>
        <v>498.94650000000001</v>
      </c>
      <c r="O229" s="29">
        <f t="shared" si="19"/>
        <v>74.644026506108446</v>
      </c>
      <c r="P229" s="30" t="s">
        <v>235</v>
      </c>
      <c r="Q229" s="30"/>
      <c r="R229" s="20"/>
    </row>
    <row r="230" spans="1:18" ht="21">
      <c r="A230" s="21">
        <v>225</v>
      </c>
      <c r="B230" s="22" t="str">
        <f>VLOOKUP($P230,[1]Name!$A:$B,2,0)</f>
        <v>สำนักงานคณะกรรมการสิทธิมนุษยชนแห่งชาติ</v>
      </c>
      <c r="C230" s="23">
        <f>IF(ISERROR(VLOOKUP($P230,[1]BN2_1!$A:$AC,3,0)),0,VLOOKUP($P230,[1]BN2_1!$A:$AC,3,0))</f>
        <v>201.19550000000001</v>
      </c>
      <c r="D230" s="24">
        <f>IF(ISERROR(VLOOKUP($P230,[1]BN2_1!$A:$AC,7,0)),0,VLOOKUP($P230,[1]BN2_1!$A:$AC,7,0))</f>
        <v>0</v>
      </c>
      <c r="E230" s="25">
        <f>IF(ISERROR(VLOOKUP($P230,[1]BN2_1!$A:$AC,8,0)),0,VLOOKUP($P230,[1]BN2_1!$A:$AC,8,0))</f>
        <v>147.7758</v>
      </c>
      <c r="F230" s="26">
        <f t="shared" si="15"/>
        <v>73.448859442681368</v>
      </c>
      <c r="G230" s="33">
        <f>IF(ISERROR(VLOOKUP($P230,[1]BN2_1!$A:$AC,12,0)),0,VLOOKUP($P230,[1]BN2_1!$A:$AC,12,0))</f>
        <v>10.5342</v>
      </c>
      <c r="H230" s="34">
        <f>IF(ISERROR(VLOOKUP($P230,[1]BN2_1!$A:$AC,16,0)),0,VLOOKUP($P230,[1]BN2_1!$A:$AC,16,0))</f>
        <v>0</v>
      </c>
      <c r="I230" s="35">
        <f>IF(ISERROR(VLOOKUP($P230,[1]BN2_1!$A:$AC,17,0)),0,VLOOKUP($P230,[1]BN2_1!$A:$AC,17,0))</f>
        <v>10.5342</v>
      </c>
      <c r="J230" s="36">
        <f t="shared" si="16"/>
        <v>100</v>
      </c>
      <c r="K230" s="23">
        <f t="shared" si="17"/>
        <v>211.72970000000001</v>
      </c>
      <c r="L230" s="24">
        <f>IF(ISERROR(VLOOKUP($P230,[1]BN2_1!$A:$U,21,0)),0,VLOOKUP($P230,[1]BN2_1!$A:$U,21,0))</f>
        <v>211.72970000000001</v>
      </c>
      <c r="M230" s="24">
        <f t="shared" si="18"/>
        <v>0</v>
      </c>
      <c r="N230" s="27">
        <f t="shared" si="18"/>
        <v>158.31</v>
      </c>
      <c r="O230" s="29">
        <f t="shared" si="19"/>
        <v>74.769859873225158</v>
      </c>
      <c r="P230" s="30" t="s">
        <v>236</v>
      </c>
      <c r="Q230" s="30"/>
      <c r="R230" s="20"/>
    </row>
    <row r="231" spans="1:18" ht="21">
      <c r="A231" s="21">
        <v>226</v>
      </c>
      <c r="B231" s="22" t="str">
        <f>VLOOKUP($P231,[1]Name!$A:$B,2,0)</f>
        <v>สำนักงานบริหารและพัฒนาองค์ความรู้ (องค์การมหาชน)</v>
      </c>
      <c r="C231" s="23">
        <f>IF(ISERROR(VLOOKUP($P231,[1]BN2_1!$A:$AC,3,0)),0,VLOOKUP($P231,[1]BN2_1!$A:$AC,3,0))</f>
        <v>264.16090000000003</v>
      </c>
      <c r="D231" s="24">
        <f>IF(ISERROR(VLOOKUP($P231,[1]BN2_1!$A:$AC,7,0)),0,VLOOKUP($P231,[1]BN2_1!$A:$AC,7,0))</f>
        <v>0</v>
      </c>
      <c r="E231" s="25">
        <f>IF(ISERROR(VLOOKUP($P231,[1]BN2_1!$A:$AC,8,0)),0,VLOOKUP($P231,[1]BN2_1!$A:$AC,8,0))</f>
        <v>191.54929999999999</v>
      </c>
      <c r="F231" s="26">
        <f t="shared" si="15"/>
        <v>72.512358944870329</v>
      </c>
      <c r="G231" s="33">
        <f>IF(ISERROR(VLOOKUP($P231,[1]BN2_1!$A:$AC,12,0)),0,VLOOKUP($P231,[1]BN2_1!$A:$AC,12,0))</f>
        <v>24.135999999999999</v>
      </c>
      <c r="H231" s="34">
        <f>IF(ISERROR(VLOOKUP($P231,[1]BN2_1!$A:$AC,16,0)),0,VLOOKUP($P231,[1]BN2_1!$A:$AC,16,0))</f>
        <v>0</v>
      </c>
      <c r="I231" s="35">
        <f>IF(ISERROR(VLOOKUP($P231,[1]BN2_1!$A:$AC,17,0)),0,VLOOKUP($P231,[1]BN2_1!$A:$AC,17,0))</f>
        <v>24.135999999999999</v>
      </c>
      <c r="J231" s="36">
        <f t="shared" si="16"/>
        <v>100</v>
      </c>
      <c r="K231" s="23">
        <f t="shared" si="17"/>
        <v>288.29690000000005</v>
      </c>
      <c r="L231" s="24">
        <f>IF(ISERROR(VLOOKUP($P231,[1]BN2_1!$A:$U,21,0)),0,VLOOKUP($P231,[1]BN2_1!$A:$U,21,0))</f>
        <v>288.29689999999999</v>
      </c>
      <c r="M231" s="24">
        <f t="shared" si="18"/>
        <v>0</v>
      </c>
      <c r="N231" s="27">
        <f t="shared" si="18"/>
        <v>215.68529999999998</v>
      </c>
      <c r="O231" s="29">
        <f t="shared" si="19"/>
        <v>74.813603614884499</v>
      </c>
      <c r="P231" s="30" t="s">
        <v>237</v>
      </c>
      <c r="Q231" s="30"/>
      <c r="R231" s="20"/>
    </row>
    <row r="232" spans="1:18" ht="21">
      <c r="A232" s="21">
        <v>227</v>
      </c>
      <c r="B232" s="22" t="str">
        <f>VLOOKUP($P232,[1]Name!$A:$B,2,0)</f>
        <v>สำนักงานประกันสังคม</v>
      </c>
      <c r="C232" s="23">
        <f>IF(ISERROR(VLOOKUP($P232,[1]BN2_1!$A:$AC,3,0)),0,VLOOKUP($P232,[1]BN2_1!$A:$AC,3,0))</f>
        <v>64523.541400000002</v>
      </c>
      <c r="D232" s="24">
        <f>IF(ISERROR(VLOOKUP($P232,[1]BN2_1!$A:$AC,7,0)),0,VLOOKUP($P232,[1]BN2_1!$A:$AC,7,0))</f>
        <v>0</v>
      </c>
      <c r="E232" s="25">
        <f>IF(ISERROR(VLOOKUP($P232,[1]BN2_1!$A:$AC,8,0)),0,VLOOKUP($P232,[1]BN2_1!$A:$AC,8,0))</f>
        <v>48326.321846890001</v>
      </c>
      <c r="F232" s="26">
        <f t="shared" si="15"/>
        <v>74.89719379675897</v>
      </c>
      <c r="G232" s="33">
        <f>IF(ISERROR(VLOOKUP($P232,[1]BN2_1!$A:$AC,12,0)),0,VLOOKUP($P232,[1]BN2_1!$A:$AC,12,0))</f>
        <v>0</v>
      </c>
      <c r="H232" s="34">
        <f>IF(ISERROR(VLOOKUP($P232,[1]BN2_1!$A:$AC,16,0)),0,VLOOKUP($P232,[1]BN2_1!$A:$AC,16,0))</f>
        <v>0</v>
      </c>
      <c r="I232" s="35">
        <f>IF(ISERROR(VLOOKUP($P232,[1]BN2_1!$A:$AC,17,0)),0,VLOOKUP($P232,[1]BN2_1!$A:$AC,17,0))</f>
        <v>0</v>
      </c>
      <c r="J232" s="36">
        <f t="shared" si="16"/>
        <v>0</v>
      </c>
      <c r="K232" s="23">
        <f t="shared" si="17"/>
        <v>64523.541400000002</v>
      </c>
      <c r="L232" s="24">
        <f>IF(ISERROR(VLOOKUP($P232,[1]BN2_1!$A:$U,21,0)),0,VLOOKUP($P232,[1]BN2_1!$A:$U,21,0))</f>
        <v>64523.541400000002</v>
      </c>
      <c r="M232" s="24">
        <f t="shared" si="18"/>
        <v>0</v>
      </c>
      <c r="N232" s="27">
        <f t="shared" si="18"/>
        <v>48326.321846890001</v>
      </c>
      <c r="O232" s="29">
        <f t="shared" si="19"/>
        <v>74.89719379675897</v>
      </c>
      <c r="P232" s="30" t="s">
        <v>238</v>
      </c>
      <c r="Q232" s="30"/>
      <c r="R232" s="20"/>
    </row>
    <row r="233" spans="1:18" ht="21">
      <c r="A233" s="21">
        <v>228</v>
      </c>
      <c r="B233" s="22" t="str">
        <f>VLOOKUP($P233,[1]Name!$A:$B,2,0)</f>
        <v>สถาบันคุณวุฒิวิชาชีพ(องค์การมหาชน)</v>
      </c>
      <c r="C233" s="23">
        <f>IF(ISERROR(VLOOKUP($P233,[1]BN2_1!$A:$AC,3,0)),0,VLOOKUP($P233,[1]BN2_1!$A:$AC,3,0))</f>
        <v>229.2346</v>
      </c>
      <c r="D233" s="24">
        <f>IF(ISERROR(VLOOKUP($P233,[1]BN2_1!$A:$AC,7,0)),0,VLOOKUP($P233,[1]BN2_1!$A:$AC,7,0))</f>
        <v>0</v>
      </c>
      <c r="E233" s="25">
        <f>IF(ISERROR(VLOOKUP($P233,[1]BN2_1!$A:$AC,8,0)),0,VLOOKUP($P233,[1]BN2_1!$A:$AC,8,0))</f>
        <v>171.78870000000001</v>
      </c>
      <c r="F233" s="26">
        <f t="shared" si="15"/>
        <v>74.940126839491072</v>
      </c>
      <c r="G233" s="33">
        <f>IF(ISERROR(VLOOKUP($P233,[1]BN2_1!$A:$AC,12,0)),0,VLOOKUP($P233,[1]BN2_1!$A:$AC,12,0))</f>
        <v>0</v>
      </c>
      <c r="H233" s="34">
        <f>IF(ISERROR(VLOOKUP($P233,[1]BN2_1!$A:$AC,16,0)),0,VLOOKUP($P233,[1]BN2_1!$A:$AC,16,0))</f>
        <v>0</v>
      </c>
      <c r="I233" s="35">
        <f>IF(ISERROR(VLOOKUP($P233,[1]BN2_1!$A:$AC,17,0)),0,VLOOKUP($P233,[1]BN2_1!$A:$AC,17,0))</f>
        <v>0</v>
      </c>
      <c r="J233" s="36">
        <f t="shared" si="16"/>
        <v>0</v>
      </c>
      <c r="K233" s="23">
        <f t="shared" si="17"/>
        <v>229.2346</v>
      </c>
      <c r="L233" s="24">
        <f>IF(ISERROR(VLOOKUP($P233,[1]BN2_1!$A:$U,21,0)),0,VLOOKUP($P233,[1]BN2_1!$A:$U,21,0))</f>
        <v>229.2346</v>
      </c>
      <c r="M233" s="24">
        <f t="shared" si="18"/>
        <v>0</v>
      </c>
      <c r="N233" s="27">
        <f t="shared" si="18"/>
        <v>171.78870000000001</v>
      </c>
      <c r="O233" s="29">
        <f t="shared" si="19"/>
        <v>74.940126839491072</v>
      </c>
      <c r="P233" s="30" t="s">
        <v>239</v>
      </c>
      <c r="Q233" s="30"/>
      <c r="R233" s="20"/>
    </row>
    <row r="234" spans="1:18" ht="21">
      <c r="A234" s="21">
        <v>229</v>
      </c>
      <c r="B234" s="22" t="str">
        <f>VLOOKUP($P234,[1]Name!$A:$B,2,0)</f>
        <v>สำนักงานหลักประกันสุขภาพแห่งชาติ</v>
      </c>
      <c r="C234" s="23">
        <f>IF(ISERROR(VLOOKUP($P234,[1]BN2_1!$A:$AC,3,0)),0,VLOOKUP($P234,[1]BN2_1!$A:$AC,3,0))</f>
        <v>1306.5164</v>
      </c>
      <c r="D234" s="24">
        <f>IF(ISERROR(VLOOKUP($P234,[1]BN2_1!$A:$AC,7,0)),0,VLOOKUP($P234,[1]BN2_1!$A:$AC,7,0))</f>
        <v>0</v>
      </c>
      <c r="E234" s="25">
        <f>IF(ISERROR(VLOOKUP($P234,[1]BN2_1!$A:$AC,8,0)),0,VLOOKUP($P234,[1]BN2_1!$A:$AC,8,0))</f>
        <v>967.19929999999999</v>
      </c>
      <c r="F234" s="26">
        <f t="shared" si="15"/>
        <v>74.028867911646586</v>
      </c>
      <c r="G234" s="33">
        <f>IF(ISERROR(VLOOKUP($P234,[1]BN2_1!$A:$AC,12,0)),0,VLOOKUP($P234,[1]BN2_1!$A:$AC,12,0))</f>
        <v>71.170699999999997</v>
      </c>
      <c r="H234" s="34">
        <f>IF(ISERROR(VLOOKUP($P234,[1]BN2_1!$A:$AC,16,0)),0,VLOOKUP($P234,[1]BN2_1!$A:$AC,16,0))</f>
        <v>0</v>
      </c>
      <c r="I234" s="35">
        <f>IF(ISERROR(VLOOKUP($P234,[1]BN2_1!$A:$AC,17,0)),0,VLOOKUP($P234,[1]BN2_1!$A:$AC,17,0))</f>
        <v>65.650400000000005</v>
      </c>
      <c r="J234" s="36">
        <f t="shared" si="16"/>
        <v>92.243577764445206</v>
      </c>
      <c r="K234" s="23">
        <f t="shared" si="17"/>
        <v>1377.6870999999999</v>
      </c>
      <c r="L234" s="24">
        <f>IF(ISERROR(VLOOKUP($P234,[1]BN2_1!$A:$U,21,0)),0,VLOOKUP($P234,[1]BN2_1!$A:$U,21,0))</f>
        <v>1377.6871000000001</v>
      </c>
      <c r="M234" s="24">
        <f t="shared" si="18"/>
        <v>0</v>
      </c>
      <c r="N234" s="27">
        <f t="shared" si="18"/>
        <v>1032.8497</v>
      </c>
      <c r="O234" s="29">
        <f t="shared" si="19"/>
        <v>74.969831683841718</v>
      </c>
      <c r="P234" s="30" t="s">
        <v>240</v>
      </c>
      <c r="Q234" s="30"/>
      <c r="R234" s="20"/>
    </row>
    <row r="235" spans="1:18" ht="21">
      <c r="A235" s="21">
        <v>230</v>
      </c>
      <c r="B235" s="22" t="str">
        <f>VLOOKUP($P235,[1]Name!$A:$B,2,0)</f>
        <v>โรงเรียนมหิดลวิทยานุสรณ์</v>
      </c>
      <c r="C235" s="23">
        <f>IF(ISERROR(VLOOKUP($P235,[1]BN2_1!$A:$AC,3,0)),0,VLOOKUP($P235,[1]BN2_1!$A:$AC,3,0))</f>
        <v>292.55189999999999</v>
      </c>
      <c r="D235" s="24">
        <f>IF(ISERROR(VLOOKUP($P235,[1]BN2_1!$A:$AC,7,0)),0,VLOOKUP($P235,[1]BN2_1!$A:$AC,7,0))</f>
        <v>0</v>
      </c>
      <c r="E235" s="25">
        <f>IF(ISERROR(VLOOKUP($P235,[1]BN2_1!$A:$AC,8,0)),0,VLOOKUP($P235,[1]BN2_1!$A:$AC,8,0))</f>
        <v>217.91810000000001</v>
      </c>
      <c r="F235" s="26">
        <f t="shared" si="15"/>
        <v>74.488697561013964</v>
      </c>
      <c r="G235" s="33">
        <f>IF(ISERROR(VLOOKUP($P235,[1]BN2_1!$A:$AC,12,0)),0,VLOOKUP($P235,[1]BN2_1!$A:$AC,12,0))</f>
        <v>5.6742999999999997</v>
      </c>
      <c r="H235" s="34">
        <f>IF(ISERROR(VLOOKUP($P235,[1]BN2_1!$A:$AC,16,0)),0,VLOOKUP($P235,[1]BN2_1!$A:$AC,16,0))</f>
        <v>0</v>
      </c>
      <c r="I235" s="35">
        <f>IF(ISERROR(VLOOKUP($P235,[1]BN2_1!$A:$AC,17,0)),0,VLOOKUP($P235,[1]BN2_1!$A:$AC,17,0))</f>
        <v>5.6742999999999997</v>
      </c>
      <c r="J235" s="36">
        <f t="shared" si="16"/>
        <v>100</v>
      </c>
      <c r="K235" s="23">
        <f t="shared" si="17"/>
        <v>298.22620000000001</v>
      </c>
      <c r="L235" s="24">
        <f>IF(ISERROR(VLOOKUP($P235,[1]BN2_1!$A:$U,21,0)),0,VLOOKUP($P235,[1]BN2_1!$A:$U,21,0))</f>
        <v>298.22620000000001</v>
      </c>
      <c r="M235" s="24">
        <f t="shared" si="18"/>
        <v>0</v>
      </c>
      <c r="N235" s="27">
        <f t="shared" si="18"/>
        <v>223.5924</v>
      </c>
      <c r="O235" s="29">
        <f t="shared" si="19"/>
        <v>74.97409684326864</v>
      </c>
      <c r="P235" s="30" t="s">
        <v>241</v>
      </c>
      <c r="Q235" s="30"/>
      <c r="R235" s="20"/>
    </row>
    <row r="236" spans="1:18" ht="21">
      <c r="A236" s="21">
        <v>231</v>
      </c>
      <c r="B236" s="22" t="str">
        <f>VLOOKUP($P236,[1]Name!$A:$B,2,0)</f>
        <v>สถาบันอนุญาโตตุลาการ</v>
      </c>
      <c r="C236" s="23">
        <f>IF(ISERROR(VLOOKUP($P236,[1]BN2_1!$A:$AC,3,0)),0,VLOOKUP($P236,[1]BN2_1!$A:$AC,3,0))</f>
        <v>33.256900000000002</v>
      </c>
      <c r="D236" s="24">
        <f>IF(ISERROR(VLOOKUP($P236,[1]BN2_1!$A:$AC,7,0)),0,VLOOKUP($P236,[1]BN2_1!$A:$AC,7,0))</f>
        <v>0</v>
      </c>
      <c r="E236" s="25">
        <f>IF(ISERROR(VLOOKUP($P236,[1]BN2_1!$A:$AC,8,0)),0,VLOOKUP($P236,[1]BN2_1!$A:$AC,8,0))</f>
        <v>24.941299999999998</v>
      </c>
      <c r="F236" s="26">
        <f t="shared" si="15"/>
        <v>74.995865519636524</v>
      </c>
      <c r="G236" s="33">
        <f>IF(ISERROR(VLOOKUP($P236,[1]BN2_1!$A:$AC,12,0)),0,VLOOKUP($P236,[1]BN2_1!$A:$AC,12,0))</f>
        <v>0</v>
      </c>
      <c r="H236" s="34">
        <f>IF(ISERROR(VLOOKUP($P236,[1]BN2_1!$A:$AC,16,0)),0,VLOOKUP($P236,[1]BN2_1!$A:$AC,16,0))</f>
        <v>0</v>
      </c>
      <c r="I236" s="35">
        <f>IF(ISERROR(VLOOKUP($P236,[1]BN2_1!$A:$AC,17,0)),0,VLOOKUP($P236,[1]BN2_1!$A:$AC,17,0))</f>
        <v>0</v>
      </c>
      <c r="J236" s="36">
        <f t="shared" si="16"/>
        <v>0</v>
      </c>
      <c r="K236" s="23">
        <f t="shared" si="17"/>
        <v>33.256900000000002</v>
      </c>
      <c r="L236" s="24">
        <f>IF(ISERROR(VLOOKUP($P236,[1]BN2_1!$A:$U,21,0)),0,VLOOKUP($P236,[1]BN2_1!$A:$U,21,0))</f>
        <v>33.256900000000002</v>
      </c>
      <c r="M236" s="24">
        <f t="shared" si="18"/>
        <v>0</v>
      </c>
      <c r="N236" s="27">
        <f t="shared" si="18"/>
        <v>24.941299999999998</v>
      </c>
      <c r="O236" s="29">
        <f t="shared" si="19"/>
        <v>74.995865519636524</v>
      </c>
      <c r="P236" s="30" t="s">
        <v>242</v>
      </c>
      <c r="Q236" s="30"/>
      <c r="R236" s="20"/>
    </row>
    <row r="237" spans="1:18" ht="21">
      <c r="A237" s="21">
        <v>232</v>
      </c>
      <c r="B237" s="22" t="str">
        <f>VLOOKUP($P237,[1]Name!$A:$B,2,0)</f>
        <v>สถาบันวิจัยระบบสาธารณสุข</v>
      </c>
      <c r="C237" s="23">
        <f>IF(ISERROR(VLOOKUP($P237,[1]BN2_1!$A:$AC,3,0)),0,VLOOKUP($P237,[1]BN2_1!$A:$AC,3,0))</f>
        <v>35.125500000000002</v>
      </c>
      <c r="D237" s="24">
        <f>IF(ISERROR(VLOOKUP($P237,[1]BN2_1!$A:$AC,7,0)),0,VLOOKUP($P237,[1]BN2_1!$A:$AC,7,0))</f>
        <v>0</v>
      </c>
      <c r="E237" s="25">
        <f>IF(ISERROR(VLOOKUP($P237,[1]BN2_1!$A:$AC,8,0)),0,VLOOKUP($P237,[1]BN2_1!$A:$AC,8,0))</f>
        <v>26.343399999999999</v>
      </c>
      <c r="F237" s="26">
        <f t="shared" si="15"/>
        <v>74.997935972441667</v>
      </c>
      <c r="G237" s="33">
        <f>IF(ISERROR(VLOOKUP($P237,[1]BN2_1!$A:$AC,12,0)),0,VLOOKUP($P237,[1]BN2_1!$A:$AC,12,0))</f>
        <v>0</v>
      </c>
      <c r="H237" s="34">
        <f>IF(ISERROR(VLOOKUP($P237,[1]BN2_1!$A:$AC,16,0)),0,VLOOKUP($P237,[1]BN2_1!$A:$AC,16,0))</f>
        <v>0</v>
      </c>
      <c r="I237" s="35">
        <f>IF(ISERROR(VLOOKUP($P237,[1]BN2_1!$A:$AC,17,0)),0,VLOOKUP($P237,[1]BN2_1!$A:$AC,17,0))</f>
        <v>0</v>
      </c>
      <c r="J237" s="36">
        <f t="shared" si="16"/>
        <v>0</v>
      </c>
      <c r="K237" s="23">
        <f t="shared" si="17"/>
        <v>35.125500000000002</v>
      </c>
      <c r="L237" s="24">
        <f>IF(ISERROR(VLOOKUP($P237,[1]BN2_1!$A:$U,21,0)),0,VLOOKUP($P237,[1]BN2_1!$A:$U,21,0))</f>
        <v>35.125500000000002</v>
      </c>
      <c r="M237" s="24">
        <f t="shared" si="18"/>
        <v>0</v>
      </c>
      <c r="N237" s="27">
        <f t="shared" si="18"/>
        <v>26.343399999999999</v>
      </c>
      <c r="O237" s="29">
        <f t="shared" si="19"/>
        <v>74.997935972441667</v>
      </c>
      <c r="P237" s="30" t="s">
        <v>243</v>
      </c>
      <c r="Q237" s="30"/>
      <c r="R237" s="20"/>
    </row>
    <row r="238" spans="1:18" ht="21">
      <c r="A238" s="21">
        <v>233</v>
      </c>
      <c r="B238" s="22" t="str">
        <f>VLOOKUP($P238,[1]Name!$A:$B,2,0)</f>
        <v>ศูนย์คุณธรรม (องค์การมหาชน)</v>
      </c>
      <c r="C238" s="23">
        <f>IF(ISERROR(VLOOKUP($P238,[1]BN2_1!$A:$AC,3,0)),0,VLOOKUP($P238,[1]BN2_1!$A:$AC,3,0))</f>
        <v>70.194999999999993</v>
      </c>
      <c r="D238" s="24">
        <f>IF(ISERROR(VLOOKUP($P238,[1]BN2_1!$A:$AC,7,0)),0,VLOOKUP($P238,[1]BN2_1!$A:$AC,7,0))</f>
        <v>0</v>
      </c>
      <c r="E238" s="25">
        <f>IF(ISERROR(VLOOKUP($P238,[1]BN2_1!$A:$AC,8,0)),0,VLOOKUP($P238,[1]BN2_1!$A:$AC,8,0))</f>
        <v>51.668300000000002</v>
      </c>
      <c r="F238" s="26">
        <f t="shared" si="15"/>
        <v>73.6068096018235</v>
      </c>
      <c r="G238" s="33">
        <f>IF(ISERROR(VLOOKUP($P238,[1]BN2_1!$A:$AC,12,0)),0,VLOOKUP($P238,[1]BN2_1!$A:$AC,12,0))</f>
        <v>3.9104999999999999</v>
      </c>
      <c r="H238" s="34">
        <f>IF(ISERROR(VLOOKUP($P238,[1]BN2_1!$A:$AC,16,0)),0,VLOOKUP($P238,[1]BN2_1!$A:$AC,16,0))</f>
        <v>0</v>
      </c>
      <c r="I238" s="35">
        <f>IF(ISERROR(VLOOKUP($P238,[1]BN2_1!$A:$AC,17,0)),0,VLOOKUP($P238,[1]BN2_1!$A:$AC,17,0))</f>
        <v>3.9104999999999999</v>
      </c>
      <c r="J238" s="36">
        <f t="shared" si="16"/>
        <v>100</v>
      </c>
      <c r="K238" s="23">
        <f t="shared" si="17"/>
        <v>74.105499999999992</v>
      </c>
      <c r="L238" s="24">
        <f>IF(ISERROR(VLOOKUP($P238,[1]BN2_1!$A:$U,21,0)),0,VLOOKUP($P238,[1]BN2_1!$A:$U,21,0))</f>
        <v>74.105500000000006</v>
      </c>
      <c r="M238" s="24">
        <f t="shared" si="18"/>
        <v>0</v>
      </c>
      <c r="N238" s="27">
        <f t="shared" si="18"/>
        <v>55.578800000000001</v>
      </c>
      <c r="O238" s="29">
        <f t="shared" si="19"/>
        <v>74.999561436060759</v>
      </c>
      <c r="P238" s="30" t="s">
        <v>244</v>
      </c>
      <c r="Q238" s="30"/>
      <c r="R238" s="20"/>
    </row>
    <row r="239" spans="1:18" ht="21">
      <c r="A239" s="21">
        <v>234</v>
      </c>
      <c r="B239" s="22" t="str">
        <f>VLOOKUP($P239,[1]Name!$A:$B,2,0)</f>
        <v>สถาบันระหว่างประเทศเพื่อการค้าและการพัฒนา</v>
      </c>
      <c r="C239" s="23">
        <f>IF(ISERROR(VLOOKUP($P239,[1]BN2_1!$A:$AC,3,0)),0,VLOOKUP($P239,[1]BN2_1!$A:$AC,3,0))</f>
        <v>29.752300000000002</v>
      </c>
      <c r="D239" s="24">
        <f>IF(ISERROR(VLOOKUP($P239,[1]BN2_1!$A:$AC,7,0)),0,VLOOKUP($P239,[1]BN2_1!$A:$AC,7,0))</f>
        <v>0</v>
      </c>
      <c r="E239" s="25">
        <f>IF(ISERROR(VLOOKUP($P239,[1]BN2_1!$A:$AC,8,0)),0,VLOOKUP($P239,[1]BN2_1!$A:$AC,8,0))</f>
        <v>22.3141</v>
      </c>
      <c r="F239" s="26">
        <f t="shared" si="15"/>
        <v>74.999579864413832</v>
      </c>
      <c r="G239" s="33">
        <f>IF(ISERROR(VLOOKUP($P239,[1]BN2_1!$A:$AC,12,0)),0,VLOOKUP($P239,[1]BN2_1!$A:$AC,12,0))</f>
        <v>0</v>
      </c>
      <c r="H239" s="34">
        <f>IF(ISERROR(VLOOKUP($P239,[1]BN2_1!$A:$AC,16,0)),0,VLOOKUP($P239,[1]BN2_1!$A:$AC,16,0))</f>
        <v>0</v>
      </c>
      <c r="I239" s="35">
        <f>IF(ISERROR(VLOOKUP($P239,[1]BN2_1!$A:$AC,17,0)),0,VLOOKUP($P239,[1]BN2_1!$A:$AC,17,0))</f>
        <v>0</v>
      </c>
      <c r="J239" s="36">
        <f t="shared" si="16"/>
        <v>0</v>
      </c>
      <c r="K239" s="23">
        <f t="shared" si="17"/>
        <v>29.752300000000002</v>
      </c>
      <c r="L239" s="24">
        <f>IF(ISERROR(VLOOKUP($P239,[1]BN2_1!$A:$U,21,0)),0,VLOOKUP($P239,[1]BN2_1!$A:$U,21,0))</f>
        <v>29.752300000000002</v>
      </c>
      <c r="M239" s="24">
        <f t="shared" si="18"/>
        <v>0</v>
      </c>
      <c r="N239" s="27">
        <f t="shared" si="18"/>
        <v>22.3141</v>
      </c>
      <c r="O239" s="29">
        <f t="shared" si="19"/>
        <v>74.999579864413832</v>
      </c>
      <c r="P239" s="30" t="s">
        <v>245</v>
      </c>
      <c r="Q239" s="30"/>
      <c r="R239" s="20"/>
    </row>
    <row r="240" spans="1:18" ht="21">
      <c r="A240" s="21">
        <v>235</v>
      </c>
      <c r="B240" s="22" t="str">
        <f>VLOOKUP($P240,[1]Name!$A:$B,2,0)</f>
        <v>สถาบันรับรองคุณภาพสถานพยาบาล (องค์การมหาชน)</v>
      </c>
      <c r="C240" s="23">
        <f>IF(ISERROR(VLOOKUP($P240,[1]BN2_1!$A:$AC,3,0)),0,VLOOKUP($P240,[1]BN2_1!$A:$AC,3,0))</f>
        <v>69.329300000000003</v>
      </c>
      <c r="D240" s="24">
        <f>IF(ISERROR(VLOOKUP($P240,[1]BN2_1!$A:$AC,7,0)),0,VLOOKUP($P240,[1]BN2_1!$A:$AC,7,0))</f>
        <v>0</v>
      </c>
      <c r="E240" s="25">
        <f>IF(ISERROR(VLOOKUP($P240,[1]BN2_1!$A:$AC,8,0)),0,VLOOKUP($P240,[1]BN2_1!$A:$AC,8,0))</f>
        <v>51.996899999999997</v>
      </c>
      <c r="F240" s="26">
        <f t="shared" si="15"/>
        <v>74.999891820629941</v>
      </c>
      <c r="G240" s="33">
        <f>IF(ISERROR(VLOOKUP($P240,[1]BN2_1!$A:$AC,12,0)),0,VLOOKUP($P240,[1]BN2_1!$A:$AC,12,0))</f>
        <v>0</v>
      </c>
      <c r="H240" s="34">
        <f>IF(ISERROR(VLOOKUP($P240,[1]BN2_1!$A:$AC,16,0)),0,VLOOKUP($P240,[1]BN2_1!$A:$AC,16,0))</f>
        <v>0</v>
      </c>
      <c r="I240" s="35">
        <f>IF(ISERROR(VLOOKUP($P240,[1]BN2_1!$A:$AC,17,0)),0,VLOOKUP($P240,[1]BN2_1!$A:$AC,17,0))</f>
        <v>0</v>
      </c>
      <c r="J240" s="36">
        <f t="shared" si="16"/>
        <v>0</v>
      </c>
      <c r="K240" s="23">
        <f t="shared" si="17"/>
        <v>69.329300000000003</v>
      </c>
      <c r="L240" s="24">
        <f>IF(ISERROR(VLOOKUP($P240,[1]BN2_1!$A:$U,21,0)),0,VLOOKUP($P240,[1]BN2_1!$A:$U,21,0))</f>
        <v>69.329300000000003</v>
      </c>
      <c r="M240" s="24">
        <f t="shared" si="18"/>
        <v>0</v>
      </c>
      <c r="N240" s="27">
        <f t="shared" si="18"/>
        <v>51.996899999999997</v>
      </c>
      <c r="O240" s="29">
        <f t="shared" si="19"/>
        <v>74.999891820629941</v>
      </c>
      <c r="P240" s="30" t="s">
        <v>246</v>
      </c>
      <c r="Q240" s="30"/>
      <c r="R240" s="20"/>
    </row>
    <row r="241" spans="1:18" ht="21">
      <c r="A241" s="21">
        <v>236</v>
      </c>
      <c r="B241" s="22" t="str">
        <f>VLOOKUP($P241,[1]Name!$A:$B,2,0)</f>
        <v>สนง.คณะกรรมการนโยบายเขตพัฒนาพิเศษภาคตะวันออก</v>
      </c>
      <c r="C241" s="23">
        <f>IF(ISERROR(VLOOKUP($P241,[1]BN2_1!$A:$AC,3,0)),0,VLOOKUP($P241,[1]BN2_1!$A:$AC,3,0))</f>
        <v>569.90430000000003</v>
      </c>
      <c r="D241" s="24">
        <f>IF(ISERROR(VLOOKUP($P241,[1]BN2_1!$A:$AC,7,0)),0,VLOOKUP($P241,[1]BN2_1!$A:$AC,7,0))</f>
        <v>0</v>
      </c>
      <c r="E241" s="25">
        <f>IF(ISERROR(VLOOKUP($P241,[1]BN2_1!$A:$AC,8,0)),0,VLOOKUP($P241,[1]BN2_1!$A:$AC,8,0))</f>
        <v>423.85309999999998</v>
      </c>
      <c r="F241" s="26">
        <f t="shared" si="15"/>
        <v>74.372679763953343</v>
      </c>
      <c r="G241" s="33">
        <f>IF(ISERROR(VLOOKUP($P241,[1]BN2_1!$A:$AC,12,0)),0,VLOOKUP($P241,[1]BN2_1!$A:$AC,12,0))</f>
        <v>14.3</v>
      </c>
      <c r="H241" s="34">
        <f>IF(ISERROR(VLOOKUP($P241,[1]BN2_1!$A:$AC,16,0)),0,VLOOKUP($P241,[1]BN2_1!$A:$AC,16,0))</f>
        <v>0</v>
      </c>
      <c r="I241" s="35">
        <f>IF(ISERROR(VLOOKUP($P241,[1]BN2_1!$A:$AC,17,0)),0,VLOOKUP($P241,[1]BN2_1!$A:$AC,17,0))</f>
        <v>14.3</v>
      </c>
      <c r="J241" s="36">
        <f t="shared" si="16"/>
        <v>100</v>
      </c>
      <c r="K241" s="23">
        <f t="shared" si="17"/>
        <v>584.20429999999999</v>
      </c>
      <c r="L241" s="24">
        <f>IF(ISERROR(VLOOKUP($P241,[1]BN2_1!$A:$U,21,0)),0,VLOOKUP($P241,[1]BN2_1!$A:$U,21,0))</f>
        <v>584.20429999999999</v>
      </c>
      <c r="M241" s="24">
        <f t="shared" si="18"/>
        <v>0</v>
      </c>
      <c r="N241" s="27">
        <f t="shared" si="18"/>
        <v>438.15309999999999</v>
      </c>
      <c r="O241" s="29">
        <f t="shared" si="19"/>
        <v>74.999978603375567</v>
      </c>
      <c r="P241" s="30" t="s">
        <v>247</v>
      </c>
      <c r="Q241" s="30"/>
      <c r="R241" s="20"/>
    </row>
    <row r="242" spans="1:18" ht="21">
      <c r="A242" s="21">
        <v>237</v>
      </c>
      <c r="B242" s="22" t="str">
        <f>VLOOKUP($P242,[1]Name!$A:$B,2,0)</f>
        <v>สำนักงานคณะกรรมการส่งเสริมวิทยาศาสตร์  วิจัย และนวัตกรรม</v>
      </c>
      <c r="C242" s="23">
        <f>IF(ISERROR(VLOOKUP($P242,[1]BN2_1!$A:$AC,3,0)),0,VLOOKUP($P242,[1]BN2_1!$A:$AC,3,0))</f>
        <v>225.8339</v>
      </c>
      <c r="D242" s="24">
        <f>IF(ISERROR(VLOOKUP($P242,[1]BN2_1!$A:$AC,7,0)),0,VLOOKUP($P242,[1]BN2_1!$A:$AC,7,0))</f>
        <v>0</v>
      </c>
      <c r="E242" s="25">
        <f>IF(ISERROR(VLOOKUP($P242,[1]BN2_1!$A:$AC,8,0)),0,VLOOKUP($P242,[1]BN2_1!$A:$AC,8,0))</f>
        <v>169.37540000000001</v>
      </c>
      <c r="F242" s="26">
        <f t="shared" si="15"/>
        <v>74.99998892991708</v>
      </c>
      <c r="G242" s="33">
        <f>IF(ISERROR(VLOOKUP($P242,[1]BN2_1!$A:$AC,12,0)),0,VLOOKUP($P242,[1]BN2_1!$A:$AC,12,0))</f>
        <v>0</v>
      </c>
      <c r="H242" s="34">
        <f>IF(ISERROR(VLOOKUP($P242,[1]BN2_1!$A:$AC,16,0)),0,VLOOKUP($P242,[1]BN2_1!$A:$AC,16,0))</f>
        <v>0</v>
      </c>
      <c r="I242" s="35">
        <f>IF(ISERROR(VLOOKUP($P242,[1]BN2_1!$A:$AC,17,0)),0,VLOOKUP($P242,[1]BN2_1!$A:$AC,17,0))</f>
        <v>0</v>
      </c>
      <c r="J242" s="36">
        <f t="shared" si="16"/>
        <v>0</v>
      </c>
      <c r="K242" s="23">
        <f t="shared" si="17"/>
        <v>225.8339</v>
      </c>
      <c r="L242" s="24">
        <f>IF(ISERROR(VLOOKUP($P242,[1]BN2_1!$A:$U,21,0)),0,VLOOKUP($P242,[1]BN2_1!$A:$U,21,0))</f>
        <v>225.8339</v>
      </c>
      <c r="M242" s="24">
        <f t="shared" si="18"/>
        <v>0</v>
      </c>
      <c r="N242" s="27">
        <f t="shared" si="18"/>
        <v>169.37540000000001</v>
      </c>
      <c r="O242" s="29">
        <f t="shared" si="19"/>
        <v>74.99998892991708</v>
      </c>
      <c r="P242" s="30" t="s">
        <v>248</v>
      </c>
      <c r="Q242" s="30"/>
      <c r="R242" s="20"/>
    </row>
    <row r="243" spans="1:18" ht="21">
      <c r="A243" s="21">
        <v>238</v>
      </c>
      <c r="B243" s="22" t="str">
        <f>VLOOKUP($P243,[1]Name!$A:$B,2,0)</f>
        <v>สำนักงานส่งเสริมเศรษฐกิจสร้างสรรค์(องค์การมหาชน)</v>
      </c>
      <c r="C243" s="23">
        <f>IF(ISERROR(VLOOKUP($P243,[1]BN2_1!$A:$AC,3,0)),0,VLOOKUP($P243,[1]BN2_1!$A:$AC,3,0))</f>
        <v>318.38310000000001</v>
      </c>
      <c r="D243" s="24">
        <f>IF(ISERROR(VLOOKUP($P243,[1]BN2_1!$A:$AC,7,0)),0,VLOOKUP($P243,[1]BN2_1!$A:$AC,7,0))</f>
        <v>0</v>
      </c>
      <c r="E243" s="25">
        <f>IF(ISERROR(VLOOKUP($P243,[1]BN2_1!$A:$AC,8,0)),0,VLOOKUP($P243,[1]BN2_1!$A:$AC,8,0))</f>
        <v>238.78729999999999</v>
      </c>
      <c r="F243" s="26">
        <f t="shared" si="15"/>
        <v>74.999992147824429</v>
      </c>
      <c r="G243" s="33">
        <f>IF(ISERROR(VLOOKUP($P243,[1]BN2_1!$A:$AC,12,0)),0,VLOOKUP($P243,[1]BN2_1!$A:$AC,12,0))</f>
        <v>0</v>
      </c>
      <c r="H243" s="34">
        <f>IF(ISERROR(VLOOKUP($P243,[1]BN2_1!$A:$AC,16,0)),0,VLOOKUP($P243,[1]BN2_1!$A:$AC,16,0))</f>
        <v>0</v>
      </c>
      <c r="I243" s="35">
        <f>IF(ISERROR(VLOOKUP($P243,[1]BN2_1!$A:$AC,17,0)),0,VLOOKUP($P243,[1]BN2_1!$A:$AC,17,0))</f>
        <v>0</v>
      </c>
      <c r="J243" s="36">
        <f t="shared" si="16"/>
        <v>0</v>
      </c>
      <c r="K243" s="23">
        <f t="shared" si="17"/>
        <v>318.38310000000001</v>
      </c>
      <c r="L243" s="24">
        <f>IF(ISERROR(VLOOKUP($P243,[1]BN2_1!$A:$U,21,0)),0,VLOOKUP($P243,[1]BN2_1!$A:$U,21,0))</f>
        <v>318.38310000000001</v>
      </c>
      <c r="M243" s="24">
        <f t="shared" si="18"/>
        <v>0</v>
      </c>
      <c r="N243" s="27">
        <f t="shared" si="18"/>
        <v>238.78729999999999</v>
      </c>
      <c r="O243" s="29">
        <f t="shared" si="19"/>
        <v>74.999992147824429</v>
      </c>
      <c r="P243" s="30" t="s">
        <v>249</v>
      </c>
      <c r="Q243" s="30"/>
      <c r="R243" s="20"/>
    </row>
    <row r="244" spans="1:18" ht="21">
      <c r="A244" s="21">
        <v>239</v>
      </c>
      <c r="B244" s="22" t="str">
        <f>VLOOKUP($P244,[1]Name!$A:$B,2,0)</f>
        <v>สำนักงานพัฒนารัฐบาลดิจิทัล(องค์การมหาชน)</v>
      </c>
      <c r="C244" s="23">
        <f>IF(ISERROR(VLOOKUP($P244,[1]BN2_1!$A:$AC,3,0)),0,VLOOKUP($P244,[1]BN2_1!$A:$AC,3,0))</f>
        <v>938.33280000000002</v>
      </c>
      <c r="D244" s="24">
        <f>IF(ISERROR(VLOOKUP($P244,[1]BN2_1!$A:$AC,7,0)),0,VLOOKUP($P244,[1]BN2_1!$A:$AC,7,0))</f>
        <v>0</v>
      </c>
      <c r="E244" s="25">
        <f>IF(ISERROR(VLOOKUP($P244,[1]BN2_1!$A:$AC,8,0)),0,VLOOKUP($P244,[1]BN2_1!$A:$AC,8,0))</f>
        <v>654.41890000000001</v>
      </c>
      <c r="F244" s="26">
        <f t="shared" si="15"/>
        <v>69.742728805813883</v>
      </c>
      <c r="G244" s="33">
        <f>IF(ISERROR(VLOOKUP($P244,[1]BN2_1!$A:$AC,12,0)),0,VLOOKUP($P244,[1]BN2_1!$A:$AC,12,0))</f>
        <v>197.3229</v>
      </c>
      <c r="H244" s="34">
        <f>IF(ISERROR(VLOOKUP($P244,[1]BN2_1!$A:$AC,16,0)),0,VLOOKUP($P244,[1]BN2_1!$A:$AC,16,0))</f>
        <v>0</v>
      </c>
      <c r="I244" s="35">
        <f>IF(ISERROR(VLOOKUP($P244,[1]BN2_1!$A:$AC,17,0)),0,VLOOKUP($P244,[1]BN2_1!$A:$AC,17,0))</f>
        <v>197.3229</v>
      </c>
      <c r="J244" s="36">
        <f t="shared" si="16"/>
        <v>100</v>
      </c>
      <c r="K244" s="23">
        <f t="shared" si="17"/>
        <v>1135.6557</v>
      </c>
      <c r="L244" s="24">
        <f>IF(ISERROR(VLOOKUP($P244,[1]BN2_1!$A:$U,21,0)),0,VLOOKUP($P244,[1]BN2_1!$A:$U,21,0))</f>
        <v>1135.6557</v>
      </c>
      <c r="M244" s="24">
        <f t="shared" si="18"/>
        <v>0</v>
      </c>
      <c r="N244" s="27">
        <f t="shared" si="18"/>
        <v>851.74180000000001</v>
      </c>
      <c r="O244" s="29">
        <f t="shared" si="19"/>
        <v>75.000002201371416</v>
      </c>
      <c r="P244" s="30" t="s">
        <v>250</v>
      </c>
      <c r="Q244" s="30"/>
      <c r="R244" s="20"/>
    </row>
    <row r="245" spans="1:18" ht="21">
      <c r="A245" s="21">
        <v>240</v>
      </c>
      <c r="B245" s="22" t="str">
        <f>VLOOKUP($P245,[1]Name!$A:$B,2,0)</f>
        <v>องค์การบริหารจัดการก๊าซเรือนกระจก (องค์การมหาชน)</v>
      </c>
      <c r="C245" s="23">
        <f>IF(ISERROR(VLOOKUP($P245,[1]BN2_1!$A:$AC,3,0)),0,VLOOKUP($P245,[1]BN2_1!$A:$AC,3,0))</f>
        <v>139.6208</v>
      </c>
      <c r="D245" s="24">
        <f>IF(ISERROR(VLOOKUP($P245,[1]BN2_1!$A:$AC,7,0)),0,VLOOKUP($P245,[1]BN2_1!$A:$AC,7,0))</f>
        <v>0</v>
      </c>
      <c r="E245" s="25">
        <f>IF(ISERROR(VLOOKUP($P245,[1]BN2_1!$A:$AC,8,0)),0,VLOOKUP($P245,[1]BN2_1!$A:$AC,8,0))</f>
        <v>104.34869999999999</v>
      </c>
      <c r="F245" s="26">
        <f t="shared" si="15"/>
        <v>74.737216804372991</v>
      </c>
      <c r="G245" s="33">
        <f>IF(ISERROR(VLOOKUP($P245,[1]BN2_1!$A:$AC,12,0)),0,VLOOKUP($P245,[1]BN2_1!$A:$AC,12,0))</f>
        <v>1.4699</v>
      </c>
      <c r="H245" s="34">
        <f>IF(ISERROR(VLOOKUP($P245,[1]BN2_1!$A:$AC,16,0)),0,VLOOKUP($P245,[1]BN2_1!$A:$AC,16,0))</f>
        <v>0</v>
      </c>
      <c r="I245" s="35">
        <f>IF(ISERROR(VLOOKUP($P245,[1]BN2_1!$A:$AC,17,0)),0,VLOOKUP($P245,[1]BN2_1!$A:$AC,17,0))</f>
        <v>1.4699</v>
      </c>
      <c r="J245" s="36">
        <f t="shared" si="16"/>
        <v>100</v>
      </c>
      <c r="K245" s="23">
        <f t="shared" si="17"/>
        <v>141.0907</v>
      </c>
      <c r="L245" s="24">
        <f>IF(ISERROR(VLOOKUP($P245,[1]BN2_1!$A:$U,21,0)),0,VLOOKUP($P245,[1]BN2_1!$A:$U,21,0))</f>
        <v>141.0907</v>
      </c>
      <c r="M245" s="24">
        <f t="shared" si="18"/>
        <v>0</v>
      </c>
      <c r="N245" s="27">
        <f t="shared" si="18"/>
        <v>105.81859999999999</v>
      </c>
      <c r="O245" s="29">
        <f t="shared" si="19"/>
        <v>75.000407539263747</v>
      </c>
      <c r="P245" s="30" t="s">
        <v>251</v>
      </c>
      <c r="Q245" s="30"/>
      <c r="R245" s="20"/>
    </row>
    <row r="246" spans="1:18" ht="21">
      <c r="A246" s="21">
        <v>241</v>
      </c>
      <c r="B246" s="22" t="str">
        <f>VLOOKUP($P246,[1]Name!$A:$B,2,0)</f>
        <v>สำนักงานส่งเสริมวิสาหกิจเพื่อสังคม</v>
      </c>
      <c r="C246" s="23">
        <f>IF(ISERROR(VLOOKUP($P246,[1]BN2_1!$A:$AC,3,0)),0,VLOOKUP($P246,[1]BN2_1!$A:$AC,3,0))</f>
        <v>20.728000000000002</v>
      </c>
      <c r="D246" s="24">
        <f>IF(ISERROR(VLOOKUP($P246,[1]BN2_1!$A:$AC,7,0)),0,VLOOKUP($P246,[1]BN2_1!$A:$AC,7,0))</f>
        <v>0</v>
      </c>
      <c r="E246" s="25">
        <f>IF(ISERROR(VLOOKUP($P246,[1]BN2_1!$A:$AC,8,0)),0,VLOOKUP($P246,[1]BN2_1!$A:$AC,8,0))</f>
        <v>15.3637</v>
      </c>
      <c r="F246" s="26">
        <f t="shared" si="15"/>
        <v>74.12051331532227</v>
      </c>
      <c r="G246" s="33">
        <f>IF(ISERROR(VLOOKUP($P246,[1]BN2_1!$A:$AC,12,0)),0,VLOOKUP($P246,[1]BN2_1!$A:$AC,12,0))</f>
        <v>0.73009999999999997</v>
      </c>
      <c r="H246" s="34">
        <f>IF(ISERROR(VLOOKUP($P246,[1]BN2_1!$A:$AC,16,0)),0,VLOOKUP($P246,[1]BN2_1!$A:$AC,16,0))</f>
        <v>0</v>
      </c>
      <c r="I246" s="35">
        <f>IF(ISERROR(VLOOKUP($P246,[1]BN2_1!$A:$AC,17,0)),0,VLOOKUP($P246,[1]BN2_1!$A:$AC,17,0))</f>
        <v>0.73009999999999997</v>
      </c>
      <c r="J246" s="36">
        <f t="shared" si="16"/>
        <v>100</v>
      </c>
      <c r="K246" s="23">
        <f t="shared" si="17"/>
        <v>21.458100000000002</v>
      </c>
      <c r="L246" s="24">
        <f>IF(ISERROR(VLOOKUP($P246,[1]BN2_1!$A:$U,21,0)),0,VLOOKUP($P246,[1]BN2_1!$A:$U,21,0))</f>
        <v>21.458100000000002</v>
      </c>
      <c r="M246" s="24">
        <f t="shared" si="18"/>
        <v>0</v>
      </c>
      <c r="N246" s="27">
        <f t="shared" si="18"/>
        <v>16.093799999999998</v>
      </c>
      <c r="O246" s="29">
        <f t="shared" si="19"/>
        <v>75.00104855509106</v>
      </c>
      <c r="P246" s="30" t="s">
        <v>252</v>
      </c>
      <c r="Q246" s="30"/>
      <c r="R246" s="20"/>
    </row>
    <row r="247" spans="1:18" ht="21">
      <c r="A247" s="21">
        <v>242</v>
      </c>
      <c r="B247" s="22" t="str">
        <f>VLOOKUP($P247,[1]Name!$A:$B,2,0)</f>
        <v>สำนักงานคณะกรรมการป้องกันและปราบปรามการทุจริตแห่งชาติ</v>
      </c>
      <c r="C247" s="23">
        <f>IF(ISERROR(VLOOKUP($P247,[1]BN2_1!$A:$AC,3,0)),0,VLOOKUP($P247,[1]BN2_1!$A:$AC,3,0))</f>
        <v>2069.9265999999998</v>
      </c>
      <c r="D247" s="24">
        <f>IF(ISERROR(VLOOKUP($P247,[1]BN2_1!$A:$AC,7,0)),0,VLOOKUP($P247,[1]BN2_1!$A:$AC,7,0))</f>
        <v>0</v>
      </c>
      <c r="E247" s="25">
        <f>IF(ISERROR(VLOOKUP($P247,[1]BN2_1!$A:$AC,8,0)),0,VLOOKUP($P247,[1]BN2_1!$A:$AC,8,0))</f>
        <v>1552.4448</v>
      </c>
      <c r="F247" s="26">
        <f t="shared" si="15"/>
        <v>74.999992753366243</v>
      </c>
      <c r="G247" s="33">
        <f>IF(ISERROR(VLOOKUP($P247,[1]BN2_1!$A:$AC,12,0)),0,VLOOKUP($P247,[1]BN2_1!$A:$AC,12,0))</f>
        <v>295.46960000000001</v>
      </c>
      <c r="H247" s="34">
        <f>IF(ISERROR(VLOOKUP($P247,[1]BN2_1!$A:$AC,16,0)),0,VLOOKUP($P247,[1]BN2_1!$A:$AC,16,0))</f>
        <v>0</v>
      </c>
      <c r="I247" s="35">
        <f>IF(ISERROR(VLOOKUP($P247,[1]BN2_1!$A:$AC,17,0)),0,VLOOKUP($P247,[1]BN2_1!$A:$AC,17,0))</f>
        <v>223.2653</v>
      </c>
      <c r="J247" s="36">
        <f t="shared" si="16"/>
        <v>75.562866704391922</v>
      </c>
      <c r="K247" s="23">
        <f t="shared" si="17"/>
        <v>2365.3961999999997</v>
      </c>
      <c r="L247" s="24">
        <f>IF(ISERROR(VLOOKUP($P247,[1]BN2_1!$A:$U,21,0)),0,VLOOKUP($P247,[1]BN2_1!$A:$U,21,0))</f>
        <v>2365.3962000000001</v>
      </c>
      <c r="M247" s="24">
        <f t="shared" si="18"/>
        <v>0</v>
      </c>
      <c r="N247" s="27">
        <f t="shared" si="18"/>
        <v>1775.7101</v>
      </c>
      <c r="O247" s="29">
        <f t="shared" si="19"/>
        <v>75.070303232921404</v>
      </c>
      <c r="P247" s="30" t="s">
        <v>253</v>
      </c>
      <c r="Q247" s="30"/>
      <c r="R247" s="20"/>
    </row>
    <row r="248" spans="1:18" ht="21">
      <c r="A248" s="21">
        <v>243</v>
      </c>
      <c r="B248" s="22" t="str">
        <f>VLOOKUP($P248,[1]Name!$A:$B,2,0)</f>
        <v>สำนักงานผู้ตรวจการแผ่นดิน</v>
      </c>
      <c r="C248" s="23">
        <f>IF(ISERROR(VLOOKUP($P248,[1]BN2_1!$A:$AC,3,0)),0,VLOOKUP($P248,[1]BN2_1!$A:$AC,3,0))</f>
        <v>316.43990000000002</v>
      </c>
      <c r="D248" s="24">
        <f>IF(ISERROR(VLOOKUP($P248,[1]BN2_1!$A:$AC,7,0)),0,VLOOKUP($P248,[1]BN2_1!$A:$AC,7,0))</f>
        <v>0</v>
      </c>
      <c r="E248" s="25">
        <f>IF(ISERROR(VLOOKUP($P248,[1]BN2_1!$A:$AC,8,0)),0,VLOOKUP($P248,[1]BN2_1!$A:$AC,8,0))</f>
        <v>236.53919999999999</v>
      </c>
      <c r="F248" s="26">
        <f t="shared" si="15"/>
        <v>74.750118426911399</v>
      </c>
      <c r="G248" s="33">
        <f>IF(ISERROR(VLOOKUP($P248,[1]BN2_1!$A:$AC,12,0)),0,VLOOKUP($P248,[1]BN2_1!$A:$AC,12,0))</f>
        <v>4.4462000000000002</v>
      </c>
      <c r="H248" s="34">
        <f>IF(ISERROR(VLOOKUP($P248,[1]BN2_1!$A:$AC,16,0)),0,VLOOKUP($P248,[1]BN2_1!$A:$AC,16,0))</f>
        <v>0</v>
      </c>
      <c r="I248" s="35">
        <f>IF(ISERROR(VLOOKUP($P248,[1]BN2_1!$A:$AC,17,0)),0,VLOOKUP($P248,[1]BN2_1!$A:$AC,17,0))</f>
        <v>4.4462000000000002</v>
      </c>
      <c r="J248" s="36">
        <f t="shared" si="16"/>
        <v>100</v>
      </c>
      <c r="K248" s="23">
        <f t="shared" si="17"/>
        <v>320.8861</v>
      </c>
      <c r="L248" s="24">
        <f>IF(ISERROR(VLOOKUP($P248,[1]BN2_1!$A:$U,21,0)),0,VLOOKUP($P248,[1]BN2_1!$A:$U,21,0))</f>
        <v>320.8861</v>
      </c>
      <c r="M248" s="24">
        <f t="shared" si="18"/>
        <v>0</v>
      </c>
      <c r="N248" s="27">
        <f t="shared" si="18"/>
        <v>240.9854</v>
      </c>
      <c r="O248" s="29">
        <f t="shared" si="19"/>
        <v>75.099980958975792</v>
      </c>
      <c r="P248" s="30" t="s">
        <v>254</v>
      </c>
      <c r="Q248" s="30"/>
      <c r="R248" s="20"/>
    </row>
    <row r="249" spans="1:18" ht="21">
      <c r="A249" s="21">
        <v>244</v>
      </c>
      <c r="B249" s="22" t="str">
        <f>VLOOKUP($P249,[1]Name!$A:$B,2,0)</f>
        <v>ศูนย์ส่งเสริมศิลปาชีพระหว่างประเทศ(องค์การมหาชน)</v>
      </c>
      <c r="C249" s="23">
        <f>IF(ISERROR(VLOOKUP($P249,[1]BN2_1!$A:$AC,3,0)),0,VLOOKUP($P249,[1]BN2_1!$A:$AC,3,0))</f>
        <v>216.9725</v>
      </c>
      <c r="D249" s="24">
        <f>IF(ISERROR(VLOOKUP($P249,[1]BN2_1!$A:$AC,7,0)),0,VLOOKUP($P249,[1]BN2_1!$A:$AC,7,0))</f>
        <v>0</v>
      </c>
      <c r="E249" s="25">
        <f>IF(ISERROR(VLOOKUP($P249,[1]BN2_1!$A:$AC,8,0)),0,VLOOKUP($P249,[1]BN2_1!$A:$AC,8,0))</f>
        <v>162.72919999999999</v>
      </c>
      <c r="F249" s="26">
        <f t="shared" si="15"/>
        <v>74.99991934461741</v>
      </c>
      <c r="G249" s="33">
        <f>IF(ISERROR(VLOOKUP($P249,[1]BN2_1!$A:$AC,12,0)),0,VLOOKUP($P249,[1]BN2_1!$A:$AC,12,0))</f>
        <v>1.048</v>
      </c>
      <c r="H249" s="34">
        <f>IF(ISERROR(VLOOKUP($P249,[1]BN2_1!$A:$AC,16,0)),0,VLOOKUP($P249,[1]BN2_1!$A:$AC,16,0))</f>
        <v>0</v>
      </c>
      <c r="I249" s="35">
        <f>IF(ISERROR(VLOOKUP($P249,[1]BN2_1!$A:$AC,17,0)),0,VLOOKUP($P249,[1]BN2_1!$A:$AC,17,0))</f>
        <v>1.048</v>
      </c>
      <c r="J249" s="36">
        <f t="shared" si="16"/>
        <v>100</v>
      </c>
      <c r="K249" s="23">
        <f t="shared" si="17"/>
        <v>218.0205</v>
      </c>
      <c r="L249" s="24">
        <f>IF(ISERROR(VLOOKUP($P249,[1]BN2_1!$A:$U,21,0)),0,VLOOKUP($P249,[1]BN2_1!$A:$U,21,0))</f>
        <v>218.0205</v>
      </c>
      <c r="M249" s="24">
        <f t="shared" si="18"/>
        <v>0</v>
      </c>
      <c r="N249" s="27">
        <f t="shared" si="18"/>
        <v>163.77719999999999</v>
      </c>
      <c r="O249" s="29">
        <f t="shared" si="19"/>
        <v>75.120091917961844</v>
      </c>
      <c r="P249" s="30" t="s">
        <v>255</v>
      </c>
      <c r="Q249" s="30"/>
      <c r="R249" s="20"/>
    </row>
    <row r="250" spans="1:18" ht="21">
      <c r="A250" s="21">
        <v>245</v>
      </c>
      <c r="B250" s="22" t="str">
        <f>VLOOKUP($P250,[1]Name!$A:$B,2,0)</f>
        <v>สำนักงานรับรองมาตรฐานและประเมินคุณภาพการศึกษา</v>
      </c>
      <c r="C250" s="23">
        <f>IF(ISERROR(VLOOKUP($P250,[1]BN2_1!$A:$AC,3,0)),0,VLOOKUP($P250,[1]BN2_1!$A:$AC,3,0))</f>
        <v>279.80180000000001</v>
      </c>
      <c r="D250" s="24">
        <f>IF(ISERROR(VLOOKUP($P250,[1]BN2_1!$A:$AC,7,0)),0,VLOOKUP($P250,[1]BN2_1!$A:$AC,7,0))</f>
        <v>0</v>
      </c>
      <c r="E250" s="25">
        <f>IF(ISERROR(VLOOKUP($P250,[1]BN2_1!$A:$AC,8,0)),0,VLOOKUP($P250,[1]BN2_1!$A:$AC,8,0))</f>
        <v>209.46100000000001</v>
      </c>
      <c r="F250" s="26">
        <f t="shared" si="15"/>
        <v>74.86049053294154</v>
      </c>
      <c r="G250" s="33">
        <f>IF(ISERROR(VLOOKUP($P250,[1]BN2_1!$A:$AC,12,0)),0,VLOOKUP($P250,[1]BN2_1!$A:$AC,12,0))</f>
        <v>2.9312</v>
      </c>
      <c r="H250" s="34">
        <f>IF(ISERROR(VLOOKUP($P250,[1]BN2_1!$A:$AC,16,0)),0,VLOOKUP($P250,[1]BN2_1!$A:$AC,16,0))</f>
        <v>0</v>
      </c>
      <c r="I250" s="35">
        <f>IF(ISERROR(VLOOKUP($P250,[1]BN2_1!$A:$AC,17,0)),0,VLOOKUP($P250,[1]BN2_1!$A:$AC,17,0))</f>
        <v>2.9312</v>
      </c>
      <c r="J250" s="36">
        <f t="shared" si="16"/>
        <v>100</v>
      </c>
      <c r="K250" s="23">
        <f t="shared" si="17"/>
        <v>282.733</v>
      </c>
      <c r="L250" s="24">
        <f>IF(ISERROR(VLOOKUP($P250,[1]BN2_1!$A:$U,21,0)),0,VLOOKUP($P250,[1]BN2_1!$A:$U,21,0))</f>
        <v>282.733</v>
      </c>
      <c r="M250" s="24">
        <f t="shared" si="18"/>
        <v>0</v>
      </c>
      <c r="N250" s="27">
        <f t="shared" si="18"/>
        <v>212.3922</v>
      </c>
      <c r="O250" s="29">
        <f t="shared" si="19"/>
        <v>75.12112134062879</v>
      </c>
      <c r="P250" s="30" t="s">
        <v>256</v>
      </c>
      <c r="Q250" s="30"/>
      <c r="R250" s="20"/>
    </row>
    <row r="251" spans="1:18" ht="21">
      <c r="A251" s="21">
        <v>246</v>
      </c>
      <c r="B251" s="22" t="str">
        <f>VLOOKUP($P251,[1]Name!$A:$B,2,0)</f>
        <v>สำนักงานสภานโยบายการอุดมศึกษา วิทยาศาสตร์ วิจัยและนวัตกรรมแห่งชาติ</v>
      </c>
      <c r="C251" s="23">
        <f>IF(ISERROR(VLOOKUP($P251,[1]BN2_1!$A:$AC,3,0)),0,VLOOKUP($P251,[1]BN2_1!$A:$AC,3,0))</f>
        <v>215.15639999999999</v>
      </c>
      <c r="D251" s="24">
        <f>IF(ISERROR(VLOOKUP($P251,[1]BN2_1!$A:$AC,7,0)),0,VLOOKUP($P251,[1]BN2_1!$A:$AC,7,0))</f>
        <v>0</v>
      </c>
      <c r="E251" s="25">
        <f>IF(ISERROR(VLOOKUP($P251,[1]BN2_1!$A:$AC,8,0)),0,VLOOKUP($P251,[1]BN2_1!$A:$AC,8,0))</f>
        <v>161.65270000000001</v>
      </c>
      <c r="F251" s="26">
        <f t="shared" si="15"/>
        <v>75.132647692562259</v>
      </c>
      <c r="G251" s="33">
        <f>IF(ISERROR(VLOOKUP($P251,[1]BN2_1!$A:$AC,12,0)),0,VLOOKUP($P251,[1]BN2_1!$A:$AC,12,0))</f>
        <v>0</v>
      </c>
      <c r="H251" s="34">
        <f>IF(ISERROR(VLOOKUP($P251,[1]BN2_1!$A:$AC,16,0)),0,VLOOKUP($P251,[1]BN2_1!$A:$AC,16,0))</f>
        <v>0</v>
      </c>
      <c r="I251" s="35">
        <f>IF(ISERROR(VLOOKUP($P251,[1]BN2_1!$A:$AC,17,0)),0,VLOOKUP($P251,[1]BN2_1!$A:$AC,17,0))</f>
        <v>0</v>
      </c>
      <c r="J251" s="36">
        <f t="shared" si="16"/>
        <v>0</v>
      </c>
      <c r="K251" s="23">
        <f t="shared" si="17"/>
        <v>215.15639999999999</v>
      </c>
      <c r="L251" s="24">
        <f>IF(ISERROR(VLOOKUP($P251,[1]BN2_1!$A:$U,21,0)),0,VLOOKUP($P251,[1]BN2_1!$A:$U,21,0))</f>
        <v>215.15639999999999</v>
      </c>
      <c r="M251" s="24">
        <f t="shared" si="18"/>
        <v>0</v>
      </c>
      <c r="N251" s="27">
        <f t="shared" si="18"/>
        <v>161.65270000000001</v>
      </c>
      <c r="O251" s="29">
        <f t="shared" si="19"/>
        <v>75.132647692562259</v>
      </c>
      <c r="P251" s="30" t="s">
        <v>257</v>
      </c>
      <c r="Q251" s="30"/>
      <c r="R251" s="20"/>
    </row>
    <row r="252" spans="1:18" ht="21">
      <c r="A252" s="21">
        <v>247</v>
      </c>
      <c r="B252" s="22" t="str">
        <f>VLOOKUP($P252,[1]Name!$A:$B,2,0)</f>
        <v>สถาบันส่งเสริมการสอนวิทยาศาสตร์และเทคโนโลยี</v>
      </c>
      <c r="C252" s="23">
        <f>IF(ISERROR(VLOOKUP($P252,[1]BN2_1!$A:$AC,3,0)),0,VLOOKUP($P252,[1]BN2_1!$A:$AC,3,0))</f>
        <v>1610.1106</v>
      </c>
      <c r="D252" s="24">
        <f>IF(ISERROR(VLOOKUP($P252,[1]BN2_1!$A:$AC,7,0)),0,VLOOKUP($P252,[1]BN2_1!$A:$AC,7,0))</f>
        <v>0</v>
      </c>
      <c r="E252" s="25">
        <f>IF(ISERROR(VLOOKUP($P252,[1]BN2_1!$A:$AC,8,0)),0,VLOOKUP($P252,[1]BN2_1!$A:$AC,8,0))</f>
        <v>1205.4203</v>
      </c>
      <c r="F252" s="26">
        <f t="shared" si="15"/>
        <v>74.86568314002777</v>
      </c>
      <c r="G252" s="33">
        <f>IF(ISERROR(VLOOKUP($P252,[1]BN2_1!$A:$AC,12,0)),0,VLOOKUP($P252,[1]BN2_1!$A:$AC,12,0))</f>
        <v>31.7623</v>
      </c>
      <c r="H252" s="34">
        <f>IF(ISERROR(VLOOKUP($P252,[1]BN2_1!$A:$AC,16,0)),0,VLOOKUP($P252,[1]BN2_1!$A:$AC,16,0))</f>
        <v>0</v>
      </c>
      <c r="I252" s="35">
        <f>IF(ISERROR(VLOOKUP($P252,[1]BN2_1!$A:$AC,17,0)),0,VLOOKUP($P252,[1]BN2_1!$A:$AC,17,0))</f>
        <v>31.7623</v>
      </c>
      <c r="J252" s="36">
        <f t="shared" si="16"/>
        <v>100</v>
      </c>
      <c r="K252" s="23">
        <f t="shared" si="17"/>
        <v>1641.8729000000001</v>
      </c>
      <c r="L252" s="24">
        <f>IF(ISERROR(VLOOKUP($P252,[1]BN2_1!$A:$U,21,0)),0,VLOOKUP($P252,[1]BN2_1!$A:$U,21,0))</f>
        <v>1641.8729000000001</v>
      </c>
      <c r="M252" s="24">
        <f t="shared" si="18"/>
        <v>0</v>
      </c>
      <c r="N252" s="27">
        <f t="shared" si="18"/>
        <v>1237.1826000000001</v>
      </c>
      <c r="O252" s="29">
        <f t="shared" si="19"/>
        <v>75.351910613787467</v>
      </c>
      <c r="P252" s="30" t="s">
        <v>258</v>
      </c>
      <c r="Q252" s="30"/>
      <c r="R252" s="20"/>
    </row>
    <row r="253" spans="1:18" ht="21">
      <c r="A253" s="21">
        <v>248</v>
      </c>
      <c r="B253" s="22" t="str">
        <f>VLOOKUP($P253,[1]Name!$A:$B,2,0)</f>
        <v>สำนักงานพัฒนาเศรษฐกิจจากฐานชีวภาพ</v>
      </c>
      <c r="C253" s="23">
        <f>IF(ISERROR(VLOOKUP($P253,[1]BN2_1!$A:$AC,3,0)),0,VLOOKUP($P253,[1]BN2_1!$A:$AC,3,0))</f>
        <v>153.76900000000001</v>
      </c>
      <c r="D253" s="24">
        <f>IF(ISERROR(VLOOKUP($P253,[1]BN2_1!$A:$AC,7,0)),0,VLOOKUP($P253,[1]BN2_1!$A:$AC,7,0))</f>
        <v>0</v>
      </c>
      <c r="E253" s="25">
        <f>IF(ISERROR(VLOOKUP($P253,[1]BN2_1!$A:$AC,8,0)),0,VLOOKUP($P253,[1]BN2_1!$A:$AC,8,0))</f>
        <v>115.32689999999999</v>
      </c>
      <c r="F253" s="26">
        <f t="shared" si="15"/>
        <v>75.000097548920778</v>
      </c>
      <c r="G253" s="33">
        <f>IF(ISERROR(VLOOKUP($P253,[1]BN2_1!$A:$AC,12,0)),0,VLOOKUP($P253,[1]BN2_1!$A:$AC,12,0))</f>
        <v>3.2698</v>
      </c>
      <c r="H253" s="34">
        <f>IF(ISERROR(VLOOKUP($P253,[1]BN2_1!$A:$AC,16,0)),0,VLOOKUP($P253,[1]BN2_1!$A:$AC,16,0))</f>
        <v>0</v>
      </c>
      <c r="I253" s="35">
        <f>IF(ISERROR(VLOOKUP($P253,[1]BN2_1!$A:$AC,17,0)),0,VLOOKUP($P253,[1]BN2_1!$A:$AC,17,0))</f>
        <v>3.2698</v>
      </c>
      <c r="J253" s="36">
        <f t="shared" si="16"/>
        <v>100</v>
      </c>
      <c r="K253" s="23">
        <f t="shared" si="17"/>
        <v>157.03880000000001</v>
      </c>
      <c r="L253" s="24">
        <f>IF(ISERROR(VLOOKUP($P253,[1]BN2_1!$A:$U,21,0)),0,VLOOKUP($P253,[1]BN2_1!$A:$U,21,0))</f>
        <v>157.03880000000001</v>
      </c>
      <c r="M253" s="24">
        <f t="shared" si="18"/>
        <v>0</v>
      </c>
      <c r="N253" s="27">
        <f t="shared" si="18"/>
        <v>118.5967</v>
      </c>
      <c r="O253" s="29">
        <f t="shared" si="19"/>
        <v>75.52063566456188</v>
      </c>
      <c r="P253" s="30" t="s">
        <v>259</v>
      </c>
      <c r="Q253" s="30"/>
      <c r="R253" s="20"/>
    </row>
    <row r="254" spans="1:18" ht="21">
      <c r="A254" s="21">
        <v>249</v>
      </c>
      <c r="B254" s="22" t="str">
        <f>VLOOKUP($P254,[1]Name!$A:$B,2,0)</f>
        <v>สถาบันดนตรีกัลยาณิวัฒนา</v>
      </c>
      <c r="C254" s="23">
        <f>IF(ISERROR(VLOOKUP($P254,[1]BN2_1!$A:$AC,3,0)),0,VLOOKUP($P254,[1]BN2_1!$A:$AC,3,0))</f>
        <v>81.5745</v>
      </c>
      <c r="D254" s="24">
        <f>IF(ISERROR(VLOOKUP($P254,[1]BN2_1!$A:$AC,7,0)),0,VLOOKUP($P254,[1]BN2_1!$A:$AC,7,0))</f>
        <v>0</v>
      </c>
      <c r="E254" s="25">
        <f>IF(ISERROR(VLOOKUP($P254,[1]BN2_1!$A:$AC,8,0)),0,VLOOKUP($P254,[1]BN2_1!$A:$AC,8,0))</f>
        <v>56.170299999999997</v>
      </c>
      <c r="F254" s="26">
        <f t="shared" si="15"/>
        <v>68.857669982653888</v>
      </c>
      <c r="G254" s="33">
        <f>IF(ISERROR(VLOOKUP($P254,[1]BN2_1!$A:$AC,12,0)),0,VLOOKUP($P254,[1]BN2_1!$A:$AC,12,0))</f>
        <v>37.183399999999999</v>
      </c>
      <c r="H254" s="34">
        <f>IF(ISERROR(VLOOKUP($P254,[1]BN2_1!$A:$AC,16,0)),0,VLOOKUP($P254,[1]BN2_1!$A:$AC,16,0))</f>
        <v>0</v>
      </c>
      <c r="I254" s="35">
        <f>IF(ISERROR(VLOOKUP($P254,[1]BN2_1!$A:$AC,17,0)),0,VLOOKUP($P254,[1]BN2_1!$A:$AC,17,0))</f>
        <v>33.583399999999997</v>
      </c>
      <c r="J254" s="36">
        <f t="shared" si="16"/>
        <v>90.318260298950605</v>
      </c>
      <c r="K254" s="23">
        <f t="shared" si="17"/>
        <v>118.75790000000001</v>
      </c>
      <c r="L254" s="24">
        <f>IF(ISERROR(VLOOKUP($P254,[1]BN2_1!$A:$U,21,0)),0,VLOOKUP($P254,[1]BN2_1!$A:$U,21,0))</f>
        <v>118.75790000000001</v>
      </c>
      <c r="M254" s="24">
        <f t="shared" si="18"/>
        <v>0</v>
      </c>
      <c r="N254" s="27">
        <f t="shared" si="18"/>
        <v>89.753699999999995</v>
      </c>
      <c r="O254" s="29">
        <f t="shared" si="19"/>
        <v>75.577035296178181</v>
      </c>
      <c r="P254" s="30" t="s">
        <v>260</v>
      </c>
      <c r="Q254" s="30"/>
      <c r="R254" s="20"/>
    </row>
    <row r="255" spans="1:18" ht="21">
      <c r="A255" s="21">
        <v>250</v>
      </c>
      <c r="B255" s="22" t="str">
        <f>VLOOKUP($P255,[1]Name!$A:$B,2,0)</f>
        <v>จุฬาลงกรณ์มหาวิทยาลัย</v>
      </c>
      <c r="C255" s="23">
        <f>IF(ISERROR(VLOOKUP($P255,[1]BN2_1!$A:$AC,3,0)),0,VLOOKUP($P255,[1]BN2_1!$A:$AC,3,0))</f>
        <v>4713.5397999999996</v>
      </c>
      <c r="D255" s="24">
        <f>IF(ISERROR(VLOOKUP($P255,[1]BN2_1!$A:$AC,7,0)),0,VLOOKUP($P255,[1]BN2_1!$A:$AC,7,0))</f>
        <v>0</v>
      </c>
      <c r="E255" s="25">
        <f>IF(ISERROR(VLOOKUP($P255,[1]BN2_1!$A:$AC,8,0)),0,VLOOKUP($P255,[1]BN2_1!$A:$AC,8,0))</f>
        <v>3495.2041111499998</v>
      </c>
      <c r="F255" s="26">
        <f t="shared" si="15"/>
        <v>74.152425978242505</v>
      </c>
      <c r="G255" s="33">
        <f>IF(ISERROR(VLOOKUP($P255,[1]BN2_1!$A:$AC,12,0)),0,VLOOKUP($P255,[1]BN2_1!$A:$AC,12,0))</f>
        <v>476.54849999999999</v>
      </c>
      <c r="H255" s="34">
        <f>IF(ISERROR(VLOOKUP($P255,[1]BN2_1!$A:$AC,16,0)),0,VLOOKUP($P255,[1]BN2_1!$A:$AC,16,0))</f>
        <v>0</v>
      </c>
      <c r="I255" s="35">
        <f>IF(ISERROR(VLOOKUP($P255,[1]BN2_1!$A:$AC,17,0)),0,VLOOKUP($P255,[1]BN2_1!$A:$AC,17,0))</f>
        <v>436.09449999999998</v>
      </c>
      <c r="J255" s="36">
        <f t="shared" si="16"/>
        <v>91.511042422754457</v>
      </c>
      <c r="K255" s="23">
        <f t="shared" si="17"/>
        <v>5190.0882999999994</v>
      </c>
      <c r="L255" s="24">
        <f>IF(ISERROR(VLOOKUP($P255,[1]BN2_1!$A:$U,21,0)),0,VLOOKUP($P255,[1]BN2_1!$A:$U,21,0))</f>
        <v>5190.0883000000003</v>
      </c>
      <c r="M255" s="24">
        <f t="shared" si="18"/>
        <v>0</v>
      </c>
      <c r="N255" s="27">
        <f t="shared" si="18"/>
        <v>3931.2986111499999</v>
      </c>
      <c r="O255" s="29">
        <f t="shared" si="19"/>
        <v>75.746276053723406</v>
      </c>
      <c r="P255" s="30" t="s">
        <v>261</v>
      </c>
      <c r="Q255" s="30"/>
      <c r="R255" s="20"/>
    </row>
    <row r="256" spans="1:18" ht="21">
      <c r="A256" s="21">
        <v>251</v>
      </c>
      <c r="B256" s="22" t="str">
        <f>VLOOKUP($P256,[1]Name!$A:$B,2,0)</f>
        <v>ศูนย์มานุษยวิทยาสิรินธร(องค์การมหาชน)</v>
      </c>
      <c r="C256" s="23">
        <f>IF(ISERROR(VLOOKUP($P256,[1]BN2_1!$A:$AC,3,0)),0,VLOOKUP($P256,[1]BN2_1!$A:$AC,3,0))</f>
        <v>101.05159999999999</v>
      </c>
      <c r="D256" s="24">
        <f>IF(ISERROR(VLOOKUP($P256,[1]BN2_1!$A:$AC,7,0)),0,VLOOKUP($P256,[1]BN2_1!$A:$AC,7,0))</f>
        <v>0</v>
      </c>
      <c r="E256" s="25">
        <f>IF(ISERROR(VLOOKUP($P256,[1]BN2_1!$A:$AC,8,0)),0,VLOOKUP($P256,[1]BN2_1!$A:$AC,8,0))</f>
        <v>75.788700000000006</v>
      </c>
      <c r="F256" s="26">
        <f t="shared" si="15"/>
        <v>75.000000000000014</v>
      </c>
      <c r="G256" s="33">
        <f>IF(ISERROR(VLOOKUP($P256,[1]BN2_1!$A:$AC,12,0)),0,VLOOKUP($P256,[1]BN2_1!$A:$AC,12,0))</f>
        <v>3.1804999999999999</v>
      </c>
      <c r="H256" s="34">
        <f>IF(ISERROR(VLOOKUP($P256,[1]BN2_1!$A:$AC,16,0)),0,VLOOKUP($P256,[1]BN2_1!$A:$AC,16,0))</f>
        <v>0</v>
      </c>
      <c r="I256" s="35">
        <f>IF(ISERROR(VLOOKUP($P256,[1]BN2_1!$A:$AC,17,0)),0,VLOOKUP($P256,[1]BN2_1!$A:$AC,17,0))</f>
        <v>3.1804999999999999</v>
      </c>
      <c r="J256" s="36">
        <f t="shared" si="16"/>
        <v>100</v>
      </c>
      <c r="K256" s="23">
        <f t="shared" si="17"/>
        <v>104.23209999999999</v>
      </c>
      <c r="L256" s="24">
        <f>IF(ISERROR(VLOOKUP($P256,[1]BN2_1!$A:$U,21,0)),0,VLOOKUP($P256,[1]BN2_1!$A:$U,21,0))</f>
        <v>104.2321</v>
      </c>
      <c r="M256" s="24">
        <f t="shared" si="18"/>
        <v>0</v>
      </c>
      <c r="N256" s="27">
        <f t="shared" si="18"/>
        <v>78.969200000000001</v>
      </c>
      <c r="O256" s="29">
        <f t="shared" si="19"/>
        <v>75.762840813914352</v>
      </c>
      <c r="P256" s="30" t="s">
        <v>262</v>
      </c>
      <c r="Q256" s="30"/>
      <c r="R256" s="20"/>
    </row>
    <row r="257" spans="1:18" ht="21">
      <c r="A257" s="21">
        <v>252</v>
      </c>
      <c r="B257" s="22" t="str">
        <f>VLOOKUP($P257,[1]Name!$A:$B,2,0)</f>
        <v>สำนักงานเลขาธิการคุรุสภา</v>
      </c>
      <c r="C257" s="23">
        <f>IF(ISERROR(VLOOKUP($P257,[1]BN2_1!$A:$AC,3,0)),0,VLOOKUP($P257,[1]BN2_1!$A:$AC,3,0))</f>
        <v>195.9134</v>
      </c>
      <c r="D257" s="24">
        <f>IF(ISERROR(VLOOKUP($P257,[1]BN2_1!$A:$AC,7,0)),0,VLOOKUP($P257,[1]BN2_1!$A:$AC,7,0))</f>
        <v>0</v>
      </c>
      <c r="E257" s="25">
        <f>IF(ISERROR(VLOOKUP($P257,[1]BN2_1!$A:$AC,8,0)),0,VLOOKUP($P257,[1]BN2_1!$A:$AC,8,0))</f>
        <v>146.935</v>
      </c>
      <c r="F257" s="26">
        <f t="shared" si="15"/>
        <v>74.99997447851959</v>
      </c>
      <c r="G257" s="33">
        <f>IF(ISERROR(VLOOKUP($P257,[1]BN2_1!$A:$AC,12,0)),0,VLOOKUP($P257,[1]BN2_1!$A:$AC,12,0))</f>
        <v>11.3985</v>
      </c>
      <c r="H257" s="34">
        <f>IF(ISERROR(VLOOKUP($P257,[1]BN2_1!$A:$AC,16,0)),0,VLOOKUP($P257,[1]BN2_1!$A:$AC,16,0))</f>
        <v>0</v>
      </c>
      <c r="I257" s="35">
        <f>IF(ISERROR(VLOOKUP($P257,[1]BN2_1!$A:$AC,17,0)),0,VLOOKUP($P257,[1]BN2_1!$A:$AC,17,0))</f>
        <v>11.3985</v>
      </c>
      <c r="J257" s="36">
        <f t="shared" si="16"/>
        <v>100</v>
      </c>
      <c r="K257" s="23">
        <f t="shared" si="17"/>
        <v>207.31190000000001</v>
      </c>
      <c r="L257" s="24">
        <f>IF(ISERROR(VLOOKUP($P257,[1]BN2_1!$A:$U,21,0)),0,VLOOKUP($P257,[1]BN2_1!$A:$U,21,0))</f>
        <v>207.31190000000001</v>
      </c>
      <c r="M257" s="24">
        <f t="shared" si="18"/>
        <v>0</v>
      </c>
      <c r="N257" s="27">
        <f t="shared" si="18"/>
        <v>158.33350000000002</v>
      </c>
      <c r="O257" s="29">
        <f t="shared" si="19"/>
        <v>76.374535181048458</v>
      </c>
      <c r="P257" s="30" t="s">
        <v>263</v>
      </c>
      <c r="Q257" s="30"/>
      <c r="R257" s="20"/>
    </row>
    <row r="258" spans="1:18" ht="21">
      <c r="A258" s="21">
        <v>253</v>
      </c>
      <c r="B258" s="22" t="str">
        <f>VLOOKUP($P258,[1]Name!$A:$B,2,0)</f>
        <v>กรมทรัพยากรน้ำบาดาล</v>
      </c>
      <c r="C258" s="23">
        <f>IF(ISERROR(VLOOKUP($P258,[1]BN2_1!$A:$AC,3,0)),0,VLOOKUP($P258,[1]BN2_1!$A:$AC,3,0))</f>
        <v>475.75688300000002</v>
      </c>
      <c r="D258" s="24">
        <f>IF(ISERROR(VLOOKUP($P258,[1]BN2_1!$A:$AC,7,0)),0,VLOOKUP($P258,[1]BN2_1!$A:$AC,7,0))</f>
        <v>7.1025689300000003</v>
      </c>
      <c r="E258" s="25">
        <f>IF(ISERROR(VLOOKUP($P258,[1]BN2_1!$A:$AC,8,0)),0,VLOOKUP($P258,[1]BN2_1!$A:$AC,8,0))</f>
        <v>304.86378409999998</v>
      </c>
      <c r="F258" s="26">
        <f t="shared" si="15"/>
        <v>64.079742194712495</v>
      </c>
      <c r="G258" s="33">
        <f>IF(ISERROR(VLOOKUP($P258,[1]BN2_1!$A:$AC,12,0)),0,VLOOKUP($P258,[1]BN2_1!$A:$AC,12,0))</f>
        <v>1556.823817</v>
      </c>
      <c r="H258" s="34">
        <f>IF(ISERROR(VLOOKUP($P258,[1]BN2_1!$A:$AC,16,0)),0,VLOOKUP($P258,[1]BN2_1!$A:$AC,16,0))</f>
        <v>245.72522308999999</v>
      </c>
      <c r="I258" s="35">
        <f>IF(ISERROR(VLOOKUP($P258,[1]BN2_1!$A:$AC,17,0)),0,VLOOKUP($P258,[1]BN2_1!$A:$AC,17,0))</f>
        <v>1249.3691453199999</v>
      </c>
      <c r="J258" s="36">
        <f t="shared" si="16"/>
        <v>80.25115826706292</v>
      </c>
      <c r="K258" s="23">
        <f t="shared" si="17"/>
        <v>2032.5807</v>
      </c>
      <c r="L258" s="24">
        <f>IF(ISERROR(VLOOKUP($P258,[1]BN2_1!$A:$U,21,0)),0,VLOOKUP($P258,[1]BN2_1!$A:$U,21,0))</f>
        <v>2032.5807</v>
      </c>
      <c r="M258" s="24">
        <f t="shared" si="18"/>
        <v>252.82779201999998</v>
      </c>
      <c r="N258" s="27">
        <f t="shared" si="18"/>
        <v>1554.2329294199999</v>
      </c>
      <c r="O258" s="29">
        <f t="shared" si="19"/>
        <v>76.465988751147734</v>
      </c>
      <c r="P258" s="30" t="s">
        <v>264</v>
      </c>
      <c r="Q258" s="30"/>
      <c r="R258" s="20"/>
    </row>
    <row r="259" spans="1:18" ht="21">
      <c r="A259" s="21">
        <v>254</v>
      </c>
      <c r="B259" s="22" t="str">
        <f>VLOOKUP($P259,[1]Name!$A:$B,2,0)</f>
        <v>มหาวิทยาลัยเชียงใหม่</v>
      </c>
      <c r="C259" s="23">
        <f>IF(ISERROR(VLOOKUP($P259,[1]BN2_1!$A:$AC,3,0)),0,VLOOKUP($P259,[1]BN2_1!$A:$AC,3,0))</f>
        <v>4830.5762999999997</v>
      </c>
      <c r="D259" s="24">
        <f>IF(ISERROR(VLOOKUP($P259,[1]BN2_1!$A:$AC,7,0)),0,VLOOKUP($P259,[1]BN2_1!$A:$AC,7,0))</f>
        <v>0</v>
      </c>
      <c r="E259" s="25">
        <f>IF(ISERROR(VLOOKUP($P259,[1]BN2_1!$A:$AC,8,0)),0,VLOOKUP($P259,[1]BN2_1!$A:$AC,8,0))</f>
        <v>3570.4507897600001</v>
      </c>
      <c r="F259" s="26">
        <f t="shared" si="15"/>
        <v>73.913557472635318</v>
      </c>
      <c r="G259" s="33">
        <f>IF(ISERROR(VLOOKUP($P259,[1]BN2_1!$A:$AC,12,0)),0,VLOOKUP($P259,[1]BN2_1!$A:$AC,12,0))</f>
        <v>636.52300000000002</v>
      </c>
      <c r="H259" s="34">
        <f>IF(ISERROR(VLOOKUP($P259,[1]BN2_1!$A:$AC,16,0)),0,VLOOKUP($P259,[1]BN2_1!$A:$AC,16,0))</f>
        <v>0</v>
      </c>
      <c r="I259" s="35">
        <f>IF(ISERROR(VLOOKUP($P259,[1]BN2_1!$A:$AC,17,0)),0,VLOOKUP($P259,[1]BN2_1!$A:$AC,17,0))</f>
        <v>612.923</v>
      </c>
      <c r="J259" s="36">
        <f t="shared" si="16"/>
        <v>96.292357071150604</v>
      </c>
      <c r="K259" s="23">
        <f t="shared" si="17"/>
        <v>5467.0992999999999</v>
      </c>
      <c r="L259" s="24">
        <f>IF(ISERROR(VLOOKUP($P259,[1]BN2_1!$A:$U,21,0)),0,VLOOKUP($P259,[1]BN2_1!$A:$U,21,0))</f>
        <v>5467.0992999999999</v>
      </c>
      <c r="M259" s="24">
        <f t="shared" si="18"/>
        <v>0</v>
      </c>
      <c r="N259" s="27">
        <f t="shared" si="18"/>
        <v>4183.3737897600004</v>
      </c>
      <c r="O259" s="29">
        <f t="shared" si="19"/>
        <v>76.519074562263768</v>
      </c>
      <c r="P259" s="30" t="s">
        <v>265</v>
      </c>
      <c r="Q259" s="30"/>
      <c r="R259" s="20"/>
    </row>
    <row r="260" spans="1:18" ht="21">
      <c r="A260" s="21">
        <v>255</v>
      </c>
      <c r="B260" s="22" t="str">
        <f>VLOOKUP($P260,[1]Name!$A:$B,2,0)</f>
        <v>มหาวิทยาลัยศิลปากร</v>
      </c>
      <c r="C260" s="23">
        <f>IF(ISERROR(VLOOKUP($P260,[1]BN2_1!$A:$AC,3,0)),0,VLOOKUP($P260,[1]BN2_1!$A:$AC,3,0))</f>
        <v>1435.4821999999999</v>
      </c>
      <c r="D260" s="24">
        <f>IF(ISERROR(VLOOKUP($P260,[1]BN2_1!$A:$AC,7,0)),0,VLOOKUP($P260,[1]BN2_1!$A:$AC,7,0))</f>
        <v>0</v>
      </c>
      <c r="E260" s="25">
        <f>IF(ISERROR(VLOOKUP($P260,[1]BN2_1!$A:$AC,8,0)),0,VLOOKUP($P260,[1]BN2_1!$A:$AC,8,0))</f>
        <v>1042.3604868800001</v>
      </c>
      <c r="F260" s="26">
        <f t="shared" si="15"/>
        <v>72.613961140026689</v>
      </c>
      <c r="G260" s="33">
        <f>IF(ISERROR(VLOOKUP($P260,[1]BN2_1!$A:$AC,12,0)),0,VLOOKUP($P260,[1]BN2_1!$A:$AC,12,0))</f>
        <v>242.5487</v>
      </c>
      <c r="H260" s="34">
        <f>IF(ISERROR(VLOOKUP($P260,[1]BN2_1!$A:$AC,16,0)),0,VLOOKUP($P260,[1]BN2_1!$A:$AC,16,0))</f>
        <v>0</v>
      </c>
      <c r="I260" s="35">
        <f>IF(ISERROR(VLOOKUP($P260,[1]BN2_1!$A:$AC,17,0)),0,VLOOKUP($P260,[1]BN2_1!$A:$AC,17,0))</f>
        <v>242.5487</v>
      </c>
      <c r="J260" s="36">
        <f t="shared" si="16"/>
        <v>100</v>
      </c>
      <c r="K260" s="23">
        <f t="shared" si="17"/>
        <v>1678.0309</v>
      </c>
      <c r="L260" s="24">
        <f>IF(ISERROR(VLOOKUP($P260,[1]BN2_1!$A:$U,21,0)),0,VLOOKUP($P260,[1]BN2_1!$A:$U,21,0))</f>
        <v>1678.0309</v>
      </c>
      <c r="M260" s="24">
        <f t="shared" si="18"/>
        <v>0</v>
      </c>
      <c r="N260" s="27">
        <f t="shared" si="18"/>
        <v>1284.9091868800001</v>
      </c>
      <c r="O260" s="29">
        <f t="shared" si="19"/>
        <v>76.572438974753098</v>
      </c>
      <c r="P260" s="30" t="s">
        <v>266</v>
      </c>
      <c r="Q260" s="30"/>
      <c r="R260" s="20"/>
    </row>
    <row r="261" spans="1:18" ht="21">
      <c r="A261" s="21">
        <v>256</v>
      </c>
      <c r="B261" s="22" t="str">
        <f>VLOOKUP($P261,[1]Name!$A:$B,2,0)</f>
        <v>สถาบันการพยาบาลศรีสวรินทิรา สภากาชาดไทย</v>
      </c>
      <c r="C261" s="23">
        <f>IF(ISERROR(VLOOKUP($P261,[1]BN2_1!$A:$AC,3,0)),0,VLOOKUP($P261,[1]BN2_1!$A:$AC,3,0))</f>
        <v>262.85980000000001</v>
      </c>
      <c r="D261" s="24">
        <f>IF(ISERROR(VLOOKUP($P261,[1]BN2_1!$A:$AC,7,0)),0,VLOOKUP($P261,[1]BN2_1!$A:$AC,7,0))</f>
        <v>0</v>
      </c>
      <c r="E261" s="25">
        <f>IF(ISERROR(VLOOKUP($P261,[1]BN2_1!$A:$AC,8,0)),0,VLOOKUP($P261,[1]BN2_1!$A:$AC,8,0))</f>
        <v>197.1447</v>
      </c>
      <c r="F261" s="26">
        <f t="shared" si="15"/>
        <v>74.999942935359456</v>
      </c>
      <c r="G261" s="33">
        <f>IF(ISERROR(VLOOKUP($P261,[1]BN2_1!$A:$AC,12,0)),0,VLOOKUP($P261,[1]BN2_1!$A:$AC,12,0))</f>
        <v>18.476700000000001</v>
      </c>
      <c r="H261" s="34">
        <f>IF(ISERROR(VLOOKUP($P261,[1]BN2_1!$A:$AC,16,0)),0,VLOOKUP($P261,[1]BN2_1!$A:$AC,16,0))</f>
        <v>0</v>
      </c>
      <c r="I261" s="35">
        <f>IF(ISERROR(VLOOKUP($P261,[1]BN2_1!$A:$AC,17,0)),0,VLOOKUP($P261,[1]BN2_1!$A:$AC,17,0))</f>
        <v>18.476700000000001</v>
      </c>
      <c r="J261" s="36">
        <f t="shared" si="16"/>
        <v>100</v>
      </c>
      <c r="K261" s="23">
        <f t="shared" si="17"/>
        <v>281.3365</v>
      </c>
      <c r="L261" s="24">
        <f>IF(ISERROR(VLOOKUP($P261,[1]BN2_1!$A:$U,21,0)),0,VLOOKUP($P261,[1]BN2_1!$A:$U,21,0))</f>
        <v>281.3365</v>
      </c>
      <c r="M261" s="24">
        <f t="shared" si="18"/>
        <v>0</v>
      </c>
      <c r="N261" s="27">
        <f t="shared" si="18"/>
        <v>215.62139999999999</v>
      </c>
      <c r="O261" s="29">
        <f t="shared" si="19"/>
        <v>76.641815050659972</v>
      </c>
      <c r="P261" s="30" t="s">
        <v>267</v>
      </c>
      <c r="Q261" s="30"/>
      <c r="R261" s="20"/>
    </row>
    <row r="262" spans="1:18" ht="21">
      <c r="A262" s="21">
        <v>257</v>
      </c>
      <c r="B262" s="22" t="str">
        <f>VLOOKUP($P262,[1]Name!$A:$B,2,0)</f>
        <v>สถาบันวิจัยและพัฒนาพื้นที่สูง (องค์การมหาชน)</v>
      </c>
      <c r="C262" s="23">
        <f>IF(ISERROR(VLOOKUP($P262,[1]BN2_1!$A:$AC,3,0)),0,VLOOKUP($P262,[1]BN2_1!$A:$AC,3,0))</f>
        <v>414.63060000000002</v>
      </c>
      <c r="D262" s="24">
        <f>IF(ISERROR(VLOOKUP($P262,[1]BN2_1!$A:$AC,7,0)),0,VLOOKUP($P262,[1]BN2_1!$A:$AC,7,0))</f>
        <v>0</v>
      </c>
      <c r="E262" s="25">
        <f>IF(ISERROR(VLOOKUP($P262,[1]BN2_1!$A:$AC,8,0)),0,VLOOKUP($P262,[1]BN2_1!$A:$AC,8,0))</f>
        <v>310.97289999999998</v>
      </c>
      <c r="F262" s="26">
        <f t="shared" ref="F262:F308" si="20">IF(ISERROR(E262/C262*100),0,E262/C262*100)</f>
        <v>74.999987941073314</v>
      </c>
      <c r="G262" s="33">
        <f>IF(ISERROR(VLOOKUP($P262,[1]BN2_1!$A:$AC,12,0)),0,VLOOKUP($P262,[1]BN2_1!$A:$AC,12,0))</f>
        <v>29.292300000000001</v>
      </c>
      <c r="H262" s="34">
        <f>IF(ISERROR(VLOOKUP($P262,[1]BN2_1!$A:$AC,16,0)),0,VLOOKUP($P262,[1]BN2_1!$A:$AC,16,0))</f>
        <v>0</v>
      </c>
      <c r="I262" s="35">
        <f>IF(ISERROR(VLOOKUP($P262,[1]BN2_1!$A:$AC,17,0)),0,VLOOKUP($P262,[1]BN2_1!$A:$AC,17,0))</f>
        <v>29.292300000000001</v>
      </c>
      <c r="J262" s="36">
        <f t="shared" ref="J262:J308" si="21">IF(ISERROR(I262/G262*100),0,I262/G262*100)</f>
        <v>100</v>
      </c>
      <c r="K262" s="23">
        <f t="shared" ref="K262:K307" si="22">C262+G262</f>
        <v>443.92290000000003</v>
      </c>
      <c r="L262" s="24">
        <f>IF(ISERROR(VLOOKUP($P262,[1]BN2_1!$A:$U,21,0)),0,VLOOKUP($P262,[1]BN2_1!$A:$U,21,0))</f>
        <v>443.92290000000003</v>
      </c>
      <c r="M262" s="24">
        <f t="shared" ref="M262:N307" si="23">D262+H262</f>
        <v>0</v>
      </c>
      <c r="N262" s="27">
        <f t="shared" si="23"/>
        <v>340.26519999999999</v>
      </c>
      <c r="O262" s="29">
        <f t="shared" ref="O262:O308" si="24">IF(ISERROR(N262/K262*100),0,N262/K262*100)</f>
        <v>76.649616408615088</v>
      </c>
      <c r="P262" s="30" t="s">
        <v>268</v>
      </c>
      <c r="Q262" s="30"/>
      <c r="R262" s="20"/>
    </row>
    <row r="263" spans="1:18" ht="21">
      <c r="A263" s="21">
        <v>258</v>
      </c>
      <c r="B263" s="22" t="str">
        <f>VLOOKUP($P263,[1]Name!$A:$B,2,0)</f>
        <v>สถาบันมาตรวิทยาแห่งชาติ</v>
      </c>
      <c r="C263" s="23">
        <f>IF(ISERROR(VLOOKUP($P263,[1]BN2_1!$A:$AC,3,0)),0,VLOOKUP($P263,[1]BN2_1!$A:$AC,3,0))</f>
        <v>225.39789999999999</v>
      </c>
      <c r="D263" s="24">
        <f>IF(ISERROR(VLOOKUP($P263,[1]BN2_1!$A:$AC,7,0)),0,VLOOKUP($P263,[1]BN2_1!$A:$AC,7,0))</f>
        <v>0</v>
      </c>
      <c r="E263" s="25">
        <f>IF(ISERROR(VLOOKUP($P263,[1]BN2_1!$A:$AC,8,0)),0,VLOOKUP($P263,[1]BN2_1!$A:$AC,8,0))</f>
        <v>169.04810000000001</v>
      </c>
      <c r="F263" s="26">
        <f t="shared" si="20"/>
        <v>74.999855810546606</v>
      </c>
      <c r="G263" s="33">
        <f>IF(ISERROR(VLOOKUP($P263,[1]BN2_1!$A:$AC,12,0)),0,VLOOKUP($P263,[1]BN2_1!$A:$AC,12,0))</f>
        <v>259.48410000000001</v>
      </c>
      <c r="H263" s="34">
        <f>IF(ISERROR(VLOOKUP($P263,[1]BN2_1!$A:$AC,16,0)),0,VLOOKUP($P263,[1]BN2_1!$A:$AC,16,0))</f>
        <v>0</v>
      </c>
      <c r="I263" s="35">
        <f>IF(ISERROR(VLOOKUP($P263,[1]BN2_1!$A:$AC,17,0)),0,VLOOKUP($P263,[1]BN2_1!$A:$AC,17,0))</f>
        <v>202.7741</v>
      </c>
      <c r="J263" s="36">
        <f t="shared" si="21"/>
        <v>78.145096366212812</v>
      </c>
      <c r="K263" s="23">
        <f t="shared" si="22"/>
        <v>484.88200000000001</v>
      </c>
      <c r="L263" s="24">
        <f>IF(ISERROR(VLOOKUP($P263,[1]BN2_1!$A:$U,21,0)),0,VLOOKUP($P263,[1]BN2_1!$A:$U,21,0))</f>
        <v>484.88200000000001</v>
      </c>
      <c r="M263" s="24">
        <f t="shared" si="23"/>
        <v>0</v>
      </c>
      <c r="N263" s="27">
        <f t="shared" si="23"/>
        <v>371.82220000000001</v>
      </c>
      <c r="O263" s="29">
        <f t="shared" si="24"/>
        <v>76.683028035687045</v>
      </c>
      <c r="P263" s="30" t="s">
        <v>269</v>
      </c>
      <c r="Q263" s="30"/>
      <c r="R263" s="20"/>
    </row>
    <row r="264" spans="1:18" ht="21">
      <c r="A264" s="21">
        <v>259</v>
      </c>
      <c r="B264" s="22" t="str">
        <f>VLOOKUP($P264,[1]Name!$A:$B,2,0)</f>
        <v>สำนักงานคณะกรรมการอ้อยและน้ำตาลทราย</v>
      </c>
      <c r="C264" s="23">
        <f>IF(ISERROR(VLOOKUP($P264,[1]BN2_1!$A:$AC,3,0)),0,VLOOKUP($P264,[1]BN2_1!$A:$AC,3,0))</f>
        <v>511.2097</v>
      </c>
      <c r="D264" s="24">
        <f>IF(ISERROR(VLOOKUP($P264,[1]BN2_1!$A:$AC,7,0)),0,VLOOKUP($P264,[1]BN2_1!$A:$AC,7,0))</f>
        <v>44.45901834</v>
      </c>
      <c r="E264" s="25">
        <f>IF(ISERROR(VLOOKUP($P264,[1]BN2_1!$A:$AC,8,0)),0,VLOOKUP($P264,[1]BN2_1!$A:$AC,8,0))</f>
        <v>424.49708074</v>
      </c>
      <c r="F264" s="26">
        <f t="shared" si="20"/>
        <v>83.037759404800028</v>
      </c>
      <c r="G264" s="33">
        <f>IF(ISERROR(VLOOKUP($P264,[1]BN2_1!$A:$AC,12,0)),0,VLOOKUP($P264,[1]BN2_1!$A:$AC,12,0))</f>
        <v>55.084699999999998</v>
      </c>
      <c r="H264" s="34">
        <f>IF(ISERROR(VLOOKUP($P264,[1]BN2_1!$A:$AC,16,0)),0,VLOOKUP($P264,[1]BN2_1!$A:$AC,16,0))</f>
        <v>19.525172999999999</v>
      </c>
      <c r="I264" s="35">
        <f>IF(ISERROR(VLOOKUP($P264,[1]BN2_1!$A:$AC,17,0)),0,VLOOKUP($P264,[1]BN2_1!$A:$AC,17,0))</f>
        <v>10.542438000000001</v>
      </c>
      <c r="J264" s="36">
        <f t="shared" si="21"/>
        <v>19.138595653602543</v>
      </c>
      <c r="K264" s="23">
        <f t="shared" si="22"/>
        <v>566.2944</v>
      </c>
      <c r="L264" s="24">
        <f>IF(ISERROR(VLOOKUP($P264,[1]BN2_1!$A:$U,21,0)),0,VLOOKUP($P264,[1]BN2_1!$A:$U,21,0))</f>
        <v>566.2944</v>
      </c>
      <c r="M264" s="24">
        <f t="shared" si="23"/>
        <v>63.984191339999995</v>
      </c>
      <c r="N264" s="27">
        <f t="shared" si="23"/>
        <v>435.03951874000001</v>
      </c>
      <c r="O264" s="29">
        <f t="shared" si="24"/>
        <v>76.822147409545281</v>
      </c>
      <c r="P264" s="30" t="s">
        <v>270</v>
      </c>
      <c r="Q264" s="30"/>
      <c r="R264" s="20"/>
    </row>
    <row r="265" spans="1:18" ht="21">
      <c r="A265" s="21">
        <v>260</v>
      </c>
      <c r="B265" s="22" t="str">
        <f>VLOOKUP($P265,[1]Name!$A:$B,2,0)</f>
        <v>มหาวิทยาลัยเทคโนโลยีสุรนารี</v>
      </c>
      <c r="C265" s="23">
        <f>IF(ISERROR(VLOOKUP($P265,[1]BN2_1!$A:$AC,3,0)),0,VLOOKUP($P265,[1]BN2_1!$A:$AC,3,0))</f>
        <v>1062.1668999999999</v>
      </c>
      <c r="D265" s="24">
        <f>IF(ISERROR(VLOOKUP($P265,[1]BN2_1!$A:$AC,7,0)),0,VLOOKUP($P265,[1]BN2_1!$A:$AC,7,0))</f>
        <v>0</v>
      </c>
      <c r="E265" s="25">
        <f>IF(ISERROR(VLOOKUP($P265,[1]BN2_1!$A:$AC,8,0)),0,VLOOKUP($P265,[1]BN2_1!$A:$AC,8,0))</f>
        <v>796.62509999999997</v>
      </c>
      <c r="F265" s="26">
        <f t="shared" si="20"/>
        <v>74.999992938962805</v>
      </c>
      <c r="G265" s="33">
        <f>IF(ISERROR(VLOOKUP($P265,[1]BN2_1!$A:$AC,12,0)),0,VLOOKUP($P265,[1]BN2_1!$A:$AC,12,0))</f>
        <v>1027.5881999999999</v>
      </c>
      <c r="H265" s="34">
        <f>IF(ISERROR(VLOOKUP($P265,[1]BN2_1!$A:$AC,16,0)),0,VLOOKUP($P265,[1]BN2_1!$A:$AC,16,0))</f>
        <v>0</v>
      </c>
      <c r="I265" s="35">
        <f>IF(ISERROR(VLOOKUP($P265,[1]BN2_1!$A:$AC,17,0)),0,VLOOKUP($P265,[1]BN2_1!$A:$AC,17,0))</f>
        <v>808.83820000000003</v>
      </c>
      <c r="J265" s="36">
        <f t="shared" si="21"/>
        <v>78.712289611733581</v>
      </c>
      <c r="K265" s="23">
        <f t="shared" si="22"/>
        <v>2089.7550999999999</v>
      </c>
      <c r="L265" s="24">
        <f>IF(ISERROR(VLOOKUP($P265,[1]BN2_1!$A:$U,21,0)),0,VLOOKUP($P265,[1]BN2_1!$A:$U,21,0))</f>
        <v>2089.7550999999999</v>
      </c>
      <c r="M265" s="24">
        <f t="shared" si="23"/>
        <v>0</v>
      </c>
      <c r="N265" s="27">
        <f t="shared" si="23"/>
        <v>1605.4632999999999</v>
      </c>
      <c r="O265" s="29">
        <f t="shared" si="24"/>
        <v>76.825428013071956</v>
      </c>
      <c r="P265" s="30" t="s">
        <v>271</v>
      </c>
      <c r="Q265" s="30"/>
      <c r="R265" s="20"/>
    </row>
    <row r="266" spans="1:18" ht="21">
      <c r="A266" s="21">
        <v>261</v>
      </c>
      <c r="B266" s="22" t="str">
        <f>VLOOKUP($P266,[1]Name!$A:$B,2,0)</f>
        <v>สำนักงานคณะกรรมการ.พิเศษ โครงการจากพระราชดำริ</v>
      </c>
      <c r="C266" s="23">
        <f>IF(ISERROR(VLOOKUP($P266,[1]BN2_1!$A:$AC,3,0)),0,VLOOKUP($P266,[1]BN2_1!$A:$AC,3,0))</f>
        <v>805.58759999999995</v>
      </c>
      <c r="D266" s="24">
        <f>IF(ISERROR(VLOOKUP($P266,[1]BN2_1!$A:$AC,7,0)),0,VLOOKUP($P266,[1]BN2_1!$A:$AC,7,0))</f>
        <v>7.6696350200000003</v>
      </c>
      <c r="E266" s="25">
        <f>IF(ISERROR(VLOOKUP($P266,[1]BN2_1!$A:$AC,8,0)),0,VLOOKUP($P266,[1]BN2_1!$A:$AC,8,0))</f>
        <v>586.04676738000001</v>
      </c>
      <c r="F266" s="26">
        <f t="shared" si="20"/>
        <v>72.747739337100029</v>
      </c>
      <c r="G266" s="33">
        <f>IF(ISERROR(VLOOKUP($P266,[1]BN2_1!$A:$AC,12,0)),0,VLOOKUP($P266,[1]BN2_1!$A:$AC,12,0))</f>
        <v>159.22290000000001</v>
      </c>
      <c r="H266" s="34">
        <f>IF(ISERROR(VLOOKUP($P266,[1]BN2_1!$A:$AC,16,0)),0,VLOOKUP($P266,[1]BN2_1!$A:$AC,16,0))</f>
        <v>0</v>
      </c>
      <c r="I266" s="35">
        <f>IF(ISERROR(VLOOKUP($P266,[1]BN2_1!$A:$AC,17,0)),0,VLOOKUP($P266,[1]BN2_1!$A:$AC,17,0))</f>
        <v>159.173316</v>
      </c>
      <c r="J266" s="36">
        <f t="shared" si="21"/>
        <v>99.968858750845499</v>
      </c>
      <c r="K266" s="23">
        <f t="shared" si="22"/>
        <v>964.81049999999993</v>
      </c>
      <c r="L266" s="24">
        <f>IF(ISERROR(VLOOKUP($P266,[1]BN2_1!$A:$U,21,0)),0,VLOOKUP($P266,[1]BN2_1!$A:$U,21,0))</f>
        <v>964.81050000000005</v>
      </c>
      <c r="M266" s="24">
        <f t="shared" si="23"/>
        <v>7.6696350200000003</v>
      </c>
      <c r="N266" s="27">
        <f t="shared" si="23"/>
        <v>745.22008338000001</v>
      </c>
      <c r="O266" s="29">
        <f t="shared" si="24"/>
        <v>77.240046970881849</v>
      </c>
      <c r="P266" s="30" t="s">
        <v>272</v>
      </c>
      <c r="Q266" s="30"/>
      <c r="R266" s="20"/>
    </row>
    <row r="267" spans="1:18" ht="21">
      <c r="A267" s="21">
        <v>262</v>
      </c>
      <c r="B267" s="22" t="str">
        <f>VLOOKUP($P267,[1]Name!$A:$B,2,0)</f>
        <v>มหาวิทยาลัยขอนแก่น</v>
      </c>
      <c r="C267" s="23">
        <f>IF(ISERROR(VLOOKUP($P267,[1]BN2_1!$A:$AC,3,0)),0,VLOOKUP($P267,[1]BN2_1!$A:$AC,3,0))</f>
        <v>4371.7573000000002</v>
      </c>
      <c r="D267" s="24">
        <f>IF(ISERROR(VLOOKUP($P267,[1]BN2_1!$A:$AC,7,0)),0,VLOOKUP($P267,[1]BN2_1!$A:$AC,7,0))</f>
        <v>0</v>
      </c>
      <c r="E267" s="25">
        <f>IF(ISERROR(VLOOKUP($P267,[1]BN2_1!$A:$AC,8,0)),0,VLOOKUP($P267,[1]BN2_1!$A:$AC,8,0))</f>
        <v>3221.32098434</v>
      </c>
      <c r="F267" s="26">
        <f t="shared" si="20"/>
        <v>73.684808265545755</v>
      </c>
      <c r="G267" s="33">
        <f>IF(ISERROR(VLOOKUP($P267,[1]BN2_1!$A:$AC,12,0)),0,VLOOKUP($P267,[1]BN2_1!$A:$AC,12,0))</f>
        <v>964.21450000000004</v>
      </c>
      <c r="H267" s="34">
        <f>IF(ISERROR(VLOOKUP($P267,[1]BN2_1!$A:$AC,16,0)),0,VLOOKUP($P267,[1]BN2_1!$A:$AC,16,0))</f>
        <v>0</v>
      </c>
      <c r="I267" s="35">
        <f>IF(ISERROR(VLOOKUP($P267,[1]BN2_1!$A:$AC,17,0)),0,VLOOKUP($P267,[1]BN2_1!$A:$AC,17,0))</f>
        <v>901.85260000000005</v>
      </c>
      <c r="J267" s="36">
        <f t="shared" si="21"/>
        <v>93.532362352982673</v>
      </c>
      <c r="K267" s="23">
        <f t="shared" si="22"/>
        <v>5335.9718000000003</v>
      </c>
      <c r="L267" s="24">
        <f>IF(ISERROR(VLOOKUP($P267,[1]BN2_1!$A:$U,21,0)),0,VLOOKUP($P267,[1]BN2_1!$A:$U,21,0))</f>
        <v>5335.9718000000003</v>
      </c>
      <c r="M267" s="24">
        <f t="shared" si="23"/>
        <v>0</v>
      </c>
      <c r="N267" s="27">
        <f t="shared" si="23"/>
        <v>4123.1735843400002</v>
      </c>
      <c r="O267" s="29">
        <f t="shared" si="24"/>
        <v>77.271277639435795</v>
      </c>
      <c r="P267" s="30" t="s">
        <v>273</v>
      </c>
      <c r="Q267" s="30"/>
      <c r="R267" s="20"/>
    </row>
    <row r="268" spans="1:18" ht="21">
      <c r="A268" s="21">
        <v>263</v>
      </c>
      <c r="B268" s="22" t="str">
        <f>VLOOKUP($P268,[1]Name!$A:$B,2,0)</f>
        <v>ศูนย์ความเป็นเลิศด้านชีววิทยาศาสตร์ (องค์การมหาชน)</v>
      </c>
      <c r="C268" s="23">
        <f>IF(ISERROR(VLOOKUP($P268,[1]BN2_1!$A:$AC,3,0)),0,VLOOKUP($P268,[1]BN2_1!$A:$AC,3,0))</f>
        <v>63.961100000000002</v>
      </c>
      <c r="D268" s="24">
        <f>IF(ISERROR(VLOOKUP($P268,[1]BN2_1!$A:$AC,7,0)),0,VLOOKUP($P268,[1]BN2_1!$A:$AC,7,0))</f>
        <v>0</v>
      </c>
      <c r="E268" s="25">
        <f>IF(ISERROR(VLOOKUP($P268,[1]BN2_1!$A:$AC,8,0)),0,VLOOKUP($P268,[1]BN2_1!$A:$AC,8,0))</f>
        <v>47.970799999999997</v>
      </c>
      <c r="F268" s="26">
        <f t="shared" si="20"/>
        <v>74.999960913742882</v>
      </c>
      <c r="G268" s="33">
        <f>IF(ISERROR(VLOOKUP($P268,[1]BN2_1!$A:$AC,12,0)),0,VLOOKUP($P268,[1]BN2_1!$A:$AC,12,0))</f>
        <v>55.341299999999997</v>
      </c>
      <c r="H268" s="34">
        <f>IF(ISERROR(VLOOKUP($P268,[1]BN2_1!$A:$AC,16,0)),0,VLOOKUP($P268,[1]BN2_1!$A:$AC,16,0))</f>
        <v>0</v>
      </c>
      <c r="I268" s="35">
        <f>IF(ISERROR(VLOOKUP($P268,[1]BN2_1!$A:$AC,17,0)),0,VLOOKUP($P268,[1]BN2_1!$A:$AC,17,0))</f>
        <v>44.370399999999997</v>
      </c>
      <c r="J268" s="36">
        <f t="shared" si="21"/>
        <v>80.175926478055274</v>
      </c>
      <c r="K268" s="23">
        <f t="shared" si="22"/>
        <v>119.30240000000001</v>
      </c>
      <c r="L268" s="24">
        <f>IF(ISERROR(VLOOKUP($P268,[1]BN2_1!$A:$U,21,0)),0,VLOOKUP($P268,[1]BN2_1!$A:$U,21,0))</f>
        <v>119.30240000000001</v>
      </c>
      <c r="M268" s="24">
        <f t="shared" si="23"/>
        <v>0</v>
      </c>
      <c r="N268" s="27">
        <f t="shared" si="23"/>
        <v>92.341199999999986</v>
      </c>
      <c r="O268" s="29">
        <f t="shared" si="24"/>
        <v>77.400957566654142</v>
      </c>
      <c r="P268" s="30" t="s">
        <v>274</v>
      </c>
      <c r="Q268" s="30"/>
      <c r="R268" s="20"/>
    </row>
    <row r="269" spans="1:18" ht="21">
      <c r="A269" s="21">
        <v>264</v>
      </c>
      <c r="B269" s="22" t="str">
        <f>VLOOKUP($P269,[1]Name!$A:$B,2,0)</f>
        <v>สำนักงานปลัดกระทรวงดิจิทัลเพื่อเศรษฐกิจและสังคม</v>
      </c>
      <c r="C269" s="23">
        <f>IF(ISERROR(VLOOKUP($P269,[1]BN2_1!$A:$AC,3,0)),0,VLOOKUP($P269,[1]BN2_1!$A:$AC,3,0))</f>
        <v>811.31451901000003</v>
      </c>
      <c r="D269" s="24">
        <f>IF(ISERROR(VLOOKUP($P269,[1]BN2_1!$A:$AC,7,0)),0,VLOOKUP($P269,[1]BN2_1!$A:$AC,7,0))</f>
        <v>149.7442934</v>
      </c>
      <c r="E269" s="25">
        <f>IF(ISERROR(VLOOKUP($P269,[1]BN2_1!$A:$AC,8,0)),0,VLOOKUP($P269,[1]BN2_1!$A:$AC,8,0))</f>
        <v>414.22822271000001</v>
      </c>
      <c r="F269" s="26">
        <f t="shared" si="20"/>
        <v>51.056429165776386</v>
      </c>
      <c r="G269" s="33">
        <f>IF(ISERROR(VLOOKUP($P269,[1]BN2_1!$A:$AC,12,0)),0,VLOOKUP($P269,[1]BN2_1!$A:$AC,12,0))</f>
        <v>1074.9568809899999</v>
      </c>
      <c r="H269" s="34">
        <f>IF(ISERROR(VLOOKUP($P269,[1]BN2_1!$A:$AC,16,0)),0,VLOOKUP($P269,[1]BN2_1!$A:$AC,16,0))</f>
        <v>28.498850000000001</v>
      </c>
      <c r="I269" s="35">
        <f>IF(ISERROR(VLOOKUP($P269,[1]BN2_1!$A:$AC,17,0)),0,VLOOKUP($P269,[1]BN2_1!$A:$AC,17,0))</f>
        <v>1046.35717699</v>
      </c>
      <c r="J269" s="36">
        <f t="shared" si="21"/>
        <v>97.339455702291929</v>
      </c>
      <c r="K269" s="23">
        <f t="shared" si="22"/>
        <v>1886.2714000000001</v>
      </c>
      <c r="L269" s="24">
        <f>IF(ISERROR(VLOOKUP($P269,[1]BN2_1!$A:$U,21,0)),0,VLOOKUP($P269,[1]BN2_1!$A:$U,21,0))</f>
        <v>1886.2714000000001</v>
      </c>
      <c r="M269" s="24">
        <f t="shared" si="23"/>
        <v>178.24314340000001</v>
      </c>
      <c r="N269" s="27">
        <f t="shared" si="23"/>
        <v>1460.5853996999999</v>
      </c>
      <c r="O269" s="29">
        <f t="shared" si="24"/>
        <v>77.432409763515466</v>
      </c>
      <c r="P269" s="30" t="s">
        <v>275</v>
      </c>
      <c r="Q269" s="30"/>
      <c r="R269" s="20"/>
    </row>
    <row r="270" spans="1:18" ht="21">
      <c r="A270" s="21">
        <v>265</v>
      </c>
      <c r="B270" s="22" t="str">
        <f>VLOOKUP($P270,[1]Name!$A:$B,2,0)</f>
        <v>สำนักงานศาลยุติธรรม</v>
      </c>
      <c r="C270" s="23">
        <f>IF(ISERROR(VLOOKUP($P270,[1]BN2_1!$A:$AC,3,0)),0,VLOOKUP($P270,[1]BN2_1!$A:$AC,3,0))</f>
        <v>16468.905500000001</v>
      </c>
      <c r="D270" s="24">
        <f>IF(ISERROR(VLOOKUP($P270,[1]BN2_1!$A:$AC,7,0)),0,VLOOKUP($P270,[1]BN2_1!$A:$AC,7,0))</f>
        <v>0</v>
      </c>
      <c r="E270" s="25">
        <f>IF(ISERROR(VLOOKUP($P270,[1]BN2_1!$A:$AC,8,0)),0,VLOOKUP($P270,[1]BN2_1!$A:$AC,8,0))</f>
        <v>12351.6553</v>
      </c>
      <c r="F270" s="26">
        <f t="shared" si="20"/>
        <v>74.999855333434269</v>
      </c>
      <c r="G270" s="33">
        <f>IF(ISERROR(VLOOKUP($P270,[1]BN2_1!$A:$AC,12,0)),0,VLOOKUP($P270,[1]BN2_1!$A:$AC,12,0))</f>
        <v>3951.3236000000002</v>
      </c>
      <c r="H270" s="34">
        <f>IF(ISERROR(VLOOKUP($P270,[1]BN2_1!$A:$AC,16,0)),0,VLOOKUP($P270,[1]BN2_1!$A:$AC,16,0))</f>
        <v>0</v>
      </c>
      <c r="I270" s="35">
        <f>IF(ISERROR(VLOOKUP($P270,[1]BN2_1!$A:$AC,17,0)),0,VLOOKUP($P270,[1]BN2_1!$A:$AC,17,0))</f>
        <v>3493.2645000000002</v>
      </c>
      <c r="J270" s="36">
        <f t="shared" si="21"/>
        <v>88.407451619502893</v>
      </c>
      <c r="K270" s="23">
        <f t="shared" si="22"/>
        <v>20420.2291</v>
      </c>
      <c r="L270" s="24">
        <f>IF(ISERROR(VLOOKUP($P270,[1]BN2_1!$A:$U,21,0)),0,VLOOKUP($P270,[1]BN2_1!$A:$U,21,0))</f>
        <v>20420.2291</v>
      </c>
      <c r="M270" s="24">
        <f t="shared" si="23"/>
        <v>0</v>
      </c>
      <c r="N270" s="27">
        <f t="shared" si="23"/>
        <v>15844.9198</v>
      </c>
      <c r="O270" s="29">
        <f t="shared" si="24"/>
        <v>77.594231300764392</v>
      </c>
      <c r="P270" s="30" t="s">
        <v>276</v>
      </c>
      <c r="Q270" s="30"/>
      <c r="R270" s="20"/>
    </row>
    <row r="271" spans="1:18" ht="21">
      <c r="A271" s="21">
        <v>266</v>
      </c>
      <c r="B271" s="22" t="str">
        <f>VLOOKUP($P271,[1]Name!$A:$B,2,0)</f>
        <v>สถาบันพระปกเกล้า</v>
      </c>
      <c r="C271" s="23">
        <f>IF(ISERROR(VLOOKUP($P271,[1]BN2_1!$A:$AC,3,0)),0,VLOOKUP($P271,[1]BN2_1!$A:$AC,3,0))</f>
        <v>188.8914</v>
      </c>
      <c r="D271" s="24">
        <f>IF(ISERROR(VLOOKUP($P271,[1]BN2_1!$A:$AC,7,0)),0,VLOOKUP($P271,[1]BN2_1!$A:$AC,7,0))</f>
        <v>0</v>
      </c>
      <c r="E271" s="25">
        <f>IF(ISERROR(VLOOKUP($P271,[1]BN2_1!$A:$AC,8,0)),0,VLOOKUP($P271,[1]BN2_1!$A:$AC,8,0))</f>
        <v>141.50980000000001</v>
      </c>
      <c r="F271" s="26">
        <f t="shared" si="20"/>
        <v>74.915956999630481</v>
      </c>
      <c r="G271" s="33">
        <f>IF(ISERROR(VLOOKUP($P271,[1]BN2_1!$A:$AC,12,0)),0,VLOOKUP($P271,[1]BN2_1!$A:$AC,12,0))</f>
        <v>26.464300000000001</v>
      </c>
      <c r="H271" s="34">
        <f>IF(ISERROR(VLOOKUP($P271,[1]BN2_1!$A:$AC,16,0)),0,VLOOKUP($P271,[1]BN2_1!$A:$AC,16,0))</f>
        <v>0</v>
      </c>
      <c r="I271" s="35">
        <f>IF(ISERROR(VLOOKUP($P271,[1]BN2_1!$A:$AC,17,0)),0,VLOOKUP($P271,[1]BN2_1!$A:$AC,17,0))</f>
        <v>26.464300000000001</v>
      </c>
      <c r="J271" s="36">
        <f t="shared" si="21"/>
        <v>100</v>
      </c>
      <c r="K271" s="23">
        <f t="shared" si="22"/>
        <v>215.35570000000001</v>
      </c>
      <c r="L271" s="24">
        <f>IF(ISERROR(VLOOKUP($P271,[1]BN2_1!$A:$U,21,0)),0,VLOOKUP($P271,[1]BN2_1!$A:$U,21,0))</f>
        <v>215.35570000000001</v>
      </c>
      <c r="M271" s="24">
        <f t="shared" si="23"/>
        <v>0</v>
      </c>
      <c r="N271" s="27">
        <f t="shared" si="23"/>
        <v>167.97410000000002</v>
      </c>
      <c r="O271" s="29">
        <f t="shared" si="24"/>
        <v>77.998446291414623</v>
      </c>
      <c r="P271" s="30" t="s">
        <v>277</v>
      </c>
      <c r="Q271" s="30"/>
      <c r="R271" s="20"/>
    </row>
    <row r="272" spans="1:18" ht="21">
      <c r="A272" s="21">
        <v>267</v>
      </c>
      <c r="B272" s="22" t="str">
        <f>VLOOKUP($P272,[1]Name!$A:$B,2,0)</f>
        <v>มหาวิทยาลัยมหิดล</v>
      </c>
      <c r="C272" s="23">
        <f>IF(ISERROR(VLOOKUP($P272,[1]BN2_1!$A:$AC,3,0)),0,VLOOKUP($P272,[1]BN2_1!$A:$AC,3,0))</f>
        <v>10381.588</v>
      </c>
      <c r="D272" s="24">
        <f>IF(ISERROR(VLOOKUP($P272,[1]BN2_1!$A:$AC,7,0)),0,VLOOKUP($P272,[1]BN2_1!$A:$AC,7,0))</f>
        <v>0</v>
      </c>
      <c r="E272" s="25">
        <f>IF(ISERROR(VLOOKUP($P272,[1]BN2_1!$A:$AC,8,0)),0,VLOOKUP($P272,[1]BN2_1!$A:$AC,8,0))</f>
        <v>7679.2255002900001</v>
      </c>
      <c r="F272" s="26">
        <f t="shared" si="20"/>
        <v>73.96966148425463</v>
      </c>
      <c r="G272" s="33">
        <f>IF(ISERROR(VLOOKUP($P272,[1]BN2_1!$A:$AC,12,0)),0,VLOOKUP($P272,[1]BN2_1!$A:$AC,12,0))</f>
        <v>2749.9052000000001</v>
      </c>
      <c r="H272" s="34">
        <f>IF(ISERROR(VLOOKUP($P272,[1]BN2_1!$A:$AC,16,0)),0,VLOOKUP($P272,[1]BN2_1!$A:$AC,16,0))</f>
        <v>0</v>
      </c>
      <c r="I272" s="35">
        <f>IF(ISERROR(VLOOKUP($P272,[1]BN2_1!$A:$AC,17,0)),0,VLOOKUP($P272,[1]BN2_1!$A:$AC,17,0))</f>
        <v>2615.7357000000002</v>
      </c>
      <c r="J272" s="36">
        <f t="shared" si="21"/>
        <v>95.120940896435272</v>
      </c>
      <c r="K272" s="23">
        <f t="shared" si="22"/>
        <v>13131.493200000001</v>
      </c>
      <c r="L272" s="24">
        <f>IF(ISERROR(VLOOKUP($P272,[1]BN2_1!$A:$U,21,0)),0,VLOOKUP($P272,[1]BN2_1!$A:$U,21,0))</f>
        <v>13131.493200000001</v>
      </c>
      <c r="M272" s="24">
        <f t="shared" si="23"/>
        <v>0</v>
      </c>
      <c r="N272" s="27">
        <f t="shared" si="23"/>
        <v>10294.961200289999</v>
      </c>
      <c r="O272" s="29">
        <f t="shared" si="24"/>
        <v>78.399014061020864</v>
      </c>
      <c r="P272" s="30" t="s">
        <v>278</v>
      </c>
      <c r="Q272" s="30"/>
      <c r="R272" s="20"/>
    </row>
    <row r="273" spans="1:18" ht="21">
      <c r="A273" s="21">
        <v>268</v>
      </c>
      <c r="B273" s="22" t="str">
        <f>VLOOKUP($P273,[1]Name!$A:$B,2,0)</f>
        <v>สถาบันสารสนเทศทรัพยากรน้ำ (องค์การมหาชน)</v>
      </c>
      <c r="C273" s="23">
        <f>IF(ISERROR(VLOOKUP($P273,[1]BN2_1!$A:$AC,3,0)),0,VLOOKUP($P273,[1]BN2_1!$A:$AC,3,0))</f>
        <v>213.60079999999999</v>
      </c>
      <c r="D273" s="24">
        <f>IF(ISERROR(VLOOKUP($P273,[1]BN2_1!$A:$AC,7,0)),0,VLOOKUP($P273,[1]BN2_1!$A:$AC,7,0))</f>
        <v>0</v>
      </c>
      <c r="E273" s="25">
        <f>IF(ISERROR(VLOOKUP($P273,[1]BN2_1!$A:$AC,8,0)),0,VLOOKUP($P273,[1]BN2_1!$A:$AC,8,0))</f>
        <v>160.2004</v>
      </c>
      <c r="F273" s="26">
        <f t="shared" si="20"/>
        <v>74.999906367391887</v>
      </c>
      <c r="G273" s="33">
        <f>IF(ISERROR(VLOOKUP($P273,[1]BN2_1!$A:$AC,12,0)),0,VLOOKUP($P273,[1]BN2_1!$A:$AC,12,0))</f>
        <v>38.247500000000002</v>
      </c>
      <c r="H273" s="34">
        <f>IF(ISERROR(VLOOKUP($P273,[1]BN2_1!$A:$AC,16,0)),0,VLOOKUP($P273,[1]BN2_1!$A:$AC,16,0))</f>
        <v>0</v>
      </c>
      <c r="I273" s="35">
        <f>IF(ISERROR(VLOOKUP($P273,[1]BN2_1!$A:$AC,17,0)),0,VLOOKUP($P273,[1]BN2_1!$A:$AC,17,0))</f>
        <v>38.247500000000002</v>
      </c>
      <c r="J273" s="36">
        <f t="shared" si="21"/>
        <v>100</v>
      </c>
      <c r="K273" s="23">
        <f t="shared" si="22"/>
        <v>251.84829999999999</v>
      </c>
      <c r="L273" s="24">
        <f>IF(ISERROR(VLOOKUP($P273,[1]BN2_1!$A:$U,21,0)),0,VLOOKUP($P273,[1]BN2_1!$A:$U,21,0))</f>
        <v>251.84829999999999</v>
      </c>
      <c r="M273" s="24">
        <f t="shared" si="23"/>
        <v>0</v>
      </c>
      <c r="N273" s="27">
        <f t="shared" si="23"/>
        <v>198.4479</v>
      </c>
      <c r="O273" s="29">
        <f t="shared" si="24"/>
        <v>78.796600969710738</v>
      </c>
      <c r="P273" s="30" t="s">
        <v>279</v>
      </c>
      <c r="Q273" s="30"/>
      <c r="R273" s="20"/>
    </row>
    <row r="274" spans="1:18" ht="21">
      <c r="A274" s="21">
        <v>269</v>
      </c>
      <c r="B274" s="22" t="str">
        <f>VLOOKUP($P274,[1]Name!$A:$B,2,0)</f>
        <v>มหาวิทยาลัยศรีนครินทรวิโรฒ</v>
      </c>
      <c r="C274" s="23">
        <f>IF(ISERROR(VLOOKUP($P274,[1]BN2_1!$A:$AC,3,0)),0,VLOOKUP($P274,[1]BN2_1!$A:$AC,3,0))</f>
        <v>2825.7240000000002</v>
      </c>
      <c r="D274" s="24">
        <f>IF(ISERROR(VLOOKUP($P274,[1]BN2_1!$A:$AC,7,0)),0,VLOOKUP($P274,[1]BN2_1!$A:$AC,7,0))</f>
        <v>0</v>
      </c>
      <c r="E274" s="25">
        <f>IF(ISERROR(VLOOKUP($P274,[1]BN2_1!$A:$AC,8,0)),0,VLOOKUP($P274,[1]BN2_1!$A:$AC,8,0))</f>
        <v>2137.8449706400002</v>
      </c>
      <c r="F274" s="26">
        <f t="shared" si="20"/>
        <v>75.65653866548891</v>
      </c>
      <c r="G274" s="33">
        <f>IF(ISERROR(VLOOKUP($P274,[1]BN2_1!$A:$AC,12,0)),0,VLOOKUP($P274,[1]BN2_1!$A:$AC,12,0))</f>
        <v>1053.8510000000001</v>
      </c>
      <c r="H274" s="34">
        <f>IF(ISERROR(VLOOKUP($P274,[1]BN2_1!$A:$AC,16,0)),0,VLOOKUP($P274,[1]BN2_1!$A:$AC,16,0))</f>
        <v>0</v>
      </c>
      <c r="I274" s="35">
        <f>IF(ISERROR(VLOOKUP($P274,[1]BN2_1!$A:$AC,17,0)),0,VLOOKUP($P274,[1]BN2_1!$A:$AC,17,0))</f>
        <v>920.48860000000002</v>
      </c>
      <c r="J274" s="36">
        <f t="shared" si="21"/>
        <v>87.345231916086803</v>
      </c>
      <c r="K274" s="23">
        <f t="shared" si="22"/>
        <v>3879.5750000000003</v>
      </c>
      <c r="L274" s="24">
        <f>IF(ISERROR(VLOOKUP($P274,[1]BN2_1!$A:$U,21,0)),0,VLOOKUP($P274,[1]BN2_1!$A:$U,21,0))</f>
        <v>3879.5749999999998</v>
      </c>
      <c r="M274" s="24">
        <f t="shared" si="23"/>
        <v>0</v>
      </c>
      <c r="N274" s="27">
        <f t="shared" si="23"/>
        <v>3058.3335706400003</v>
      </c>
      <c r="O274" s="29">
        <f t="shared" si="24"/>
        <v>78.83166508290212</v>
      </c>
      <c r="P274" s="30" t="s">
        <v>280</v>
      </c>
      <c r="Q274" s="30"/>
      <c r="R274" s="20"/>
    </row>
    <row r="275" spans="1:18" ht="21">
      <c r="A275" s="21">
        <v>270</v>
      </c>
      <c r="B275" s="22" t="str">
        <f>VLOOKUP($P275,[1]Name!$A:$B,2,0)</f>
        <v>สถาบันเทคโนโลยีพระจอมเกล้าเจ้าคุณทหารลาดกระบัง</v>
      </c>
      <c r="C275" s="23">
        <f>IF(ISERROR(VLOOKUP($P275,[1]BN2_1!$A:$AC,3,0)),0,VLOOKUP($P275,[1]BN2_1!$A:$AC,3,0))</f>
        <v>1539.7626</v>
      </c>
      <c r="D275" s="24">
        <f>IF(ISERROR(VLOOKUP($P275,[1]BN2_1!$A:$AC,7,0)),0,VLOOKUP($P275,[1]BN2_1!$A:$AC,7,0))</f>
        <v>0</v>
      </c>
      <c r="E275" s="25">
        <f>IF(ISERROR(VLOOKUP($P275,[1]BN2_1!$A:$AC,8,0)),0,VLOOKUP($P275,[1]BN2_1!$A:$AC,8,0))</f>
        <v>1143.9905403299999</v>
      </c>
      <c r="F275" s="26">
        <f t="shared" si="20"/>
        <v>74.296553269315666</v>
      </c>
      <c r="G275" s="33">
        <f>IF(ISERROR(VLOOKUP($P275,[1]BN2_1!$A:$AC,12,0)),0,VLOOKUP($P275,[1]BN2_1!$A:$AC,12,0))</f>
        <v>541.67560000000003</v>
      </c>
      <c r="H275" s="34">
        <f>IF(ISERROR(VLOOKUP($P275,[1]BN2_1!$A:$AC,16,0)),0,VLOOKUP($P275,[1]BN2_1!$A:$AC,16,0))</f>
        <v>0</v>
      </c>
      <c r="I275" s="35">
        <f>IF(ISERROR(VLOOKUP($P275,[1]BN2_1!$A:$AC,17,0)),0,VLOOKUP($P275,[1]BN2_1!$A:$AC,17,0))</f>
        <v>497.49700000000001</v>
      </c>
      <c r="J275" s="36">
        <f t="shared" si="21"/>
        <v>91.844085279085846</v>
      </c>
      <c r="K275" s="23">
        <f t="shared" si="22"/>
        <v>2081.4382000000001</v>
      </c>
      <c r="L275" s="24">
        <f>IF(ISERROR(VLOOKUP($P275,[1]BN2_1!$A:$U,21,0)),0,VLOOKUP($P275,[1]BN2_1!$A:$U,21,0))</f>
        <v>2081.4382000000001</v>
      </c>
      <c r="M275" s="24">
        <f t="shared" si="23"/>
        <v>0</v>
      </c>
      <c r="N275" s="27">
        <f t="shared" si="23"/>
        <v>1641.48754033</v>
      </c>
      <c r="O275" s="29">
        <f t="shared" si="24"/>
        <v>78.863140896040051</v>
      </c>
      <c r="P275" s="30" t="s">
        <v>281</v>
      </c>
      <c r="Q275" s="30"/>
      <c r="R275" s="20"/>
    </row>
    <row r="276" spans="1:18" ht="21">
      <c r="A276" s="21">
        <v>271</v>
      </c>
      <c r="B276" s="22" t="str">
        <f>VLOOKUP($P276,[1]Name!$A:$B,2,0)</f>
        <v>สำนักงานเศรษฐกิจการคลัง</v>
      </c>
      <c r="C276" s="23">
        <f>IF(ISERROR(VLOOKUP($P276,[1]BN2_1!$A:$AC,3,0)),0,VLOOKUP($P276,[1]BN2_1!$A:$AC,3,0))</f>
        <v>203.98904424</v>
      </c>
      <c r="D276" s="24">
        <f>IF(ISERROR(VLOOKUP($P276,[1]BN2_1!$A:$AC,7,0)),0,VLOOKUP($P276,[1]BN2_1!$A:$AC,7,0))</f>
        <v>7.9717365999999998</v>
      </c>
      <c r="E276" s="25">
        <f>IF(ISERROR(VLOOKUP($P276,[1]BN2_1!$A:$AC,8,0)),0,VLOOKUP($P276,[1]BN2_1!$A:$AC,8,0))</f>
        <v>127.89685461000001</v>
      </c>
      <c r="F276" s="26">
        <f t="shared" si="20"/>
        <v>62.69790374600953</v>
      </c>
      <c r="G276" s="33">
        <f>IF(ISERROR(VLOOKUP($P276,[1]BN2_1!$A:$AC,12,0)),0,VLOOKUP($P276,[1]BN2_1!$A:$AC,12,0))</f>
        <v>799.20095576000006</v>
      </c>
      <c r="H276" s="34">
        <f>IF(ISERROR(VLOOKUP($P276,[1]BN2_1!$A:$AC,16,0)),0,VLOOKUP($P276,[1]BN2_1!$A:$AC,16,0))</f>
        <v>28.78</v>
      </c>
      <c r="I276" s="35">
        <f>IF(ISERROR(VLOOKUP($P276,[1]BN2_1!$A:$AC,17,0)),0,VLOOKUP($P276,[1]BN2_1!$A:$AC,17,0))</f>
        <v>663.45285576000003</v>
      </c>
      <c r="J276" s="36">
        <f t="shared" si="21"/>
        <v>83.014522314865062</v>
      </c>
      <c r="K276" s="23">
        <f t="shared" si="22"/>
        <v>1003.19</v>
      </c>
      <c r="L276" s="24">
        <f>IF(ISERROR(VLOOKUP($P276,[1]BN2_1!$A:$U,21,0)),0,VLOOKUP($P276,[1]BN2_1!$A:$U,21,0))</f>
        <v>1003.19</v>
      </c>
      <c r="M276" s="24">
        <f t="shared" si="23"/>
        <v>36.751736600000001</v>
      </c>
      <c r="N276" s="27">
        <f t="shared" si="23"/>
        <v>791.34971037000003</v>
      </c>
      <c r="O276" s="29">
        <f t="shared" si="24"/>
        <v>78.88333320407898</v>
      </c>
      <c r="P276" s="30" t="s">
        <v>282</v>
      </c>
      <c r="Q276" s="30"/>
      <c r="R276" s="20"/>
    </row>
    <row r="277" spans="1:18" ht="21">
      <c r="A277" s="21">
        <v>272</v>
      </c>
      <c r="B277" s="22" t="str">
        <f>VLOOKUP($P277,[1]Name!$A:$B,2,0)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77" s="23">
        <f>IF(ISERROR(VLOOKUP($P277,[1]BN2_1!$A:$AC,3,0)),0,VLOOKUP($P277,[1]BN2_1!$A:$AC,3,0))</f>
        <v>37.381</v>
      </c>
      <c r="D277" s="24">
        <f>IF(ISERROR(VLOOKUP($P277,[1]BN2_1!$A:$AC,7,0)),0,VLOOKUP($P277,[1]BN2_1!$A:$AC,7,0))</f>
        <v>0</v>
      </c>
      <c r="E277" s="25">
        <f>IF(ISERROR(VLOOKUP($P277,[1]BN2_1!$A:$AC,8,0)),0,VLOOKUP($P277,[1]BN2_1!$A:$AC,8,0))</f>
        <v>28.035799999999998</v>
      </c>
      <c r="F277" s="26">
        <f t="shared" si="20"/>
        <v>75.000133757791389</v>
      </c>
      <c r="G277" s="33">
        <f>IF(ISERROR(VLOOKUP($P277,[1]BN2_1!$A:$AC,12,0)),0,VLOOKUP($P277,[1]BN2_1!$A:$AC,12,0))</f>
        <v>6.9001999999999999</v>
      </c>
      <c r="H277" s="34">
        <f>IF(ISERROR(VLOOKUP($P277,[1]BN2_1!$A:$AC,16,0)),0,VLOOKUP($P277,[1]BN2_1!$A:$AC,16,0))</f>
        <v>0</v>
      </c>
      <c r="I277" s="35">
        <f>IF(ISERROR(VLOOKUP($P277,[1]BN2_1!$A:$AC,17,0)),0,VLOOKUP($P277,[1]BN2_1!$A:$AC,17,0))</f>
        <v>6.9001999999999999</v>
      </c>
      <c r="J277" s="36">
        <f t="shared" si="21"/>
        <v>100</v>
      </c>
      <c r="K277" s="23">
        <f t="shared" si="22"/>
        <v>44.281199999999998</v>
      </c>
      <c r="L277" s="24">
        <f>IF(ISERROR(VLOOKUP($P277,[1]BN2_1!$A:$U,21,0)),0,VLOOKUP($P277,[1]BN2_1!$A:$U,21,0))</f>
        <v>44.281199999999998</v>
      </c>
      <c r="M277" s="24">
        <f t="shared" si="23"/>
        <v>0</v>
      </c>
      <c r="N277" s="27">
        <f t="shared" si="23"/>
        <v>34.936</v>
      </c>
      <c r="O277" s="29">
        <f t="shared" si="24"/>
        <v>78.895784215423248</v>
      </c>
      <c r="P277" s="30" t="s">
        <v>283</v>
      </c>
      <c r="Q277" s="30"/>
      <c r="R277" s="20"/>
    </row>
    <row r="278" spans="1:18" ht="21">
      <c r="A278" s="21">
        <v>273</v>
      </c>
      <c r="B278" s="22" t="str">
        <f>VLOOKUP($P278,[1]Name!$A:$B,2,0)</f>
        <v>มหาวิทยาลัยแม่โจ้</v>
      </c>
      <c r="C278" s="23">
        <f>IF(ISERROR(VLOOKUP($P278,[1]BN2_1!$A:$AC,3,0)),0,VLOOKUP($P278,[1]BN2_1!$A:$AC,3,0))</f>
        <v>1120.4376999999999</v>
      </c>
      <c r="D278" s="24">
        <f>IF(ISERROR(VLOOKUP($P278,[1]BN2_1!$A:$AC,7,0)),0,VLOOKUP($P278,[1]BN2_1!$A:$AC,7,0))</f>
        <v>0</v>
      </c>
      <c r="E278" s="25">
        <f>IF(ISERROR(VLOOKUP($P278,[1]BN2_1!$A:$AC,8,0)),0,VLOOKUP($P278,[1]BN2_1!$A:$AC,8,0))</f>
        <v>833.70839820000003</v>
      </c>
      <c r="F278" s="26">
        <f t="shared" si="20"/>
        <v>74.409170469719115</v>
      </c>
      <c r="G278" s="33">
        <f>IF(ISERROR(VLOOKUP($P278,[1]BN2_1!$A:$AC,12,0)),0,VLOOKUP($P278,[1]BN2_1!$A:$AC,12,0))</f>
        <v>317.1207</v>
      </c>
      <c r="H278" s="34">
        <f>IF(ISERROR(VLOOKUP($P278,[1]BN2_1!$A:$AC,16,0)),0,VLOOKUP($P278,[1]BN2_1!$A:$AC,16,0))</f>
        <v>0</v>
      </c>
      <c r="I278" s="35">
        <f>IF(ISERROR(VLOOKUP($P278,[1]BN2_1!$A:$AC,17,0)),0,VLOOKUP($P278,[1]BN2_1!$A:$AC,17,0))</f>
        <v>300.85000000000002</v>
      </c>
      <c r="J278" s="36">
        <f t="shared" si="21"/>
        <v>94.869240639289714</v>
      </c>
      <c r="K278" s="23">
        <f t="shared" si="22"/>
        <v>1437.5583999999999</v>
      </c>
      <c r="L278" s="24">
        <f>IF(ISERROR(VLOOKUP($P278,[1]BN2_1!$A:$U,21,0)),0,VLOOKUP($P278,[1]BN2_1!$A:$U,21,0))</f>
        <v>1437.5583999999999</v>
      </c>
      <c r="M278" s="24">
        <f t="shared" si="23"/>
        <v>0</v>
      </c>
      <c r="N278" s="27">
        <f t="shared" si="23"/>
        <v>1134.5583982000001</v>
      </c>
      <c r="O278" s="29">
        <f t="shared" si="24"/>
        <v>78.922595297693647</v>
      </c>
      <c r="P278" s="30" t="s">
        <v>284</v>
      </c>
      <c r="Q278" s="30"/>
      <c r="R278" s="20"/>
    </row>
    <row r="279" spans="1:18" ht="21">
      <c r="A279" s="21">
        <v>274</v>
      </c>
      <c r="B279" s="22" t="str">
        <f>VLOOKUP($P279,[1]Name!$A:$B,2,0)</f>
        <v>มหาวิทยาลัยทักษิณ</v>
      </c>
      <c r="C279" s="23">
        <f>IF(ISERROR(VLOOKUP($P279,[1]BN2_1!$A:$AC,3,0)),0,VLOOKUP($P279,[1]BN2_1!$A:$AC,3,0))</f>
        <v>791.78200000000004</v>
      </c>
      <c r="D279" s="24">
        <f>IF(ISERROR(VLOOKUP($P279,[1]BN2_1!$A:$AC,7,0)),0,VLOOKUP($P279,[1]BN2_1!$A:$AC,7,0))</f>
        <v>0</v>
      </c>
      <c r="E279" s="25">
        <f>IF(ISERROR(VLOOKUP($P279,[1]BN2_1!$A:$AC,8,0)),0,VLOOKUP($P279,[1]BN2_1!$A:$AC,8,0))</f>
        <v>591.87612000000001</v>
      </c>
      <c r="F279" s="26">
        <f t="shared" si="20"/>
        <v>74.752409122713075</v>
      </c>
      <c r="G279" s="33">
        <f>IF(ISERROR(VLOOKUP($P279,[1]BN2_1!$A:$AC,12,0)),0,VLOOKUP($P279,[1]BN2_1!$A:$AC,12,0))</f>
        <v>488.95729999999998</v>
      </c>
      <c r="H279" s="34">
        <f>IF(ISERROR(VLOOKUP($P279,[1]BN2_1!$A:$AC,16,0)),0,VLOOKUP($P279,[1]BN2_1!$A:$AC,16,0))</f>
        <v>0</v>
      </c>
      <c r="I279" s="35">
        <f>IF(ISERROR(VLOOKUP($P279,[1]BN2_1!$A:$AC,17,0)),0,VLOOKUP($P279,[1]BN2_1!$A:$AC,17,0))</f>
        <v>420.44349999999997</v>
      </c>
      <c r="J279" s="36">
        <f t="shared" si="21"/>
        <v>85.987774392569662</v>
      </c>
      <c r="K279" s="23">
        <f t="shared" si="22"/>
        <v>1280.7393</v>
      </c>
      <c r="L279" s="24">
        <f>IF(ISERROR(VLOOKUP($P279,[1]BN2_1!$A:$U,21,0)),0,VLOOKUP($P279,[1]BN2_1!$A:$U,21,0))</f>
        <v>1280.7393</v>
      </c>
      <c r="M279" s="24">
        <f t="shared" si="23"/>
        <v>0</v>
      </c>
      <c r="N279" s="27">
        <f t="shared" si="23"/>
        <v>1012.31962</v>
      </c>
      <c r="O279" s="29">
        <f t="shared" si="24"/>
        <v>79.04181748775882</v>
      </c>
      <c r="P279" s="30" t="s">
        <v>285</v>
      </c>
      <c r="Q279" s="30"/>
      <c r="R279" s="20"/>
    </row>
    <row r="280" spans="1:18" ht="21">
      <c r="A280" s="21">
        <v>275</v>
      </c>
      <c r="B280" s="22" t="str">
        <f>VLOOKUP($P280,[1]Name!$A:$B,2,0)</f>
        <v>มหาวิทยาลัยสงขลานครินทร์</v>
      </c>
      <c r="C280" s="23">
        <f>IF(ISERROR(VLOOKUP($P280,[1]BN2_1!$A:$AC,3,0)),0,VLOOKUP($P280,[1]BN2_1!$A:$AC,3,0))</f>
        <v>4560.9014999999999</v>
      </c>
      <c r="D280" s="24">
        <f>IF(ISERROR(VLOOKUP($P280,[1]BN2_1!$A:$AC,7,0)),0,VLOOKUP($P280,[1]BN2_1!$A:$AC,7,0))</f>
        <v>0</v>
      </c>
      <c r="E280" s="25">
        <f>IF(ISERROR(VLOOKUP($P280,[1]BN2_1!$A:$AC,8,0)),0,VLOOKUP($P280,[1]BN2_1!$A:$AC,8,0))</f>
        <v>3389.8831516099999</v>
      </c>
      <c r="F280" s="26">
        <f t="shared" si="20"/>
        <v>74.324848971414966</v>
      </c>
      <c r="G280" s="33">
        <f>IF(ISERROR(VLOOKUP($P280,[1]BN2_1!$A:$AC,12,0)),0,VLOOKUP($P280,[1]BN2_1!$A:$AC,12,0))</f>
        <v>1036.9350999999999</v>
      </c>
      <c r="H280" s="34">
        <f>IF(ISERROR(VLOOKUP($P280,[1]BN2_1!$A:$AC,16,0)),0,VLOOKUP($P280,[1]BN2_1!$A:$AC,16,0))</f>
        <v>0</v>
      </c>
      <c r="I280" s="35">
        <f>IF(ISERROR(VLOOKUP($P280,[1]BN2_1!$A:$AC,17,0)),0,VLOOKUP($P280,[1]BN2_1!$A:$AC,17,0))</f>
        <v>1036.9350999999999</v>
      </c>
      <c r="J280" s="36">
        <f t="shared" si="21"/>
        <v>100</v>
      </c>
      <c r="K280" s="23">
        <f t="shared" si="22"/>
        <v>5597.8365999999996</v>
      </c>
      <c r="L280" s="24">
        <f>IF(ISERROR(VLOOKUP($P280,[1]BN2_1!$A:$U,21,0)),0,VLOOKUP($P280,[1]BN2_1!$A:$U,21,0))</f>
        <v>5597.8365999999996</v>
      </c>
      <c r="M280" s="24">
        <f t="shared" si="23"/>
        <v>0</v>
      </c>
      <c r="N280" s="27">
        <f t="shared" si="23"/>
        <v>4426.8182516099996</v>
      </c>
      <c r="O280" s="29">
        <f t="shared" si="24"/>
        <v>79.080876558812022</v>
      </c>
      <c r="P280" s="30" t="s">
        <v>286</v>
      </c>
      <c r="Q280" s="30"/>
      <c r="R280" s="20"/>
    </row>
    <row r="281" spans="1:18" ht="21">
      <c r="A281" s="21">
        <v>276</v>
      </c>
      <c r="B281" s="22" t="str">
        <f>VLOOKUP($P281,[1]Name!$A:$B,2,0)</f>
        <v>มหาวิทยาลัยธรรมศาสตร์</v>
      </c>
      <c r="C281" s="23">
        <f>IF(ISERROR(VLOOKUP($P281,[1]BN2_1!$A:$AC,3,0)),0,VLOOKUP($P281,[1]BN2_1!$A:$AC,3,0))</f>
        <v>3191.3542000000002</v>
      </c>
      <c r="D281" s="24">
        <f>IF(ISERROR(VLOOKUP($P281,[1]BN2_1!$A:$AC,7,0)),0,VLOOKUP($P281,[1]BN2_1!$A:$AC,7,0))</f>
        <v>0</v>
      </c>
      <c r="E281" s="25">
        <f>IF(ISERROR(VLOOKUP($P281,[1]BN2_1!$A:$AC,8,0)),0,VLOOKUP($P281,[1]BN2_1!$A:$AC,8,0))</f>
        <v>2369.8921701600002</v>
      </c>
      <c r="F281" s="26">
        <f t="shared" si="20"/>
        <v>74.259766282288567</v>
      </c>
      <c r="G281" s="33">
        <f>IF(ISERROR(VLOOKUP($P281,[1]BN2_1!$A:$AC,12,0)),0,VLOOKUP($P281,[1]BN2_1!$A:$AC,12,0))</f>
        <v>1654.5219999999999</v>
      </c>
      <c r="H281" s="34">
        <f>IF(ISERROR(VLOOKUP($P281,[1]BN2_1!$A:$AC,16,0)),0,VLOOKUP($P281,[1]BN2_1!$A:$AC,16,0))</f>
        <v>0</v>
      </c>
      <c r="I281" s="35">
        <f>IF(ISERROR(VLOOKUP($P281,[1]BN2_1!$A:$AC,17,0)),0,VLOOKUP($P281,[1]BN2_1!$A:$AC,17,0))</f>
        <v>1466.0415</v>
      </c>
      <c r="J281" s="36">
        <f t="shared" si="21"/>
        <v>88.608159939849713</v>
      </c>
      <c r="K281" s="23">
        <f t="shared" si="22"/>
        <v>4845.8762000000006</v>
      </c>
      <c r="L281" s="24">
        <f>IF(ISERROR(VLOOKUP($P281,[1]BN2_1!$A:$U,21,0)),0,VLOOKUP($P281,[1]BN2_1!$A:$U,21,0))</f>
        <v>4845.8761999999997</v>
      </c>
      <c r="M281" s="24">
        <f t="shared" si="23"/>
        <v>0</v>
      </c>
      <c r="N281" s="27">
        <f t="shared" si="23"/>
        <v>3835.9336701600005</v>
      </c>
      <c r="O281" s="29">
        <f t="shared" si="24"/>
        <v>79.158722011098831</v>
      </c>
      <c r="P281" s="30" t="s">
        <v>287</v>
      </c>
      <c r="Q281" s="30"/>
      <c r="R281" s="20"/>
    </row>
    <row r="282" spans="1:18" ht="21">
      <c r="A282" s="21">
        <v>277</v>
      </c>
      <c r="B282" s="22" t="str">
        <f>VLOOKUP($P282,[1]Name!$A:$B,2,0)</f>
        <v>มหาวิทยาลัยเกษตรศาสตร์</v>
      </c>
      <c r="C282" s="23">
        <f>IF(ISERROR(VLOOKUP($P282,[1]BN2_1!$A:$AC,3,0)),0,VLOOKUP($P282,[1]BN2_1!$A:$AC,3,0))</f>
        <v>3875.4974000000002</v>
      </c>
      <c r="D282" s="24">
        <f>IF(ISERROR(VLOOKUP($P282,[1]BN2_1!$A:$AC,7,0)),0,VLOOKUP($P282,[1]BN2_1!$A:$AC,7,0))</f>
        <v>0</v>
      </c>
      <c r="E282" s="25">
        <f>IF(ISERROR(VLOOKUP($P282,[1]BN2_1!$A:$AC,8,0)),0,VLOOKUP($P282,[1]BN2_1!$A:$AC,8,0))</f>
        <v>2879.23440368</v>
      </c>
      <c r="F282" s="26">
        <f t="shared" si="20"/>
        <v>74.293286938600446</v>
      </c>
      <c r="G282" s="33">
        <f>IF(ISERROR(VLOOKUP($P282,[1]BN2_1!$A:$AC,12,0)),0,VLOOKUP($P282,[1]BN2_1!$A:$AC,12,0))</f>
        <v>1243.7752</v>
      </c>
      <c r="H282" s="34">
        <f>IF(ISERROR(VLOOKUP($P282,[1]BN2_1!$A:$AC,16,0)),0,VLOOKUP($P282,[1]BN2_1!$A:$AC,16,0))</f>
        <v>0</v>
      </c>
      <c r="I282" s="35">
        <f>IF(ISERROR(VLOOKUP($P282,[1]BN2_1!$A:$AC,17,0)),0,VLOOKUP($P282,[1]BN2_1!$A:$AC,17,0))</f>
        <v>1189.0943</v>
      </c>
      <c r="J282" s="36">
        <f t="shared" si="21"/>
        <v>95.603634804746065</v>
      </c>
      <c r="K282" s="23">
        <f t="shared" si="22"/>
        <v>5119.2726000000002</v>
      </c>
      <c r="L282" s="24">
        <f>IF(ISERROR(VLOOKUP($P282,[1]BN2_1!$A:$U,21,0)),0,VLOOKUP($P282,[1]BN2_1!$A:$U,21,0))</f>
        <v>5119.2726000000002</v>
      </c>
      <c r="M282" s="24">
        <f t="shared" si="23"/>
        <v>0</v>
      </c>
      <c r="N282" s="27">
        <f t="shared" si="23"/>
        <v>4068.3287036800002</v>
      </c>
      <c r="O282" s="29">
        <f t="shared" si="24"/>
        <v>79.47083544017562</v>
      </c>
      <c r="P282" s="30" t="s">
        <v>288</v>
      </c>
      <c r="Q282" s="30"/>
      <c r="R282" s="20"/>
    </row>
    <row r="283" spans="1:18" ht="21">
      <c r="A283" s="21">
        <v>278</v>
      </c>
      <c r="B283" s="22" t="str">
        <f>VLOOKUP($P283,[1]Name!$A:$B,2,0)</f>
        <v>กรมกิจการเด็กและเยาวชน</v>
      </c>
      <c r="C283" s="23">
        <f>IF(ISERROR(VLOOKUP($P283,[1]BN2_1!$A:$AC,3,0)),0,VLOOKUP($P283,[1]BN2_1!$A:$AC,3,0))</f>
        <v>14765.564788</v>
      </c>
      <c r="D283" s="24">
        <f>IF(ISERROR(VLOOKUP($P283,[1]BN2_1!$A:$AC,7,0)),0,VLOOKUP($P283,[1]BN2_1!$A:$AC,7,0))</f>
        <v>22.705017170000001</v>
      </c>
      <c r="E283" s="25">
        <f>IF(ISERROR(VLOOKUP($P283,[1]BN2_1!$A:$AC,8,0)),0,VLOOKUP($P283,[1]BN2_1!$A:$AC,8,0))</f>
        <v>11801.451666729999</v>
      </c>
      <c r="F283" s="26">
        <f t="shared" si="20"/>
        <v>79.925501233254963</v>
      </c>
      <c r="G283" s="33">
        <f>IF(ISERROR(VLOOKUP($P283,[1]BN2_1!$A:$AC,12,0)),0,VLOOKUP($P283,[1]BN2_1!$A:$AC,12,0))</f>
        <v>67.986012000000002</v>
      </c>
      <c r="H283" s="34">
        <f>IF(ISERROR(VLOOKUP($P283,[1]BN2_1!$A:$AC,16,0)),0,VLOOKUP($P283,[1]BN2_1!$A:$AC,16,0))</f>
        <v>39.650754589999998</v>
      </c>
      <c r="I283" s="35">
        <f>IF(ISERROR(VLOOKUP($P283,[1]BN2_1!$A:$AC,17,0)),0,VLOOKUP($P283,[1]BN2_1!$A:$AC,17,0))</f>
        <v>19.061146239999999</v>
      </c>
      <c r="J283" s="36">
        <f t="shared" si="21"/>
        <v>28.03686475976852</v>
      </c>
      <c r="K283" s="23">
        <f t="shared" si="22"/>
        <v>14833.550799999999</v>
      </c>
      <c r="L283" s="24">
        <f>IF(ISERROR(VLOOKUP($P283,[1]BN2_1!$A:$U,21,0)),0,VLOOKUP($P283,[1]BN2_1!$A:$U,21,0))</f>
        <v>14833.550800000001</v>
      </c>
      <c r="M283" s="24">
        <f t="shared" si="23"/>
        <v>62.355771759999996</v>
      </c>
      <c r="N283" s="27">
        <f t="shared" si="23"/>
        <v>11820.512812969999</v>
      </c>
      <c r="O283" s="29">
        <f t="shared" si="24"/>
        <v>79.68768214937451</v>
      </c>
      <c r="P283" s="30" t="s">
        <v>289</v>
      </c>
      <c r="Q283" s="30"/>
      <c r="R283" s="20"/>
    </row>
    <row r="284" spans="1:18" ht="21">
      <c r="A284" s="21">
        <v>279</v>
      </c>
      <c r="B284" s="22" t="str">
        <f>VLOOKUP($P284,[1]Name!$A:$B,2,0)</f>
        <v>มหาวิทยาลัยบูรพา</v>
      </c>
      <c r="C284" s="23">
        <f>IF(ISERROR(VLOOKUP($P284,[1]BN2_1!$A:$AC,3,0)),0,VLOOKUP($P284,[1]BN2_1!$A:$AC,3,0))</f>
        <v>1396.2583999999999</v>
      </c>
      <c r="D284" s="24">
        <f>IF(ISERROR(VLOOKUP($P284,[1]BN2_1!$A:$AC,7,0)),0,VLOOKUP($P284,[1]BN2_1!$A:$AC,7,0))</f>
        <v>0</v>
      </c>
      <c r="E284" s="25">
        <f>IF(ISERROR(VLOOKUP($P284,[1]BN2_1!$A:$AC,8,0)),0,VLOOKUP($P284,[1]BN2_1!$A:$AC,8,0))</f>
        <v>1034.7274760099999</v>
      </c>
      <c r="F284" s="26">
        <f t="shared" si="20"/>
        <v>74.107162113402509</v>
      </c>
      <c r="G284" s="33">
        <f>IF(ISERROR(VLOOKUP($P284,[1]BN2_1!$A:$AC,12,0)),0,VLOOKUP($P284,[1]BN2_1!$A:$AC,12,0))</f>
        <v>450.85039999999998</v>
      </c>
      <c r="H284" s="34">
        <f>IF(ISERROR(VLOOKUP($P284,[1]BN2_1!$A:$AC,16,0)),0,VLOOKUP($P284,[1]BN2_1!$A:$AC,16,0))</f>
        <v>0</v>
      </c>
      <c r="I284" s="35">
        <f>IF(ISERROR(VLOOKUP($P284,[1]BN2_1!$A:$AC,17,0)),0,VLOOKUP($P284,[1]BN2_1!$A:$AC,17,0))</f>
        <v>438.26749999999998</v>
      </c>
      <c r="J284" s="36">
        <f t="shared" si="21"/>
        <v>97.209074229500516</v>
      </c>
      <c r="K284" s="23">
        <f t="shared" si="22"/>
        <v>1847.1088</v>
      </c>
      <c r="L284" s="24">
        <f>IF(ISERROR(VLOOKUP($P284,[1]BN2_1!$A:$U,21,0)),0,VLOOKUP($P284,[1]BN2_1!$A:$U,21,0))</f>
        <v>1847.1088</v>
      </c>
      <c r="M284" s="24">
        <f t="shared" si="23"/>
        <v>0</v>
      </c>
      <c r="N284" s="27">
        <f t="shared" si="23"/>
        <v>1472.9949760099998</v>
      </c>
      <c r="O284" s="29">
        <f t="shared" si="24"/>
        <v>79.745977931023873</v>
      </c>
      <c r="P284" s="30" t="s">
        <v>290</v>
      </c>
      <c r="Q284" s="30"/>
      <c r="R284" s="20"/>
    </row>
    <row r="285" spans="1:18" ht="21">
      <c r="A285" s="21">
        <v>280</v>
      </c>
      <c r="B285" s="22" t="str">
        <f>VLOOKUP($P285,[1]Name!$A:$B,2,0)</f>
        <v>สถาบันวิจัยและพัฒนาอัญมณีและเครื่องประดับ</v>
      </c>
      <c r="C285" s="23">
        <f>IF(ISERROR(VLOOKUP($P285,[1]BN2_1!$A:$AC,3,0)),0,VLOOKUP($P285,[1]BN2_1!$A:$AC,3,0))</f>
        <v>112.6919</v>
      </c>
      <c r="D285" s="24">
        <f>IF(ISERROR(VLOOKUP($P285,[1]BN2_1!$A:$AC,7,0)),0,VLOOKUP($P285,[1]BN2_1!$A:$AC,7,0))</f>
        <v>0</v>
      </c>
      <c r="E285" s="25">
        <f>IF(ISERROR(VLOOKUP($P285,[1]BN2_1!$A:$AC,8,0)),0,VLOOKUP($P285,[1]BN2_1!$A:$AC,8,0))</f>
        <v>84.518600000000006</v>
      </c>
      <c r="F285" s="26">
        <f t="shared" si="20"/>
        <v>74.999711603052219</v>
      </c>
      <c r="G285" s="33">
        <f>IF(ISERROR(VLOOKUP($P285,[1]BN2_1!$A:$AC,12,0)),0,VLOOKUP($P285,[1]BN2_1!$A:$AC,12,0))</f>
        <v>26.6722</v>
      </c>
      <c r="H285" s="34">
        <f>IF(ISERROR(VLOOKUP($P285,[1]BN2_1!$A:$AC,16,0)),0,VLOOKUP($P285,[1]BN2_1!$A:$AC,16,0))</f>
        <v>0</v>
      </c>
      <c r="I285" s="35">
        <f>IF(ISERROR(VLOOKUP($P285,[1]BN2_1!$A:$AC,17,0)),0,VLOOKUP($P285,[1]BN2_1!$A:$AC,17,0))</f>
        <v>26.6722</v>
      </c>
      <c r="J285" s="36">
        <f t="shared" si="21"/>
        <v>100</v>
      </c>
      <c r="K285" s="23">
        <f t="shared" si="22"/>
        <v>139.36410000000001</v>
      </c>
      <c r="L285" s="24">
        <f>IF(ISERROR(VLOOKUP($P285,[1]BN2_1!$A:$U,21,0)),0,VLOOKUP($P285,[1]BN2_1!$A:$U,21,0))</f>
        <v>139.36410000000001</v>
      </c>
      <c r="M285" s="24">
        <f t="shared" si="23"/>
        <v>0</v>
      </c>
      <c r="N285" s="27">
        <f t="shared" si="23"/>
        <v>111.19080000000001</v>
      </c>
      <c r="O285" s="29">
        <f t="shared" si="24"/>
        <v>79.784392106719025</v>
      </c>
      <c r="P285" s="30" t="s">
        <v>291</v>
      </c>
      <c r="Q285" s="30"/>
      <c r="R285" s="20"/>
    </row>
    <row r="286" spans="1:18" ht="21">
      <c r="A286" s="21">
        <v>281</v>
      </c>
      <c r="B286" s="42" t="str">
        <f>VLOOKUP($P286,[1]Name!$A:$B,2,0)</f>
        <v>สถาบันเทคโนโลยีนิวเคลียร์แห่งชาติ (องค์การมหาชน)</v>
      </c>
      <c r="C286" s="33">
        <f>IF(ISERROR(VLOOKUP($P286,[1]BN2_1!$A:$AC,3,0)),0,VLOOKUP($P286,[1]BN2_1!$A:$AC,3,0))</f>
        <v>315.85129999999998</v>
      </c>
      <c r="D286" s="37">
        <f>IF(ISERROR(VLOOKUP($P286,[1]BN2_1!$A:$AC,7,0)),0,VLOOKUP($P286,[1]BN2_1!$A:$AC,7,0))</f>
        <v>0</v>
      </c>
      <c r="E286" s="37">
        <f>IF(ISERROR(VLOOKUP($P286,[1]BN2_1!$A:$AC,8,0)),0,VLOOKUP($P286,[1]BN2_1!$A:$AC,8,0))</f>
        <v>236.8802</v>
      </c>
      <c r="F286" s="38">
        <f t="shared" si="20"/>
        <v>74.997380096266824</v>
      </c>
      <c r="G286" s="43">
        <f>IF(ISERROR(VLOOKUP($P286,[1]BN2_1!$A:$AC,12,0)),0,VLOOKUP($P286,[1]BN2_1!$A:$AC,12,0))</f>
        <v>87.213499999999996</v>
      </c>
      <c r="H286" s="44">
        <f>IF(ISERROR(VLOOKUP($P286,[1]BN2_1!$A:$AC,16,0)),0,VLOOKUP($P286,[1]BN2_1!$A:$AC,16,0))</f>
        <v>0</v>
      </c>
      <c r="I286" s="45">
        <f>IF(ISERROR(VLOOKUP($P286,[1]BN2_1!$A:$AC,17,0)),0,VLOOKUP($P286,[1]BN2_1!$A:$AC,17,0))</f>
        <v>87.213499999999996</v>
      </c>
      <c r="J286" s="46">
        <f t="shared" si="21"/>
        <v>100</v>
      </c>
      <c r="K286" s="33">
        <f t="shared" si="22"/>
        <v>403.06479999999999</v>
      </c>
      <c r="L286" s="37">
        <f>IF(ISERROR(VLOOKUP($P286,[1]BN2_1!$A:$U,21,0)),0,VLOOKUP($P286,[1]BN2_1!$A:$U,21,0))</f>
        <v>403.06479999999999</v>
      </c>
      <c r="M286" s="37">
        <f t="shared" si="23"/>
        <v>0</v>
      </c>
      <c r="N286" s="35">
        <f t="shared" si="23"/>
        <v>324.09370000000001</v>
      </c>
      <c r="O286" s="47">
        <f t="shared" si="24"/>
        <v>80.407343930802199</v>
      </c>
      <c r="P286" s="30" t="s">
        <v>292</v>
      </c>
      <c r="Q286" s="30"/>
      <c r="R286" s="20"/>
    </row>
    <row r="287" spans="1:18" ht="21">
      <c r="A287" s="21">
        <v>282</v>
      </c>
      <c r="B287" s="42" t="str">
        <f>VLOOKUP($P287,[1]Name!$A:$B,2,0)</f>
        <v>มหาวิทยาลัยสวนดุสิต</v>
      </c>
      <c r="C287" s="43">
        <f>IF(ISERROR(VLOOKUP($P287,[1]BN2_1!$A:$AC,3,0)),0,VLOOKUP($P287,[1]BN2_1!$A:$AC,3,0))</f>
        <v>702.94060000000002</v>
      </c>
      <c r="D287" s="44">
        <f>IF(ISERROR(VLOOKUP($P287,[1]BN2_1!$A:$AC,7,0)),0,VLOOKUP($P287,[1]BN2_1!$A:$AC,7,0))</f>
        <v>0</v>
      </c>
      <c r="E287" s="44">
        <f>IF(ISERROR(VLOOKUP($P287,[1]BN2_1!$A:$AC,8,0)),0,VLOOKUP($P287,[1]BN2_1!$A:$AC,8,0))</f>
        <v>521.19631289999995</v>
      </c>
      <c r="F287" s="48">
        <f t="shared" si="20"/>
        <v>74.14514297509632</v>
      </c>
      <c r="G287" s="43">
        <f>IF(ISERROR(VLOOKUP($P287,[1]BN2_1!$A:$AC,12,0)),0,VLOOKUP($P287,[1]BN2_1!$A:$AC,12,0))</f>
        <v>316.70049999999998</v>
      </c>
      <c r="H287" s="44">
        <f>IF(ISERROR(VLOOKUP($P287,[1]BN2_1!$A:$AC,16,0)),0,VLOOKUP($P287,[1]BN2_1!$A:$AC,16,0))</f>
        <v>0</v>
      </c>
      <c r="I287" s="45">
        <f>IF(ISERROR(VLOOKUP($P287,[1]BN2_1!$A:$AC,17,0)),0,VLOOKUP($P287,[1]BN2_1!$A:$AC,17,0))</f>
        <v>301.02050000000003</v>
      </c>
      <c r="J287" s="46">
        <f t="shared" si="21"/>
        <v>95.048950033233297</v>
      </c>
      <c r="K287" s="43">
        <f t="shared" si="22"/>
        <v>1019.6411000000001</v>
      </c>
      <c r="L287" s="44">
        <f>IF(ISERROR(VLOOKUP($P287,[1]BN2_1!$A:$U,21,0)),0,VLOOKUP($P287,[1]BN2_1!$A:$U,21,0))</f>
        <v>1019.6411000000001</v>
      </c>
      <c r="M287" s="44">
        <f t="shared" si="23"/>
        <v>0</v>
      </c>
      <c r="N287" s="45">
        <f t="shared" si="23"/>
        <v>822.21681289999992</v>
      </c>
      <c r="O287" s="47">
        <f t="shared" si="24"/>
        <v>80.637864921294351</v>
      </c>
      <c r="P287" s="30" t="s">
        <v>293</v>
      </c>
      <c r="Q287" s="30"/>
      <c r="R287" s="20"/>
    </row>
    <row r="288" spans="1:18" ht="21">
      <c r="A288" s="21">
        <v>283</v>
      </c>
      <c r="B288" s="42" t="str">
        <f>VLOOKUP($P288,[1]Name!$A:$B,2,0)</f>
        <v>ราชวิทยาลัยจุฬาภรณ์</v>
      </c>
      <c r="C288" s="43">
        <f>IF(ISERROR(VLOOKUP($P288,[1]BN2_1!$A:$AC,3,0)),0,VLOOKUP($P288,[1]BN2_1!$A:$AC,3,0))</f>
        <v>2274.7644</v>
      </c>
      <c r="D288" s="44">
        <f>IF(ISERROR(VLOOKUP($P288,[1]BN2_1!$A:$AC,7,0)),0,VLOOKUP($P288,[1]BN2_1!$A:$AC,7,0))</f>
        <v>0</v>
      </c>
      <c r="E288" s="44">
        <f>IF(ISERROR(VLOOKUP($P288,[1]BN2_1!$A:$AC,8,0)),0,VLOOKUP($P288,[1]BN2_1!$A:$AC,8,0))</f>
        <v>1706.0728999999999</v>
      </c>
      <c r="F288" s="48">
        <f t="shared" si="20"/>
        <v>74.99998241576138</v>
      </c>
      <c r="G288" s="43">
        <f>IF(ISERROR(VLOOKUP($P288,[1]BN2_1!$A:$AC,12,0)),0,VLOOKUP($P288,[1]BN2_1!$A:$AC,12,0))</f>
        <v>5424.9830000000002</v>
      </c>
      <c r="H288" s="44">
        <f>IF(ISERROR(VLOOKUP($P288,[1]BN2_1!$A:$AC,16,0)),0,VLOOKUP($P288,[1]BN2_1!$A:$AC,16,0))</f>
        <v>0</v>
      </c>
      <c r="I288" s="45">
        <f>IF(ISERROR(VLOOKUP($P288,[1]BN2_1!$A:$AC,17,0)),0,VLOOKUP($P288,[1]BN2_1!$A:$AC,17,0))</f>
        <v>4518.0794999999998</v>
      </c>
      <c r="J288" s="46">
        <f t="shared" si="21"/>
        <v>83.28283240703243</v>
      </c>
      <c r="K288" s="43">
        <f t="shared" si="22"/>
        <v>7699.7474000000002</v>
      </c>
      <c r="L288" s="44">
        <f>IF(ISERROR(VLOOKUP($P288,[1]BN2_1!$A:$U,21,0)),0,VLOOKUP($P288,[1]BN2_1!$A:$U,21,0))</f>
        <v>7699.7474000000002</v>
      </c>
      <c r="M288" s="44">
        <f t="shared" si="23"/>
        <v>0</v>
      </c>
      <c r="N288" s="45">
        <f t="shared" si="23"/>
        <v>6224.1523999999999</v>
      </c>
      <c r="O288" s="47">
        <f t="shared" si="24"/>
        <v>80.83579988611055</v>
      </c>
      <c r="P288" s="30" t="s">
        <v>294</v>
      </c>
      <c r="Q288" s="30"/>
      <c r="R288" s="20"/>
    </row>
    <row r="289" spans="1:18" ht="21">
      <c r="A289" s="21">
        <v>284</v>
      </c>
      <c r="B289" s="42" t="str">
        <f>VLOOKUP($P289,[1]Name!$A:$B,2,0)</f>
        <v>มหาวิทยาลัยเทคโนโลยีพระจอมเกล้าธนบุรี</v>
      </c>
      <c r="C289" s="43">
        <f>IF(ISERROR(VLOOKUP($P289,[1]BN2_1!$A:$AC,3,0)),0,VLOOKUP($P289,[1]BN2_1!$A:$AC,3,0))</f>
        <v>1148.8154999999999</v>
      </c>
      <c r="D289" s="44">
        <f>IF(ISERROR(VLOOKUP($P289,[1]BN2_1!$A:$AC,7,0)),0,VLOOKUP($P289,[1]BN2_1!$A:$AC,7,0))</f>
        <v>0</v>
      </c>
      <c r="E289" s="44">
        <f>IF(ISERROR(VLOOKUP($P289,[1]BN2_1!$A:$AC,8,0)),0,VLOOKUP($P289,[1]BN2_1!$A:$AC,8,0))</f>
        <v>861.61149999999998</v>
      </c>
      <c r="F289" s="48">
        <f t="shared" si="20"/>
        <v>74.999989119227592</v>
      </c>
      <c r="G289" s="43">
        <f>IF(ISERROR(VLOOKUP($P289,[1]BN2_1!$A:$AC,12,0)),0,VLOOKUP($P289,[1]BN2_1!$A:$AC,12,0))</f>
        <v>352.84589999999997</v>
      </c>
      <c r="H289" s="44">
        <f>IF(ISERROR(VLOOKUP($P289,[1]BN2_1!$A:$AC,16,0)),0,VLOOKUP($P289,[1]BN2_1!$A:$AC,16,0))</f>
        <v>0</v>
      </c>
      <c r="I289" s="45">
        <f>IF(ISERROR(VLOOKUP($P289,[1]BN2_1!$A:$AC,17,0)),0,VLOOKUP($P289,[1]BN2_1!$A:$AC,17,0))</f>
        <v>352.84589999999997</v>
      </c>
      <c r="J289" s="46">
        <f t="shared" si="21"/>
        <v>100</v>
      </c>
      <c r="K289" s="43">
        <f t="shared" si="22"/>
        <v>1501.6614</v>
      </c>
      <c r="L289" s="44">
        <f>IF(ISERROR(VLOOKUP($P289,[1]BN2_1!$A:$U,21,0)),0,VLOOKUP($P289,[1]BN2_1!$A:$U,21,0))</f>
        <v>1501.6614</v>
      </c>
      <c r="M289" s="44">
        <f t="shared" si="23"/>
        <v>0</v>
      </c>
      <c r="N289" s="45">
        <f t="shared" si="23"/>
        <v>1214.4574</v>
      </c>
      <c r="O289" s="47">
        <f t="shared" si="24"/>
        <v>80.87425034698235</v>
      </c>
      <c r="P289" s="30" t="s">
        <v>295</v>
      </c>
      <c r="Q289" s="30"/>
      <c r="R289" s="20"/>
    </row>
    <row r="290" spans="1:18" ht="21">
      <c r="A290" s="21">
        <v>285</v>
      </c>
      <c r="B290" s="42" t="str">
        <f>VLOOKUP($P290,[1]Name!$A:$B,2,0)</f>
        <v>มหาวิทยาลัยมหาจุฬาลงกรณราชวิทยาลัย</v>
      </c>
      <c r="C290" s="43">
        <f>IF(ISERROR(VLOOKUP($P290,[1]BN2_1!$A:$AC,3,0)),0,VLOOKUP($P290,[1]BN2_1!$A:$AC,3,0))</f>
        <v>1141.9335000000001</v>
      </c>
      <c r="D290" s="44">
        <f>IF(ISERROR(VLOOKUP($P290,[1]BN2_1!$A:$AC,7,0)),0,VLOOKUP($P290,[1]BN2_1!$A:$AC,7,0))</f>
        <v>0</v>
      </c>
      <c r="E290" s="44">
        <f>IF(ISERROR(VLOOKUP($P290,[1]BN2_1!$A:$AC,8,0)),0,VLOOKUP($P290,[1]BN2_1!$A:$AC,8,0))</f>
        <v>856.44979999999998</v>
      </c>
      <c r="F290" s="48">
        <f t="shared" si="20"/>
        <v>74.99997153949856</v>
      </c>
      <c r="G290" s="43">
        <f>IF(ISERROR(VLOOKUP($P290,[1]BN2_1!$A:$AC,12,0)),0,VLOOKUP($P290,[1]BN2_1!$A:$AC,12,0))</f>
        <v>495.21870000000001</v>
      </c>
      <c r="H290" s="44">
        <f>IF(ISERROR(VLOOKUP($P290,[1]BN2_1!$A:$AC,16,0)),0,VLOOKUP($P290,[1]BN2_1!$A:$AC,16,0))</f>
        <v>0</v>
      </c>
      <c r="I290" s="45">
        <f>IF(ISERROR(VLOOKUP($P290,[1]BN2_1!$A:$AC,17,0)),0,VLOOKUP($P290,[1]BN2_1!$A:$AC,17,0))</f>
        <v>470.88569999999999</v>
      </c>
      <c r="J290" s="46">
        <f t="shared" si="21"/>
        <v>95.086413336168434</v>
      </c>
      <c r="K290" s="43">
        <f t="shared" si="22"/>
        <v>1637.1522</v>
      </c>
      <c r="L290" s="44">
        <f>IF(ISERROR(VLOOKUP($P290,[1]BN2_1!$A:$U,21,0)),0,VLOOKUP($P290,[1]BN2_1!$A:$U,21,0))</f>
        <v>1637.1522</v>
      </c>
      <c r="M290" s="44">
        <f t="shared" si="23"/>
        <v>0</v>
      </c>
      <c r="N290" s="45">
        <f t="shared" si="23"/>
        <v>1327.3354999999999</v>
      </c>
      <c r="O290" s="47">
        <f t="shared" si="24"/>
        <v>81.07587675721291</v>
      </c>
      <c r="P290" s="30" t="s">
        <v>296</v>
      </c>
      <c r="Q290" s="30"/>
      <c r="R290" s="20"/>
    </row>
    <row r="291" spans="1:18" ht="21">
      <c r="A291" s="21">
        <v>286</v>
      </c>
      <c r="B291" s="42" t="str">
        <f>VLOOKUP($P291,[1]Name!$A:$B,2,0)</f>
        <v>มหาวิทยาลัยเทคโนโลยีพระจอมเกล้าพระนครเหนือ</v>
      </c>
      <c r="C291" s="43">
        <f>IF(ISERROR(VLOOKUP($P291,[1]BN2_1!$A:$AC,3,0)),0,VLOOKUP($P291,[1]BN2_1!$A:$AC,3,0))</f>
        <v>1546.6650999999999</v>
      </c>
      <c r="D291" s="44">
        <f>IF(ISERROR(VLOOKUP($P291,[1]BN2_1!$A:$AC,7,0)),0,VLOOKUP($P291,[1]BN2_1!$A:$AC,7,0))</f>
        <v>0</v>
      </c>
      <c r="E291" s="44">
        <f>IF(ISERROR(VLOOKUP($P291,[1]BN2_1!$A:$AC,8,0)),0,VLOOKUP($P291,[1]BN2_1!$A:$AC,8,0))</f>
        <v>1153.8107334399999</v>
      </c>
      <c r="F291" s="48">
        <f t="shared" si="20"/>
        <v>74.599907468009718</v>
      </c>
      <c r="G291" s="43">
        <f>IF(ISERROR(VLOOKUP($P291,[1]BN2_1!$A:$AC,12,0)),0,VLOOKUP($P291,[1]BN2_1!$A:$AC,12,0))</f>
        <v>573.19680000000005</v>
      </c>
      <c r="H291" s="44">
        <f>IF(ISERROR(VLOOKUP($P291,[1]BN2_1!$A:$AC,16,0)),0,VLOOKUP($P291,[1]BN2_1!$A:$AC,16,0))</f>
        <v>0</v>
      </c>
      <c r="I291" s="45">
        <f>IF(ISERROR(VLOOKUP($P291,[1]BN2_1!$A:$AC,17,0)),0,VLOOKUP($P291,[1]BN2_1!$A:$AC,17,0))</f>
        <v>573.19680000000005</v>
      </c>
      <c r="J291" s="46">
        <f t="shared" si="21"/>
        <v>100</v>
      </c>
      <c r="K291" s="43">
        <f t="shared" si="22"/>
        <v>2119.8618999999999</v>
      </c>
      <c r="L291" s="44">
        <f>IF(ISERROR(VLOOKUP($P291,[1]BN2_1!$A:$U,21,0)),0,VLOOKUP($P291,[1]BN2_1!$A:$U,21,0))</f>
        <v>2119.8618999999999</v>
      </c>
      <c r="M291" s="44">
        <f t="shared" si="23"/>
        <v>0</v>
      </c>
      <c r="N291" s="45">
        <f t="shared" si="23"/>
        <v>1727.0075334399999</v>
      </c>
      <c r="O291" s="47">
        <f t="shared" si="24"/>
        <v>81.467926445585917</v>
      </c>
      <c r="P291" s="30" t="s">
        <v>297</v>
      </c>
      <c r="Q291" s="30"/>
      <c r="R291" s="20"/>
    </row>
    <row r="292" spans="1:18" ht="21">
      <c r="A292" s="21">
        <v>287</v>
      </c>
      <c r="B292" s="42" t="str">
        <f>VLOOKUP($P292,[1]Name!$A:$B,2,0)</f>
        <v>สำนักงานพัฒนาวิทยาศาสตร์และเทคโนโลยีแห่งชาติ</v>
      </c>
      <c r="C292" s="43">
        <f>IF(ISERROR(VLOOKUP($P292,[1]BN2_1!$A:$AC,3,0)),0,VLOOKUP($P292,[1]BN2_1!$A:$AC,3,0))</f>
        <v>2655.2944000000002</v>
      </c>
      <c r="D292" s="44">
        <f>IF(ISERROR(VLOOKUP($P292,[1]BN2_1!$A:$AC,7,0)),0,VLOOKUP($P292,[1]BN2_1!$A:$AC,7,0))</f>
        <v>0</v>
      </c>
      <c r="E292" s="44">
        <f>IF(ISERROR(VLOOKUP($P292,[1]BN2_1!$A:$AC,8,0)),0,VLOOKUP($P292,[1]BN2_1!$A:$AC,8,0))</f>
        <v>1991.4703999999999</v>
      </c>
      <c r="F292" s="48">
        <f t="shared" si="20"/>
        <v>74.999984935757027</v>
      </c>
      <c r="G292" s="43">
        <f>IF(ISERROR(VLOOKUP($P292,[1]BN2_1!$A:$AC,12,0)),0,VLOOKUP($P292,[1]BN2_1!$A:$AC,12,0))</f>
        <v>2526.3254000000002</v>
      </c>
      <c r="H292" s="44">
        <f>IF(ISERROR(VLOOKUP($P292,[1]BN2_1!$A:$AC,16,0)),0,VLOOKUP($P292,[1]BN2_1!$A:$AC,16,0))</f>
        <v>0</v>
      </c>
      <c r="I292" s="45">
        <f>IF(ISERROR(VLOOKUP($P292,[1]BN2_1!$A:$AC,17,0)),0,VLOOKUP($P292,[1]BN2_1!$A:$AC,17,0))</f>
        <v>2264.2833000000001</v>
      </c>
      <c r="J292" s="46">
        <f t="shared" si="21"/>
        <v>89.627539666901185</v>
      </c>
      <c r="K292" s="43">
        <f t="shared" si="22"/>
        <v>5181.6198000000004</v>
      </c>
      <c r="L292" s="44">
        <f>IF(ISERROR(VLOOKUP($P292,[1]BN2_1!$A:$U,21,0)),0,VLOOKUP($P292,[1]BN2_1!$A:$U,21,0))</f>
        <v>5181.6198000000004</v>
      </c>
      <c r="M292" s="44">
        <f t="shared" si="23"/>
        <v>0</v>
      </c>
      <c r="N292" s="45">
        <f t="shared" si="23"/>
        <v>4255.7537000000002</v>
      </c>
      <c r="O292" s="47">
        <f t="shared" si="24"/>
        <v>82.131724523671153</v>
      </c>
      <c r="P292" s="30" t="s">
        <v>298</v>
      </c>
      <c r="Q292" s="30"/>
      <c r="R292" s="20"/>
    </row>
    <row r="293" spans="1:18" ht="21">
      <c r="A293" s="21">
        <v>288</v>
      </c>
      <c r="B293" s="42" t="str">
        <f>VLOOKUP($P293,[1]Name!$A:$B,2,0)</f>
        <v>มหาวิทยาลัยแม่ฟ้าหลวง</v>
      </c>
      <c r="C293" s="43">
        <f>IF(ISERROR(VLOOKUP($P293,[1]BN2_1!$A:$AC,3,0)),0,VLOOKUP($P293,[1]BN2_1!$A:$AC,3,0))</f>
        <v>1205.9920999999999</v>
      </c>
      <c r="D293" s="44">
        <f>IF(ISERROR(VLOOKUP($P293,[1]BN2_1!$A:$AC,7,0)),0,VLOOKUP($P293,[1]BN2_1!$A:$AC,7,0))</f>
        <v>0</v>
      </c>
      <c r="E293" s="44">
        <f>IF(ISERROR(VLOOKUP($P293,[1]BN2_1!$A:$AC,8,0)),0,VLOOKUP($P293,[1]BN2_1!$A:$AC,8,0))</f>
        <v>904.49390000000005</v>
      </c>
      <c r="F293" s="48">
        <f t="shared" si="20"/>
        <v>74.999985489125521</v>
      </c>
      <c r="G293" s="43">
        <f>IF(ISERROR(VLOOKUP($P293,[1]BN2_1!$A:$AC,12,0)),0,VLOOKUP($P293,[1]BN2_1!$A:$AC,12,0))</f>
        <v>726.22540000000004</v>
      </c>
      <c r="H293" s="44">
        <f>IF(ISERROR(VLOOKUP($P293,[1]BN2_1!$A:$AC,16,0)),0,VLOOKUP($P293,[1]BN2_1!$A:$AC,16,0))</f>
        <v>0</v>
      </c>
      <c r="I293" s="45">
        <f>IF(ISERROR(VLOOKUP($P293,[1]BN2_1!$A:$AC,17,0)),0,VLOOKUP($P293,[1]BN2_1!$A:$AC,17,0))</f>
        <v>687.05039999999997</v>
      </c>
      <c r="J293" s="46">
        <f t="shared" si="21"/>
        <v>94.605669259158375</v>
      </c>
      <c r="K293" s="43">
        <f t="shared" si="22"/>
        <v>1932.2175</v>
      </c>
      <c r="L293" s="44">
        <f>IF(ISERROR(VLOOKUP($P293,[1]BN2_1!$A:$U,21,0)),0,VLOOKUP($P293,[1]BN2_1!$A:$U,21,0))</f>
        <v>1932.2175</v>
      </c>
      <c r="M293" s="44">
        <f t="shared" si="23"/>
        <v>0</v>
      </c>
      <c r="N293" s="45">
        <f t="shared" si="23"/>
        <v>1591.5443</v>
      </c>
      <c r="O293" s="47">
        <f t="shared" si="24"/>
        <v>82.368796473481893</v>
      </c>
      <c r="P293" s="30" t="s">
        <v>299</v>
      </c>
      <c r="Q293" s="30"/>
      <c r="R293" s="20"/>
    </row>
    <row r="294" spans="1:18" ht="21">
      <c r="A294" s="21">
        <v>289</v>
      </c>
      <c r="B294" s="42" t="str">
        <f>VLOOKUP($P294,[1]Name!$A:$B,2,0)</f>
        <v>มหาวิทยาลัยมหามกุฎราชวิทยาลัย</v>
      </c>
      <c r="C294" s="43">
        <f>IF(ISERROR(VLOOKUP($P294,[1]BN2_1!$A:$AC,3,0)),0,VLOOKUP($P294,[1]BN2_1!$A:$AC,3,0))</f>
        <v>571.43550000000005</v>
      </c>
      <c r="D294" s="44">
        <f>IF(ISERROR(VLOOKUP($P294,[1]BN2_1!$A:$AC,7,0)),0,VLOOKUP($P294,[1]BN2_1!$A:$AC,7,0))</f>
        <v>0</v>
      </c>
      <c r="E294" s="44">
        <f>IF(ISERROR(VLOOKUP($P294,[1]BN2_1!$A:$AC,8,0)),0,VLOOKUP($P294,[1]BN2_1!$A:$AC,8,0))</f>
        <v>428.57659999999998</v>
      </c>
      <c r="F294" s="48">
        <f t="shared" si="20"/>
        <v>74.999995625053046</v>
      </c>
      <c r="G294" s="43">
        <f>IF(ISERROR(VLOOKUP($P294,[1]BN2_1!$A:$AC,12,0)),0,VLOOKUP($P294,[1]BN2_1!$A:$AC,12,0))</f>
        <v>250.16569999999999</v>
      </c>
      <c r="H294" s="44">
        <f>IF(ISERROR(VLOOKUP($P294,[1]BN2_1!$A:$AC,16,0)),0,VLOOKUP($P294,[1]BN2_1!$A:$AC,16,0))</f>
        <v>0</v>
      </c>
      <c r="I294" s="45">
        <f>IF(ISERROR(VLOOKUP($P294,[1]BN2_1!$A:$AC,17,0)),0,VLOOKUP($P294,[1]BN2_1!$A:$AC,17,0))</f>
        <v>250.16569999999999</v>
      </c>
      <c r="J294" s="46">
        <f t="shared" si="21"/>
        <v>100</v>
      </c>
      <c r="K294" s="43">
        <f t="shared" si="22"/>
        <v>821.60120000000006</v>
      </c>
      <c r="L294" s="44">
        <f>IF(ISERROR(VLOOKUP($P294,[1]BN2_1!$A:$U,21,0)),0,VLOOKUP($P294,[1]BN2_1!$A:$U,21,0))</f>
        <v>821.60119999999995</v>
      </c>
      <c r="M294" s="44">
        <f t="shared" si="23"/>
        <v>0</v>
      </c>
      <c r="N294" s="45">
        <f t="shared" si="23"/>
        <v>678.7423</v>
      </c>
      <c r="O294" s="47">
        <f t="shared" si="24"/>
        <v>82.612135912167588</v>
      </c>
      <c r="P294" s="30" t="s">
        <v>300</v>
      </c>
      <c r="Q294" s="30"/>
      <c r="R294" s="20"/>
    </row>
    <row r="295" spans="1:18" ht="21">
      <c r="A295" s="21">
        <v>290</v>
      </c>
      <c r="B295" s="42" t="str">
        <f>VLOOKUP($P295,[1]Name!$A:$B,2,0)</f>
        <v>มหาวิทยาลัยพะเยา</v>
      </c>
      <c r="C295" s="43">
        <f>IF(ISERROR(VLOOKUP($P295,[1]BN2_1!$A:$AC,3,0)),0,VLOOKUP($P295,[1]BN2_1!$A:$AC,3,0))</f>
        <v>803.4248</v>
      </c>
      <c r="D295" s="44">
        <f>IF(ISERROR(VLOOKUP($P295,[1]BN2_1!$A:$AC,7,0)),0,VLOOKUP($P295,[1]BN2_1!$A:$AC,7,0))</f>
        <v>0</v>
      </c>
      <c r="E295" s="44">
        <f>IF(ISERROR(VLOOKUP($P295,[1]BN2_1!$A:$AC,8,0)),0,VLOOKUP($P295,[1]BN2_1!$A:$AC,8,0))</f>
        <v>602.56949999999995</v>
      </c>
      <c r="F295" s="48">
        <f t="shared" si="20"/>
        <v>75.000112020440497</v>
      </c>
      <c r="G295" s="43">
        <f>IF(ISERROR(VLOOKUP($P295,[1]BN2_1!$A:$AC,12,0)),0,VLOOKUP($P295,[1]BN2_1!$A:$AC,12,0))</f>
        <v>435.52289999999999</v>
      </c>
      <c r="H295" s="44">
        <f>IF(ISERROR(VLOOKUP($P295,[1]BN2_1!$A:$AC,16,0)),0,VLOOKUP($P295,[1]BN2_1!$A:$AC,16,0))</f>
        <v>0</v>
      </c>
      <c r="I295" s="45">
        <f>IF(ISERROR(VLOOKUP($P295,[1]BN2_1!$A:$AC,17,0)),0,VLOOKUP($P295,[1]BN2_1!$A:$AC,17,0))</f>
        <v>427.02289999999999</v>
      </c>
      <c r="J295" s="46">
        <f t="shared" si="21"/>
        <v>98.048323061772408</v>
      </c>
      <c r="K295" s="43">
        <f t="shared" si="22"/>
        <v>1238.9476999999999</v>
      </c>
      <c r="L295" s="44">
        <f>IF(ISERROR(VLOOKUP($P295,[1]BN2_1!$A:$U,21,0)),0,VLOOKUP($P295,[1]BN2_1!$A:$U,21,0))</f>
        <v>1238.9476999999999</v>
      </c>
      <c r="M295" s="44">
        <f t="shared" si="23"/>
        <v>0</v>
      </c>
      <c r="N295" s="45">
        <f t="shared" si="23"/>
        <v>1029.5924</v>
      </c>
      <c r="O295" s="47">
        <f t="shared" si="24"/>
        <v>83.102168073761305</v>
      </c>
      <c r="P295" s="30" t="s">
        <v>301</v>
      </c>
      <c r="Q295" s="30"/>
      <c r="R295" s="20"/>
    </row>
    <row r="296" spans="1:18" ht="21">
      <c r="A296" s="21">
        <v>291</v>
      </c>
      <c r="B296" s="42" t="str">
        <f>VLOOKUP($P296,[1]Name!$A:$B,2,0)</f>
        <v>สถาบันเทคโนโลยีป้องกันประเทศ</v>
      </c>
      <c r="C296" s="43">
        <f>IF(ISERROR(VLOOKUP($P296,[1]BN2_1!$A:$AC,3,0)),0,VLOOKUP($P296,[1]BN2_1!$A:$AC,3,0))</f>
        <v>566.12879999999996</v>
      </c>
      <c r="D296" s="44">
        <f>IF(ISERROR(VLOOKUP($P296,[1]BN2_1!$A:$AC,7,0)),0,VLOOKUP($P296,[1]BN2_1!$A:$AC,7,0))</f>
        <v>0</v>
      </c>
      <c r="E296" s="44">
        <f>IF(ISERROR(VLOOKUP($P296,[1]BN2_1!$A:$AC,8,0)),0,VLOOKUP($P296,[1]BN2_1!$A:$AC,8,0))</f>
        <v>423.99930000000001</v>
      </c>
      <c r="F296" s="48">
        <f t="shared" si="20"/>
        <v>74.894493973809489</v>
      </c>
      <c r="G296" s="43">
        <f>IF(ISERROR(VLOOKUP($P296,[1]BN2_1!$A:$AC,12,0)),0,VLOOKUP($P296,[1]BN2_1!$A:$AC,12,0))</f>
        <v>279.88760000000002</v>
      </c>
      <c r="H296" s="44">
        <f>IF(ISERROR(VLOOKUP($P296,[1]BN2_1!$A:$AC,16,0)),0,VLOOKUP($P296,[1]BN2_1!$A:$AC,16,0))</f>
        <v>0</v>
      </c>
      <c r="I296" s="45">
        <f>IF(ISERROR(VLOOKUP($P296,[1]BN2_1!$A:$AC,17,0)),0,VLOOKUP($P296,[1]BN2_1!$A:$AC,17,0))</f>
        <v>279.88760000000002</v>
      </c>
      <c r="J296" s="46">
        <f t="shared" si="21"/>
        <v>100</v>
      </c>
      <c r="K296" s="43">
        <f t="shared" si="22"/>
        <v>846.01639999999998</v>
      </c>
      <c r="L296" s="44">
        <f>IF(ISERROR(VLOOKUP($P296,[1]BN2_1!$A:$U,21,0)),0,VLOOKUP($P296,[1]BN2_1!$A:$U,21,0))</f>
        <v>846.01639999999998</v>
      </c>
      <c r="M296" s="44">
        <f t="shared" si="23"/>
        <v>0</v>
      </c>
      <c r="N296" s="45">
        <f t="shared" si="23"/>
        <v>703.88689999999997</v>
      </c>
      <c r="O296" s="47">
        <f t="shared" si="24"/>
        <v>83.20014836591821</v>
      </c>
      <c r="P296" s="30" t="s">
        <v>302</v>
      </c>
      <c r="Q296" s="30"/>
      <c r="R296" s="20"/>
    </row>
    <row r="297" spans="1:18" ht="21">
      <c r="A297" s="21">
        <v>292</v>
      </c>
      <c r="B297" s="42" t="str">
        <f>VLOOKUP($P297,[1]Name!$A:$B,2,0)</f>
        <v>สถาบันการแพทย์ฉุกเฉินแห่งชาติ</v>
      </c>
      <c r="C297" s="43">
        <f>IF(ISERROR(VLOOKUP($P297,[1]BN2_1!$A:$AC,3,0)),0,VLOOKUP($P297,[1]BN2_1!$A:$AC,3,0))</f>
        <v>102.0517</v>
      </c>
      <c r="D297" s="44">
        <f>IF(ISERROR(VLOOKUP($P297,[1]BN2_1!$A:$AC,7,0)),0,VLOOKUP($P297,[1]BN2_1!$A:$AC,7,0))</f>
        <v>0</v>
      </c>
      <c r="E297" s="44">
        <f>IF(ISERROR(VLOOKUP($P297,[1]BN2_1!$A:$AC,8,0)),0,VLOOKUP($P297,[1]BN2_1!$A:$AC,8,0))</f>
        <v>75.611000000000004</v>
      </c>
      <c r="F297" s="48">
        <f t="shared" si="20"/>
        <v>74.090877467009378</v>
      </c>
      <c r="G297" s="43">
        <f>IF(ISERROR(VLOOKUP($P297,[1]BN2_1!$A:$AC,12,0)),0,VLOOKUP($P297,[1]BN2_1!$A:$AC,12,0))</f>
        <v>57.2502</v>
      </c>
      <c r="H297" s="44">
        <f>IF(ISERROR(VLOOKUP($P297,[1]BN2_1!$A:$AC,16,0)),0,VLOOKUP($P297,[1]BN2_1!$A:$AC,16,0))</f>
        <v>0</v>
      </c>
      <c r="I297" s="45">
        <f>IF(ISERROR(VLOOKUP($P297,[1]BN2_1!$A:$AC,17,0)),0,VLOOKUP($P297,[1]BN2_1!$A:$AC,17,0))</f>
        <v>57.2502</v>
      </c>
      <c r="J297" s="46">
        <f t="shared" si="21"/>
        <v>100</v>
      </c>
      <c r="K297" s="43">
        <f t="shared" si="22"/>
        <v>159.30189999999999</v>
      </c>
      <c r="L297" s="44">
        <f>IF(ISERROR(VLOOKUP($P297,[1]BN2_1!$A:$U,21,0)),0,VLOOKUP($P297,[1]BN2_1!$A:$U,21,0))</f>
        <v>159.30189999999999</v>
      </c>
      <c r="M297" s="44">
        <f t="shared" si="23"/>
        <v>0</v>
      </c>
      <c r="N297" s="45">
        <f t="shared" si="23"/>
        <v>132.8612</v>
      </c>
      <c r="O297" s="47">
        <f t="shared" si="24"/>
        <v>83.402143979450344</v>
      </c>
      <c r="P297" s="30" t="s">
        <v>303</v>
      </c>
      <c r="Q297" s="30"/>
      <c r="R297" s="20"/>
    </row>
    <row r="298" spans="1:18" ht="21">
      <c r="A298" s="21">
        <v>293</v>
      </c>
      <c r="B298" s="42" t="str">
        <f>VLOOKUP($P298,[1]Name!$A:$B,2,0)</f>
        <v>สถาบันวิจัยแสงซินโครตรอน (องค์การมหาชน)</v>
      </c>
      <c r="C298" s="43">
        <f>IF(ISERROR(VLOOKUP($P298,[1]BN2_1!$A:$AC,3,0)),0,VLOOKUP($P298,[1]BN2_1!$A:$AC,3,0))</f>
        <v>217.66980000000001</v>
      </c>
      <c r="D298" s="44">
        <f>IF(ISERROR(VLOOKUP($P298,[1]BN2_1!$A:$AC,7,0)),0,VLOOKUP($P298,[1]BN2_1!$A:$AC,7,0))</f>
        <v>0</v>
      </c>
      <c r="E298" s="44">
        <f>IF(ISERROR(VLOOKUP($P298,[1]BN2_1!$A:$AC,8,0)),0,VLOOKUP($P298,[1]BN2_1!$A:$AC,8,0))</f>
        <v>163.25210000000001</v>
      </c>
      <c r="F298" s="48">
        <f t="shared" si="20"/>
        <v>74.999885147135714</v>
      </c>
      <c r="G298" s="43">
        <f>IF(ISERROR(VLOOKUP($P298,[1]BN2_1!$A:$AC,12,0)),0,VLOOKUP($P298,[1]BN2_1!$A:$AC,12,0))</f>
        <v>154.2124</v>
      </c>
      <c r="H298" s="44">
        <f>IF(ISERROR(VLOOKUP($P298,[1]BN2_1!$A:$AC,16,0)),0,VLOOKUP($P298,[1]BN2_1!$A:$AC,16,0))</f>
        <v>0</v>
      </c>
      <c r="I298" s="45">
        <f>IF(ISERROR(VLOOKUP($P298,[1]BN2_1!$A:$AC,17,0)),0,VLOOKUP($P298,[1]BN2_1!$A:$AC,17,0))</f>
        <v>154.2124</v>
      </c>
      <c r="J298" s="46">
        <f t="shared" si="21"/>
        <v>100</v>
      </c>
      <c r="K298" s="43">
        <f t="shared" si="22"/>
        <v>371.88220000000001</v>
      </c>
      <c r="L298" s="44">
        <f>IF(ISERROR(VLOOKUP($P298,[1]BN2_1!$A:$U,21,0)),0,VLOOKUP($P298,[1]BN2_1!$A:$U,21,0))</f>
        <v>371.88220000000001</v>
      </c>
      <c r="M298" s="44">
        <f t="shared" si="23"/>
        <v>0</v>
      </c>
      <c r="N298" s="45">
        <f t="shared" si="23"/>
        <v>317.46450000000004</v>
      </c>
      <c r="O298" s="47">
        <f t="shared" si="24"/>
        <v>85.366952223042674</v>
      </c>
      <c r="P298" s="30" t="s">
        <v>304</v>
      </c>
      <c r="Q298" s="30"/>
      <c r="R298" s="20"/>
    </row>
    <row r="299" spans="1:18" ht="21">
      <c r="A299" s="21">
        <v>294</v>
      </c>
      <c r="B299" s="42" t="str">
        <f>VLOOKUP($P299,[1]Name!$A:$B,2,0)</f>
        <v>กรมธนารักษ์</v>
      </c>
      <c r="C299" s="43">
        <f>IF(ISERROR(VLOOKUP($P299,[1]BN2_1!$A:$AC,3,0)),0,VLOOKUP($P299,[1]BN2_1!$A:$AC,3,0))</f>
        <v>3550.8618980000001</v>
      </c>
      <c r="D299" s="44">
        <f>IF(ISERROR(VLOOKUP($P299,[1]BN2_1!$A:$AC,7,0)),0,VLOOKUP($P299,[1]BN2_1!$A:$AC,7,0))</f>
        <v>54.887290880000002</v>
      </c>
      <c r="E299" s="44">
        <f>IF(ISERROR(VLOOKUP($P299,[1]BN2_1!$A:$AC,8,0)),0,VLOOKUP($P299,[1]BN2_1!$A:$AC,8,0))</f>
        <v>3172.6160915999999</v>
      </c>
      <c r="F299" s="48">
        <f t="shared" si="20"/>
        <v>89.34777478636822</v>
      </c>
      <c r="G299" s="43">
        <f>IF(ISERROR(VLOOKUP($P299,[1]BN2_1!$A:$AC,12,0)),0,VLOOKUP($P299,[1]BN2_1!$A:$AC,12,0))</f>
        <v>189.626002</v>
      </c>
      <c r="H299" s="44">
        <f>IF(ISERROR(VLOOKUP($P299,[1]BN2_1!$A:$AC,16,0)),0,VLOOKUP($P299,[1]BN2_1!$A:$AC,16,0))</f>
        <v>126.65139600000001</v>
      </c>
      <c r="I299" s="45">
        <f>IF(ISERROR(VLOOKUP($P299,[1]BN2_1!$A:$AC,17,0)),0,VLOOKUP($P299,[1]BN2_1!$A:$AC,17,0))</f>
        <v>42.974606000000001</v>
      </c>
      <c r="J299" s="46">
        <f t="shared" si="21"/>
        <v>22.662823424395143</v>
      </c>
      <c r="K299" s="43">
        <f t="shared" si="22"/>
        <v>3740.4879000000001</v>
      </c>
      <c r="L299" s="44">
        <f>IF(ISERROR(VLOOKUP($P299,[1]BN2_1!$A:$U,21,0)),0,VLOOKUP($P299,[1]BN2_1!$A:$U,21,0))</f>
        <v>3740.4879000000001</v>
      </c>
      <c r="M299" s="44">
        <f t="shared" si="23"/>
        <v>181.53868688</v>
      </c>
      <c r="N299" s="45">
        <f t="shared" si="23"/>
        <v>3215.5906976000001</v>
      </c>
      <c r="O299" s="47">
        <f t="shared" si="24"/>
        <v>85.967146093428084</v>
      </c>
      <c r="P299" s="30" t="s">
        <v>305</v>
      </c>
      <c r="Q299" s="30"/>
      <c r="R299" s="20"/>
    </row>
    <row r="300" spans="1:18" ht="21">
      <c r="A300" s="21">
        <v>295</v>
      </c>
      <c r="B300" s="42" t="str">
        <f>VLOOKUP($P300,[1]Name!$A:$B,2,0)</f>
        <v>สำนักงานพัฒนาธุรกรรมทางอิเล็กทรอนิกส์</v>
      </c>
      <c r="C300" s="43">
        <f>IF(ISERROR(VLOOKUP($P300,[1]BN2_1!$A:$AC,3,0)),0,VLOOKUP($P300,[1]BN2_1!$A:$AC,3,0))</f>
        <v>389.18490000000003</v>
      </c>
      <c r="D300" s="44">
        <f>IF(ISERROR(VLOOKUP($P300,[1]BN2_1!$A:$AC,7,0)),0,VLOOKUP($P300,[1]BN2_1!$A:$AC,7,0))</f>
        <v>0</v>
      </c>
      <c r="E300" s="44">
        <f>IF(ISERROR(VLOOKUP($P300,[1]BN2_1!$A:$AC,8,0)),0,VLOOKUP($P300,[1]BN2_1!$A:$AC,8,0))</f>
        <v>291.88869999999997</v>
      </c>
      <c r="F300" s="48">
        <f t="shared" si="20"/>
        <v>75.000006423681896</v>
      </c>
      <c r="G300" s="43">
        <f>IF(ISERROR(VLOOKUP($P300,[1]BN2_1!$A:$AC,12,0)),0,VLOOKUP($P300,[1]BN2_1!$A:$AC,12,0))</f>
        <v>331.47089999999997</v>
      </c>
      <c r="H300" s="44">
        <f>IF(ISERROR(VLOOKUP($P300,[1]BN2_1!$A:$AC,16,0)),0,VLOOKUP($P300,[1]BN2_1!$A:$AC,16,0))</f>
        <v>0</v>
      </c>
      <c r="I300" s="45">
        <f>IF(ISERROR(VLOOKUP($P300,[1]BN2_1!$A:$AC,17,0)),0,VLOOKUP($P300,[1]BN2_1!$A:$AC,17,0))</f>
        <v>331.47089999999997</v>
      </c>
      <c r="J300" s="46">
        <f t="shared" si="21"/>
        <v>100</v>
      </c>
      <c r="K300" s="43">
        <f t="shared" si="22"/>
        <v>720.6558</v>
      </c>
      <c r="L300" s="44">
        <f>IF(ISERROR(VLOOKUP($P300,[1]BN2_1!$A:$U,21,0)),0,VLOOKUP($P300,[1]BN2_1!$A:$U,21,0))</f>
        <v>720.6558</v>
      </c>
      <c r="M300" s="44">
        <f t="shared" si="23"/>
        <v>0</v>
      </c>
      <c r="N300" s="45">
        <f t="shared" si="23"/>
        <v>623.3596</v>
      </c>
      <c r="O300" s="47">
        <f t="shared" si="24"/>
        <v>86.49893610791726</v>
      </c>
      <c r="P300" s="30" t="s">
        <v>306</v>
      </c>
      <c r="Q300" s="30"/>
      <c r="R300" s="20"/>
    </row>
    <row r="301" spans="1:18" ht="21">
      <c r="A301" s="21">
        <v>296</v>
      </c>
      <c r="B301" s="42" t="str">
        <f>VLOOKUP($P301,[1]Name!$A:$B,2,0)</f>
        <v>มหาวิทยาลัยวลัยลักษณ์</v>
      </c>
      <c r="C301" s="43">
        <f>IF(ISERROR(VLOOKUP($P301,[1]BN2_1!$A:$AC,3,0)),0,VLOOKUP($P301,[1]BN2_1!$A:$AC,3,0))</f>
        <v>824.89859999999999</v>
      </c>
      <c r="D301" s="44">
        <f>IF(ISERROR(VLOOKUP($P301,[1]BN2_1!$A:$AC,7,0)),0,VLOOKUP($P301,[1]BN2_1!$A:$AC,7,0))</f>
        <v>0</v>
      </c>
      <c r="E301" s="44">
        <f>IF(ISERROR(VLOOKUP($P301,[1]BN2_1!$A:$AC,8,0)),0,VLOOKUP($P301,[1]BN2_1!$A:$AC,8,0))</f>
        <v>618.34870000000001</v>
      </c>
      <c r="F301" s="48">
        <f t="shared" si="20"/>
        <v>74.96057091138232</v>
      </c>
      <c r="G301" s="43">
        <f>IF(ISERROR(VLOOKUP($P301,[1]BN2_1!$A:$AC,12,0)),0,VLOOKUP($P301,[1]BN2_1!$A:$AC,12,0))</f>
        <v>940.2346</v>
      </c>
      <c r="H301" s="44">
        <f>IF(ISERROR(VLOOKUP($P301,[1]BN2_1!$A:$AC,16,0)),0,VLOOKUP($P301,[1]BN2_1!$A:$AC,16,0))</f>
        <v>0</v>
      </c>
      <c r="I301" s="45">
        <f>IF(ISERROR(VLOOKUP($P301,[1]BN2_1!$A:$AC,17,0)),0,VLOOKUP($P301,[1]BN2_1!$A:$AC,17,0))</f>
        <v>926.89120000000003</v>
      </c>
      <c r="J301" s="46">
        <f t="shared" si="21"/>
        <v>98.580843546919041</v>
      </c>
      <c r="K301" s="43">
        <f t="shared" si="22"/>
        <v>1765.1332</v>
      </c>
      <c r="L301" s="44">
        <f>IF(ISERROR(VLOOKUP($P301,[1]BN2_1!$A:$U,21,0)),0,VLOOKUP($P301,[1]BN2_1!$A:$U,21,0))</f>
        <v>1765.1332</v>
      </c>
      <c r="M301" s="44">
        <f t="shared" si="23"/>
        <v>0</v>
      </c>
      <c r="N301" s="45">
        <f t="shared" si="23"/>
        <v>1545.2399</v>
      </c>
      <c r="O301" s="47">
        <f t="shared" si="24"/>
        <v>87.542396233893285</v>
      </c>
      <c r="P301" s="30" t="s">
        <v>307</v>
      </c>
      <c r="Q301" s="30"/>
      <c r="R301" s="20"/>
    </row>
    <row r="302" spans="1:18" ht="21">
      <c r="A302" s="21">
        <v>297</v>
      </c>
      <c r="B302" s="42" t="str">
        <f>VLOOKUP($P302,[1]Name!$A:$B,2,0)</f>
        <v>สถาบันพัฒนาองค์กรชุมชน</v>
      </c>
      <c r="C302" s="43">
        <f>IF(ISERROR(VLOOKUP($P302,[1]BN2_1!$A:$AC,3,0)),0,VLOOKUP($P302,[1]BN2_1!$A:$AC,3,0))</f>
        <v>856.90120000000002</v>
      </c>
      <c r="D302" s="44">
        <f>IF(ISERROR(VLOOKUP($P302,[1]BN2_1!$A:$AC,7,0)),0,VLOOKUP($P302,[1]BN2_1!$A:$AC,7,0))</f>
        <v>0</v>
      </c>
      <c r="E302" s="44">
        <f>IF(ISERROR(VLOOKUP($P302,[1]BN2_1!$A:$AC,8,0)),0,VLOOKUP($P302,[1]BN2_1!$A:$AC,8,0))</f>
        <v>642.67579999999998</v>
      </c>
      <c r="F302" s="48">
        <f t="shared" si="20"/>
        <v>74.99998833004318</v>
      </c>
      <c r="G302" s="43">
        <f>IF(ISERROR(VLOOKUP($P302,[1]BN2_1!$A:$AC,12,0)),0,VLOOKUP($P302,[1]BN2_1!$A:$AC,12,0))</f>
        <v>894.26</v>
      </c>
      <c r="H302" s="44">
        <f>IF(ISERROR(VLOOKUP($P302,[1]BN2_1!$A:$AC,16,0)),0,VLOOKUP($P302,[1]BN2_1!$A:$AC,16,0))</f>
        <v>0</v>
      </c>
      <c r="I302" s="45">
        <f>IF(ISERROR(VLOOKUP($P302,[1]BN2_1!$A:$AC,17,0)),0,VLOOKUP($P302,[1]BN2_1!$A:$AC,17,0))</f>
        <v>894.26</v>
      </c>
      <c r="J302" s="46">
        <f t="shared" si="21"/>
        <v>100</v>
      </c>
      <c r="K302" s="43">
        <f t="shared" si="22"/>
        <v>1751.1612</v>
      </c>
      <c r="L302" s="44">
        <f>IF(ISERROR(VLOOKUP($P302,[1]BN2_1!$A:$U,21,0)),0,VLOOKUP($P302,[1]BN2_1!$A:$U,21,0))</f>
        <v>1751.1612</v>
      </c>
      <c r="M302" s="44">
        <f t="shared" si="23"/>
        <v>0</v>
      </c>
      <c r="N302" s="45">
        <f t="shared" si="23"/>
        <v>1536.9358</v>
      </c>
      <c r="O302" s="47">
        <f t="shared" si="24"/>
        <v>87.766665912881109</v>
      </c>
      <c r="P302" s="30" t="s">
        <v>308</v>
      </c>
      <c r="Q302" s="30"/>
      <c r="R302" s="20"/>
    </row>
    <row r="303" spans="1:18" ht="21">
      <c r="A303" s="21">
        <v>298</v>
      </c>
      <c r="B303" s="42" t="str">
        <f>VLOOKUP($P303,[1]Name!$A:$B,2,0)</f>
        <v>สำนักงานพัฒนาเทคโนโลยีอวกาศและภูมิสารสนเทศ (องค์การมหาชน)</v>
      </c>
      <c r="C303" s="43">
        <f>IF(ISERROR(VLOOKUP($P303,[1]BN2_1!$A:$AC,3,0)),0,VLOOKUP($P303,[1]BN2_1!$A:$AC,3,0))</f>
        <v>340.72019999999998</v>
      </c>
      <c r="D303" s="44">
        <f>IF(ISERROR(VLOOKUP($P303,[1]BN2_1!$A:$AC,7,0)),0,VLOOKUP($P303,[1]BN2_1!$A:$AC,7,0))</f>
        <v>0</v>
      </c>
      <c r="E303" s="44">
        <f>IF(ISERROR(VLOOKUP($P303,[1]BN2_1!$A:$AC,8,0)),0,VLOOKUP($P303,[1]BN2_1!$A:$AC,8,0))</f>
        <v>255.53989999999999</v>
      </c>
      <c r="F303" s="48">
        <f t="shared" si="20"/>
        <v>74.9999266260116</v>
      </c>
      <c r="G303" s="43">
        <f>IF(ISERROR(VLOOKUP($P303,[1]BN2_1!$A:$AC,12,0)),0,VLOOKUP($P303,[1]BN2_1!$A:$AC,12,0))</f>
        <v>2020.002</v>
      </c>
      <c r="H303" s="44">
        <f>IF(ISERROR(VLOOKUP($P303,[1]BN2_1!$A:$AC,16,0)),0,VLOOKUP($P303,[1]BN2_1!$A:$AC,16,0))</f>
        <v>0</v>
      </c>
      <c r="I303" s="45">
        <f>IF(ISERROR(VLOOKUP($P303,[1]BN2_1!$A:$AC,17,0)),0,VLOOKUP($P303,[1]BN2_1!$A:$AC,17,0))</f>
        <v>1848.0788</v>
      </c>
      <c r="J303" s="46">
        <f t="shared" si="21"/>
        <v>91.488958921822842</v>
      </c>
      <c r="K303" s="43">
        <f t="shared" si="22"/>
        <v>2360.7222000000002</v>
      </c>
      <c r="L303" s="44">
        <f>IF(ISERROR(VLOOKUP($P303,[1]BN2_1!$A:$U,21,0)),0,VLOOKUP($P303,[1]BN2_1!$A:$U,21,0))</f>
        <v>2360.7222000000002</v>
      </c>
      <c r="M303" s="44">
        <f t="shared" si="23"/>
        <v>0</v>
      </c>
      <c r="N303" s="45">
        <f t="shared" si="23"/>
        <v>2103.6187</v>
      </c>
      <c r="O303" s="47">
        <f t="shared" si="24"/>
        <v>89.109116693188213</v>
      </c>
      <c r="P303" s="30" t="s">
        <v>309</v>
      </c>
      <c r="Q303" s="30"/>
      <c r="R303" s="20"/>
    </row>
    <row r="304" spans="1:18" ht="21">
      <c r="A304" s="21">
        <v>299</v>
      </c>
      <c r="B304" s="42" t="str">
        <f>VLOOKUP($P304,[1]Name!$A:$B,2,0)</f>
        <v>สำนักงานพิพิธภัณฑ์เกษตรเฉลิมพระเกียรติ</v>
      </c>
      <c r="C304" s="43">
        <f>IF(ISERROR(VLOOKUP($P304,[1]BN2_1!$A:$AC,3,0)),0,VLOOKUP($P304,[1]BN2_1!$A:$AC,3,0))</f>
        <v>106.3766</v>
      </c>
      <c r="D304" s="44">
        <f>IF(ISERROR(VLOOKUP($P304,[1]BN2_1!$A:$AC,7,0)),0,VLOOKUP($P304,[1]BN2_1!$A:$AC,7,0))</f>
        <v>0</v>
      </c>
      <c r="E304" s="44">
        <f>IF(ISERROR(VLOOKUP($P304,[1]BN2_1!$A:$AC,8,0)),0,VLOOKUP($P304,[1]BN2_1!$A:$AC,8,0))</f>
        <v>79.768600000000006</v>
      </c>
      <c r="F304" s="48">
        <f t="shared" si="20"/>
        <v>74.986980219333958</v>
      </c>
      <c r="G304" s="43">
        <f>IF(ISERROR(VLOOKUP($P304,[1]BN2_1!$A:$AC,12,0)),0,VLOOKUP($P304,[1]BN2_1!$A:$AC,12,0))</f>
        <v>138.06219999999999</v>
      </c>
      <c r="H304" s="44">
        <f>IF(ISERROR(VLOOKUP($P304,[1]BN2_1!$A:$AC,16,0)),0,VLOOKUP($P304,[1]BN2_1!$A:$AC,16,0))</f>
        <v>0</v>
      </c>
      <c r="I304" s="45">
        <f>IF(ISERROR(VLOOKUP($P304,[1]BN2_1!$A:$AC,17,0)),0,VLOOKUP($P304,[1]BN2_1!$A:$AC,17,0))</f>
        <v>138.06219999999999</v>
      </c>
      <c r="J304" s="46">
        <f t="shared" si="21"/>
        <v>100</v>
      </c>
      <c r="K304" s="43">
        <f t="shared" si="22"/>
        <v>244.43879999999999</v>
      </c>
      <c r="L304" s="44">
        <f>IF(ISERROR(VLOOKUP($P304,[1]BN2_1!$A:$U,21,0)),0,VLOOKUP($P304,[1]BN2_1!$A:$U,21,0))</f>
        <v>244.43879999999999</v>
      </c>
      <c r="M304" s="44">
        <f t="shared" si="23"/>
        <v>0</v>
      </c>
      <c r="N304" s="45">
        <f t="shared" si="23"/>
        <v>217.83080000000001</v>
      </c>
      <c r="O304" s="47">
        <f t="shared" si="24"/>
        <v>89.114657738460508</v>
      </c>
      <c r="P304" s="30" t="s">
        <v>310</v>
      </c>
      <c r="Q304" s="30"/>
      <c r="R304" s="20"/>
    </row>
    <row r="305" spans="1:18" ht="21">
      <c r="A305" s="21">
        <v>300</v>
      </c>
      <c r="B305" s="42" t="str">
        <f>VLOOKUP($P305,[1]Name!$A:$B,2,0)</f>
        <v>สถาบันวิจัยดาราศาสตร์แห่งชาติ (องค์การมหาชน)</v>
      </c>
      <c r="C305" s="43">
        <f>IF(ISERROR(VLOOKUP($P305,[1]BN2_1!$A:$AC,3,0)),0,VLOOKUP($P305,[1]BN2_1!$A:$AC,3,0))</f>
        <v>242.7645</v>
      </c>
      <c r="D305" s="44">
        <f>IF(ISERROR(VLOOKUP($P305,[1]BN2_1!$A:$AC,7,0)),0,VLOOKUP($P305,[1]BN2_1!$A:$AC,7,0))</f>
        <v>0</v>
      </c>
      <c r="E305" s="44">
        <f>IF(ISERROR(VLOOKUP($P305,[1]BN2_1!$A:$AC,8,0)),0,VLOOKUP($P305,[1]BN2_1!$A:$AC,8,0))</f>
        <v>187.6831</v>
      </c>
      <c r="F305" s="48">
        <f t="shared" si="20"/>
        <v>77.310768254831331</v>
      </c>
      <c r="G305" s="43">
        <f>IF(ISERROR(VLOOKUP($P305,[1]BN2_1!$A:$AC,12,0)),0,VLOOKUP($P305,[1]BN2_1!$A:$AC,12,0))</f>
        <v>333.40809999999999</v>
      </c>
      <c r="H305" s="44">
        <f>IF(ISERROR(VLOOKUP($P305,[1]BN2_1!$A:$AC,16,0)),0,VLOOKUP($P305,[1]BN2_1!$A:$AC,16,0))</f>
        <v>0</v>
      </c>
      <c r="I305" s="45">
        <f>IF(ISERROR(VLOOKUP($P305,[1]BN2_1!$A:$AC,17,0)),0,VLOOKUP($P305,[1]BN2_1!$A:$AC,17,0))</f>
        <v>327.58569999999997</v>
      </c>
      <c r="J305" s="46">
        <f t="shared" si="21"/>
        <v>98.253671701437355</v>
      </c>
      <c r="K305" s="43">
        <f t="shared" si="22"/>
        <v>576.17259999999999</v>
      </c>
      <c r="L305" s="44">
        <f>IF(ISERROR(VLOOKUP($P305,[1]BN2_1!$A:$U,21,0)),0,VLOOKUP($P305,[1]BN2_1!$A:$U,21,0))</f>
        <v>576.17259999999999</v>
      </c>
      <c r="M305" s="44">
        <f t="shared" si="23"/>
        <v>0</v>
      </c>
      <c r="N305" s="45">
        <f t="shared" si="23"/>
        <v>515.26879999999994</v>
      </c>
      <c r="O305" s="47">
        <f t="shared" si="24"/>
        <v>89.429591063511168</v>
      </c>
      <c r="P305" s="30" t="s">
        <v>311</v>
      </c>
      <c r="Q305" s="30"/>
      <c r="R305" s="20"/>
    </row>
    <row r="306" spans="1:18" ht="21">
      <c r="A306" s="21">
        <v>301</v>
      </c>
      <c r="B306" s="42" t="str">
        <f>VLOOKUP($P306,[1]Name!$A:$B,2,0)</f>
        <v>โรงพยาบาลบ้านแพ้ว</v>
      </c>
      <c r="C306" s="43">
        <f>IF(ISERROR(VLOOKUP($P306,[1]BN2_1!$A:$AC,3,0)),0,VLOOKUP($P306,[1]BN2_1!$A:$AC,3,0))</f>
        <v>0</v>
      </c>
      <c r="D306" s="44">
        <f>IF(ISERROR(VLOOKUP($P306,[1]BN2_1!$A:$AC,7,0)),0,VLOOKUP($P306,[1]BN2_1!$A:$AC,7,0))</f>
        <v>0</v>
      </c>
      <c r="E306" s="44">
        <f>IF(ISERROR(VLOOKUP($P306,[1]BN2_1!$A:$AC,8,0)),0,VLOOKUP($P306,[1]BN2_1!$A:$AC,8,0))</f>
        <v>0</v>
      </c>
      <c r="F306" s="48">
        <f t="shared" si="20"/>
        <v>0</v>
      </c>
      <c r="G306" s="43">
        <f>IF(ISERROR(VLOOKUP($P306,[1]BN2_1!$A:$AC,12,0)),0,VLOOKUP($P306,[1]BN2_1!$A:$AC,12,0))</f>
        <v>6.45</v>
      </c>
      <c r="H306" s="44">
        <f>IF(ISERROR(VLOOKUP($P306,[1]BN2_1!$A:$AC,16,0)),0,VLOOKUP($P306,[1]BN2_1!$A:$AC,16,0))</f>
        <v>0</v>
      </c>
      <c r="I306" s="45">
        <f>IF(ISERROR(VLOOKUP($P306,[1]BN2_1!$A:$AC,17,0)),0,VLOOKUP($P306,[1]BN2_1!$A:$AC,17,0))</f>
        <v>6.45</v>
      </c>
      <c r="J306" s="46">
        <f t="shared" si="21"/>
        <v>100</v>
      </c>
      <c r="K306" s="43">
        <f t="shared" si="22"/>
        <v>6.45</v>
      </c>
      <c r="L306" s="44">
        <f>IF(ISERROR(VLOOKUP($P306,[1]BN2_1!$A:$U,21,0)),0,VLOOKUP($P306,[1]BN2_1!$A:$U,21,0))</f>
        <v>6.45</v>
      </c>
      <c r="M306" s="44">
        <f t="shared" si="23"/>
        <v>0</v>
      </c>
      <c r="N306" s="45">
        <f t="shared" si="23"/>
        <v>6.45</v>
      </c>
      <c r="O306" s="47">
        <f t="shared" si="24"/>
        <v>100</v>
      </c>
      <c r="P306" s="49" t="s">
        <v>312</v>
      </c>
      <c r="Q306" s="30"/>
      <c r="R306" s="20"/>
    </row>
    <row r="307" spans="1:18" ht="21">
      <c r="A307" s="21">
        <v>302</v>
      </c>
      <c r="B307" s="42" t="str">
        <f>VLOOKUP($P307,[1]Name!$A:$B,2,0)</f>
        <v>สำนักงานความร่วมมือพัฒนาเศรษฐกิจกับประเทศ</v>
      </c>
      <c r="C307" s="43">
        <f>IF(ISERROR(VLOOKUP($P307,[1]BN2_1!$A:$AC,3,0)),0,VLOOKUP($P307,[1]BN2_1!$A:$AC,3,0))</f>
        <v>0</v>
      </c>
      <c r="D307" s="44">
        <f>IF(ISERROR(VLOOKUP($P307,[1]BN2_1!$A:$AC,7,0)),0,VLOOKUP($P307,[1]BN2_1!$A:$AC,7,0))</f>
        <v>0</v>
      </c>
      <c r="E307" s="44">
        <f>IF(ISERROR(VLOOKUP($P307,[1]BN2_1!$A:$AC,8,0)),0,VLOOKUP($P307,[1]BN2_1!$A:$AC,8,0))</f>
        <v>0</v>
      </c>
      <c r="F307" s="48">
        <f t="shared" si="20"/>
        <v>0</v>
      </c>
      <c r="G307" s="43">
        <f>IF(ISERROR(VLOOKUP($P307,[1]BN2_1!$A:$AC,12,0)),0,VLOOKUP($P307,[1]BN2_1!$A:$AC,12,0))</f>
        <v>588.05359999999996</v>
      </c>
      <c r="H307" s="44">
        <f>IF(ISERROR(VLOOKUP($P307,[1]BN2_1!$A:$AC,16,0)),0,VLOOKUP($P307,[1]BN2_1!$A:$AC,16,0))</f>
        <v>0</v>
      </c>
      <c r="I307" s="45">
        <f>IF(ISERROR(VLOOKUP($P307,[1]BN2_1!$A:$AC,17,0)),0,VLOOKUP($P307,[1]BN2_1!$A:$AC,17,0))</f>
        <v>588.05359999999996</v>
      </c>
      <c r="J307" s="46">
        <f t="shared" si="21"/>
        <v>100</v>
      </c>
      <c r="K307" s="43">
        <f t="shared" si="22"/>
        <v>588.05359999999996</v>
      </c>
      <c r="L307" s="44">
        <f>IF(ISERROR(VLOOKUP($P307,[1]BN2_1!$A:$U,21,0)),0,VLOOKUP($P307,[1]BN2_1!$A:$U,21,0))</f>
        <v>588.05359999999996</v>
      </c>
      <c r="M307" s="44">
        <f t="shared" si="23"/>
        <v>0</v>
      </c>
      <c r="N307" s="45">
        <f t="shared" si="23"/>
        <v>588.05359999999996</v>
      </c>
      <c r="O307" s="47">
        <f t="shared" si="24"/>
        <v>100</v>
      </c>
      <c r="P307" s="49" t="s">
        <v>313</v>
      </c>
      <c r="Q307" s="30"/>
      <c r="R307" s="20"/>
    </row>
    <row r="308" spans="1:18" ht="21.75" thickBot="1">
      <c r="A308" s="50" t="s">
        <v>6</v>
      </c>
      <c r="B308" s="51"/>
      <c r="C308" s="52">
        <f>SUM(C6:C307)</f>
        <v>1658944.0059001995</v>
      </c>
      <c r="D308" s="52">
        <f>SUM(D6:D307)</f>
        <v>18928.426899659997</v>
      </c>
      <c r="E308" s="53">
        <f>SUM(E6:E307)</f>
        <v>1084257.4498885905</v>
      </c>
      <c r="F308" s="54">
        <f t="shared" si="20"/>
        <v>65.358290938833434</v>
      </c>
      <c r="G308" s="52">
        <f>SUM(G6:G307)</f>
        <v>535960.00309979916</v>
      </c>
      <c r="H308" s="52">
        <f>SUM(H6:H307)</f>
        <v>157919.89248555998</v>
      </c>
      <c r="I308" s="53">
        <f>SUM(I6:I307)</f>
        <v>211434.36867414007</v>
      </c>
      <c r="J308" s="54">
        <f t="shared" si="21"/>
        <v>39.449654349443989</v>
      </c>
      <c r="K308" s="55">
        <f>SUM(K6:K307)</f>
        <v>2194904.0089999996</v>
      </c>
      <c r="L308" s="52">
        <f>SUM(L6:L307)</f>
        <v>2194904.0089999996</v>
      </c>
      <c r="M308" s="53">
        <f>SUM(M6:M307)</f>
        <v>176848.31938522006</v>
      </c>
      <c r="N308" s="54">
        <f>SUM(N6:N307)</f>
        <v>1295691.8185627297</v>
      </c>
      <c r="O308" s="56">
        <f t="shared" si="24"/>
        <v>59.031821585357079</v>
      </c>
      <c r="P308" s="41"/>
      <c r="Q308" s="41"/>
      <c r="R308" s="20"/>
    </row>
    <row r="309" spans="1:18" ht="21">
      <c r="A309" s="57"/>
      <c r="B309" s="58" t="str">
        <f>'[1]2. กระทรวง'!B31</f>
        <v>หมายเหตุ : 1. ข้อมูลเบื้องต้น</v>
      </c>
      <c r="C309" s="59"/>
      <c r="D309" s="59"/>
      <c r="E309" s="59"/>
      <c r="F309" s="59"/>
      <c r="G309" s="59"/>
      <c r="H309" s="59"/>
      <c r="I309" s="60"/>
      <c r="J309" s="59"/>
      <c r="K309" s="59"/>
      <c r="L309" s="59"/>
      <c r="M309" s="59"/>
      <c r="N309" s="59"/>
      <c r="O309" s="61"/>
      <c r="P309" s="41"/>
      <c r="R309" s="20"/>
    </row>
    <row r="310" spans="1:18" ht="21">
      <c r="A310" s="62"/>
      <c r="B310" s="58" t="str">
        <f>'[1]2. กระทรวง'!B33</f>
        <v>ที่มา : ระบบการบริหารการเงินการคลังภาครัฐแบบอิเล็กทรอนิกส์ (GFMIS)</v>
      </c>
      <c r="C310" s="63"/>
      <c r="D310" s="63"/>
      <c r="E310" s="64"/>
      <c r="F310" s="63"/>
      <c r="G310" s="64"/>
      <c r="H310" s="64"/>
      <c r="I310" s="64"/>
      <c r="J310" s="64"/>
      <c r="K310" s="64"/>
      <c r="L310" s="64"/>
      <c r="M310" s="64"/>
      <c r="N310" s="65"/>
      <c r="O310" s="66"/>
      <c r="P310" s="41"/>
      <c r="R310" s="20"/>
    </row>
    <row r="311" spans="1:18" ht="21">
      <c r="A311" s="62"/>
      <c r="B311" s="58" t="str">
        <f>'[1]2. กระทรวง'!B34</f>
        <v>รวบรวม : กรมบัญชีกลาง</v>
      </c>
      <c r="C311" s="63"/>
      <c r="D311" s="63"/>
      <c r="E311" s="64"/>
      <c r="F311" s="63"/>
      <c r="G311" s="64"/>
      <c r="H311" s="64"/>
      <c r="I311" s="64"/>
      <c r="J311" s="64"/>
      <c r="K311" s="64"/>
      <c r="L311" s="64"/>
      <c r="M311" s="64"/>
      <c r="N311" s="65"/>
      <c r="O311" s="66"/>
      <c r="P311" s="41"/>
      <c r="R311" s="20"/>
    </row>
    <row r="312" spans="1:18" ht="21">
      <c r="A312" s="62"/>
      <c r="B312" s="58" t="str">
        <f>'[1]2. กระทรวง'!B35</f>
        <v>ข้อมูล ณ วันที่ 28 พฤษภาคม 2564</v>
      </c>
      <c r="C312" s="63"/>
      <c r="D312" s="63"/>
      <c r="E312" s="64"/>
      <c r="F312" s="63"/>
      <c r="G312" s="64"/>
      <c r="H312" s="64"/>
      <c r="I312" s="64"/>
      <c r="J312" s="64"/>
      <c r="K312" s="64"/>
      <c r="L312" s="64"/>
      <c r="M312" s="64"/>
      <c r="N312" s="65"/>
      <c r="O312" s="66"/>
      <c r="P312" s="41"/>
      <c r="R312" s="20"/>
    </row>
    <row r="313" spans="1:18" ht="21">
      <c r="A313" s="62"/>
      <c r="B313" s="58"/>
      <c r="C313" s="65"/>
      <c r="D313" s="65"/>
      <c r="E313" s="67"/>
      <c r="F313" s="65"/>
      <c r="G313" s="65"/>
      <c r="H313" s="65"/>
      <c r="I313" s="65"/>
      <c r="J313" s="65"/>
      <c r="K313" s="65"/>
      <c r="L313" s="65"/>
      <c r="M313" s="65"/>
      <c r="N313" s="65"/>
      <c r="O313" s="66"/>
      <c r="P313" s="41"/>
      <c r="R313" s="20"/>
    </row>
    <row r="314" spans="1:18" ht="21.75" thickBot="1">
      <c r="B314" s="58"/>
      <c r="C314" s="3"/>
      <c r="D314" s="3"/>
      <c r="E314" s="69"/>
      <c r="F314" s="3"/>
      <c r="G314" s="3"/>
      <c r="H314" s="3"/>
      <c r="I314" s="3"/>
      <c r="J314" s="70" t="s">
        <v>314</v>
      </c>
      <c r="K314" s="55">
        <f>K308-[1]BN2_1!U32</f>
        <v>0</v>
      </c>
      <c r="L314" s="52"/>
      <c r="M314" s="52">
        <f>M308-[1]BN2_1!Y32</f>
        <v>0</v>
      </c>
      <c r="N314" s="52">
        <f>N308-[1]BN2_1!Z32</f>
        <v>0</v>
      </c>
      <c r="P314" s="41"/>
      <c r="R314" s="20"/>
    </row>
    <row r="315" spans="1:18" ht="21">
      <c r="B315" s="3"/>
      <c r="C315" s="3"/>
      <c r="D315" s="3"/>
      <c r="E315" s="69"/>
      <c r="F315" s="3"/>
      <c r="G315" s="3"/>
      <c r="H315" s="3"/>
      <c r="I315" s="3"/>
      <c r="J315" s="3"/>
      <c r="K315" s="71"/>
      <c r="L315" s="71"/>
      <c r="M315" s="71"/>
      <c r="N315" s="71"/>
      <c r="P315" s="41"/>
      <c r="R315" s="20"/>
    </row>
    <row r="316" spans="1:18">
      <c r="N316" s="5"/>
      <c r="P316" s="41"/>
    </row>
    <row r="320" spans="1:18">
      <c r="B320" s="7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20"/>
    </row>
  </sheetData>
  <mergeCells count="9">
    <mergeCell ref="A308:B308"/>
    <mergeCell ref="A1:O1"/>
    <mergeCell ref="A2:O2"/>
    <mergeCell ref="N3:O3"/>
    <mergeCell ref="A4:A5"/>
    <mergeCell ref="B4:B5"/>
    <mergeCell ref="C4:F4"/>
    <mergeCell ref="G4:J4"/>
    <mergeCell ref="K4:O4"/>
  </mergeCells>
  <conditionalFormatting sqref="A6:A270">
    <cfRule type="expression" dxfId="11" priority="2">
      <formula>$O6=100</formula>
    </cfRule>
  </conditionalFormatting>
  <conditionalFormatting sqref="B6:B307">
    <cfRule type="expression" dxfId="9" priority="1">
      <formula>OR($A6=1,$A6=2,$A6=3,$A6=4,$A6=5,$A6=6,$A6=7,$A6=8,$A6=9,$A6=10)</formula>
    </cfRule>
  </conditionalFormatting>
  <conditionalFormatting sqref="A6:A267 A271:A307">
    <cfRule type="top10" dxfId="7" priority="3" rank="3"/>
    <cfRule type="top10" dxfId="6" priority="4" bottom="1" rank="10"/>
  </conditionalFormatting>
  <conditionalFormatting sqref="O6:O307">
    <cfRule type="dataBar" priority="5">
      <dataBar>
        <cfvo type="num" val="0"/>
        <cfvo type="num" val="100"/>
        <color rgb="FF008AEF"/>
      </dataBar>
    </cfRule>
    <cfRule type="top10" dxfId="3" priority="6" rank="3"/>
    <cfRule type="top10" dxfId="2" priority="7" bottom="1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บุศรา ลำพูน</dc:creator>
  <cp:lastModifiedBy>บุศรา ลำพูน</cp:lastModifiedBy>
  <dcterms:created xsi:type="dcterms:W3CDTF">2021-05-31T04:16:25Z</dcterms:created>
  <dcterms:modified xsi:type="dcterms:W3CDTF">2021-05-31T04:17:25Z</dcterms:modified>
</cp:coreProperties>
</file>