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sara_l\Desktop\"/>
    </mc:Choice>
  </mc:AlternateContent>
  <bookViews>
    <workbookView xWindow="0" yWindow="0" windowWidth="19200" windowHeight="106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M81" i="1" s="1"/>
  <c r="D81" i="1"/>
  <c r="L81" i="1" s="1"/>
  <c r="C81" i="1"/>
  <c r="F81" i="1" s="1"/>
  <c r="B81" i="1"/>
  <c r="I80" i="1"/>
  <c r="J80" i="1" s="1"/>
  <c r="H80" i="1"/>
  <c r="G80" i="1"/>
  <c r="F80" i="1"/>
  <c r="E80" i="1"/>
  <c r="D80" i="1"/>
  <c r="L80" i="1" s="1"/>
  <c r="C80" i="1"/>
  <c r="K80" i="1" s="1"/>
  <c r="B80" i="1"/>
  <c r="L79" i="1"/>
  <c r="I79" i="1"/>
  <c r="H79" i="1"/>
  <c r="G79" i="1"/>
  <c r="J79" i="1" s="1"/>
  <c r="E79" i="1"/>
  <c r="F79" i="1" s="1"/>
  <c r="D79" i="1"/>
  <c r="C79" i="1"/>
  <c r="B79" i="1"/>
  <c r="M78" i="1"/>
  <c r="J78" i="1"/>
  <c r="I78" i="1"/>
  <c r="H78" i="1"/>
  <c r="G78" i="1"/>
  <c r="E78" i="1"/>
  <c r="F78" i="1" s="1"/>
  <c r="D78" i="1"/>
  <c r="L78" i="1" s="1"/>
  <c r="C78" i="1"/>
  <c r="K78" i="1" s="1"/>
  <c r="B78" i="1"/>
  <c r="I77" i="1"/>
  <c r="J77" i="1" s="1"/>
  <c r="H77" i="1"/>
  <c r="G77" i="1"/>
  <c r="E77" i="1"/>
  <c r="M77" i="1" s="1"/>
  <c r="D77" i="1"/>
  <c r="C77" i="1"/>
  <c r="F77" i="1" s="1"/>
  <c r="B77" i="1"/>
  <c r="I76" i="1"/>
  <c r="J76" i="1" s="1"/>
  <c r="H76" i="1"/>
  <c r="G76" i="1"/>
  <c r="F76" i="1"/>
  <c r="E76" i="1"/>
  <c r="M76" i="1" s="1"/>
  <c r="N76" i="1" s="1"/>
  <c r="D76" i="1"/>
  <c r="L76" i="1" s="1"/>
  <c r="C76" i="1"/>
  <c r="K76" i="1" s="1"/>
  <c r="B76" i="1"/>
  <c r="L75" i="1"/>
  <c r="I75" i="1"/>
  <c r="H75" i="1"/>
  <c r="G75" i="1"/>
  <c r="J75" i="1" s="1"/>
  <c r="E75" i="1"/>
  <c r="F75" i="1" s="1"/>
  <c r="D75" i="1"/>
  <c r="C75" i="1"/>
  <c r="B75" i="1"/>
  <c r="M74" i="1"/>
  <c r="N74" i="1" s="1"/>
  <c r="J74" i="1"/>
  <c r="I74" i="1"/>
  <c r="H74" i="1"/>
  <c r="G74" i="1"/>
  <c r="E74" i="1"/>
  <c r="F74" i="1" s="1"/>
  <c r="D74" i="1"/>
  <c r="L74" i="1" s="1"/>
  <c r="C74" i="1"/>
  <c r="K74" i="1" s="1"/>
  <c r="B74" i="1"/>
  <c r="K73" i="1"/>
  <c r="I73" i="1"/>
  <c r="J73" i="1" s="1"/>
  <c r="H73" i="1"/>
  <c r="G73" i="1"/>
  <c r="E73" i="1"/>
  <c r="M73" i="1" s="1"/>
  <c r="D73" i="1"/>
  <c r="L73" i="1" s="1"/>
  <c r="C73" i="1"/>
  <c r="F73" i="1" s="1"/>
  <c r="B73" i="1"/>
  <c r="J72" i="1"/>
  <c r="I72" i="1"/>
  <c r="H72" i="1"/>
  <c r="G72" i="1"/>
  <c r="F72" i="1"/>
  <c r="E72" i="1"/>
  <c r="M72" i="1" s="1"/>
  <c r="D72" i="1"/>
  <c r="L72" i="1" s="1"/>
  <c r="C72" i="1"/>
  <c r="K72" i="1" s="1"/>
  <c r="N72" i="1" s="1"/>
  <c r="B72" i="1"/>
  <c r="I71" i="1"/>
  <c r="H71" i="1"/>
  <c r="G71" i="1"/>
  <c r="J71" i="1" s="1"/>
  <c r="E71" i="1"/>
  <c r="F71" i="1" s="1"/>
  <c r="D71" i="1"/>
  <c r="L71" i="1" s="1"/>
  <c r="C71" i="1"/>
  <c r="K71" i="1" s="1"/>
  <c r="B71" i="1"/>
  <c r="M70" i="1"/>
  <c r="N70" i="1" s="1"/>
  <c r="J70" i="1"/>
  <c r="I70" i="1"/>
  <c r="H70" i="1"/>
  <c r="G70" i="1"/>
  <c r="F70" i="1"/>
  <c r="E70" i="1"/>
  <c r="D70" i="1"/>
  <c r="L70" i="1" s="1"/>
  <c r="C70" i="1"/>
  <c r="K70" i="1" s="1"/>
  <c r="B70" i="1"/>
  <c r="I69" i="1"/>
  <c r="J69" i="1" s="1"/>
  <c r="H69" i="1"/>
  <c r="G69" i="1"/>
  <c r="E69" i="1"/>
  <c r="M69" i="1" s="1"/>
  <c r="D69" i="1"/>
  <c r="L69" i="1" s="1"/>
  <c r="C69" i="1"/>
  <c r="F69" i="1" s="1"/>
  <c r="B69" i="1"/>
  <c r="J68" i="1"/>
  <c r="I68" i="1"/>
  <c r="H68" i="1"/>
  <c r="G68" i="1"/>
  <c r="F68" i="1"/>
  <c r="E68" i="1"/>
  <c r="M68" i="1" s="1"/>
  <c r="N68" i="1" s="1"/>
  <c r="D68" i="1"/>
  <c r="L68" i="1" s="1"/>
  <c r="C68" i="1"/>
  <c r="K68" i="1" s="1"/>
  <c r="B68" i="1"/>
  <c r="I67" i="1"/>
  <c r="H67" i="1"/>
  <c r="G67" i="1"/>
  <c r="J67" i="1" s="1"/>
  <c r="E67" i="1"/>
  <c r="F67" i="1" s="1"/>
  <c r="D67" i="1"/>
  <c r="L67" i="1" s="1"/>
  <c r="C67" i="1"/>
  <c r="B67" i="1"/>
  <c r="J66" i="1"/>
  <c r="I66" i="1"/>
  <c r="H66" i="1"/>
  <c r="G66" i="1"/>
  <c r="F66" i="1"/>
  <c r="E66" i="1"/>
  <c r="M66" i="1" s="1"/>
  <c r="N66" i="1" s="1"/>
  <c r="D66" i="1"/>
  <c r="L66" i="1" s="1"/>
  <c r="C66" i="1"/>
  <c r="K66" i="1" s="1"/>
  <c r="B66" i="1"/>
  <c r="L65" i="1"/>
  <c r="I65" i="1"/>
  <c r="J65" i="1" s="1"/>
  <c r="H65" i="1"/>
  <c r="G65" i="1"/>
  <c r="E65" i="1"/>
  <c r="M65" i="1" s="1"/>
  <c r="D65" i="1"/>
  <c r="C65" i="1"/>
  <c r="F65" i="1" s="1"/>
  <c r="B65" i="1"/>
  <c r="I64" i="1"/>
  <c r="J64" i="1" s="1"/>
  <c r="H64" i="1"/>
  <c r="G64" i="1"/>
  <c r="F64" i="1"/>
  <c r="E64" i="1"/>
  <c r="D64" i="1"/>
  <c r="L64" i="1" s="1"/>
  <c r="C64" i="1"/>
  <c r="K64" i="1" s="1"/>
  <c r="B64" i="1"/>
  <c r="M63" i="1"/>
  <c r="I63" i="1"/>
  <c r="H63" i="1"/>
  <c r="G63" i="1"/>
  <c r="J63" i="1" s="1"/>
  <c r="E63" i="1"/>
  <c r="F63" i="1" s="1"/>
  <c r="D63" i="1"/>
  <c r="L63" i="1" s="1"/>
  <c r="C63" i="1"/>
  <c r="B63" i="1"/>
  <c r="J62" i="1"/>
  <c r="I62" i="1"/>
  <c r="H62" i="1"/>
  <c r="G62" i="1"/>
  <c r="E62" i="1"/>
  <c r="M62" i="1" s="1"/>
  <c r="D62" i="1"/>
  <c r="L62" i="1" s="1"/>
  <c r="C62" i="1"/>
  <c r="F62" i="1" s="1"/>
  <c r="B62" i="1"/>
  <c r="I61" i="1"/>
  <c r="J61" i="1" s="1"/>
  <c r="H61" i="1"/>
  <c r="G61" i="1"/>
  <c r="E61" i="1"/>
  <c r="D61" i="1"/>
  <c r="L61" i="1" s="1"/>
  <c r="C61" i="1"/>
  <c r="F61" i="1" s="1"/>
  <c r="B61" i="1"/>
  <c r="I60" i="1"/>
  <c r="H60" i="1"/>
  <c r="G60" i="1"/>
  <c r="J60" i="1" s="1"/>
  <c r="F60" i="1"/>
  <c r="E60" i="1"/>
  <c r="M60" i="1" s="1"/>
  <c r="D60" i="1"/>
  <c r="L60" i="1" s="1"/>
  <c r="C60" i="1"/>
  <c r="K60" i="1" s="1"/>
  <c r="N60" i="1" s="1"/>
  <c r="B60" i="1"/>
  <c r="L59" i="1"/>
  <c r="I59" i="1"/>
  <c r="H59" i="1"/>
  <c r="G59" i="1"/>
  <c r="J59" i="1" s="1"/>
  <c r="E59" i="1"/>
  <c r="F59" i="1" s="1"/>
  <c r="D59" i="1"/>
  <c r="C59" i="1"/>
  <c r="B59" i="1"/>
  <c r="M58" i="1"/>
  <c r="N58" i="1" s="1"/>
  <c r="P58" i="1" s="1"/>
  <c r="J58" i="1"/>
  <c r="I58" i="1"/>
  <c r="H58" i="1"/>
  <c r="G58" i="1"/>
  <c r="E58" i="1"/>
  <c r="F58" i="1" s="1"/>
  <c r="D58" i="1"/>
  <c r="L58" i="1" s="1"/>
  <c r="C58" i="1"/>
  <c r="K58" i="1" s="1"/>
  <c r="B58" i="1"/>
  <c r="L57" i="1"/>
  <c r="K57" i="1"/>
  <c r="I57" i="1"/>
  <c r="J57" i="1" s="1"/>
  <c r="H57" i="1"/>
  <c r="G57" i="1"/>
  <c r="E57" i="1"/>
  <c r="M57" i="1" s="1"/>
  <c r="N57" i="1" s="1"/>
  <c r="D57" i="1"/>
  <c r="C57" i="1"/>
  <c r="F57" i="1" s="1"/>
  <c r="B57" i="1"/>
  <c r="I56" i="1"/>
  <c r="J56" i="1" s="1"/>
  <c r="H56" i="1"/>
  <c r="G56" i="1"/>
  <c r="F56" i="1"/>
  <c r="E56" i="1"/>
  <c r="M56" i="1" s="1"/>
  <c r="D56" i="1"/>
  <c r="L56" i="1" s="1"/>
  <c r="C56" i="1"/>
  <c r="B56" i="1"/>
  <c r="M55" i="1"/>
  <c r="N55" i="1" s="1"/>
  <c r="I55" i="1"/>
  <c r="H55" i="1"/>
  <c r="L55" i="1" s="1"/>
  <c r="G55" i="1"/>
  <c r="J55" i="1" s="1"/>
  <c r="E55" i="1"/>
  <c r="F55" i="1" s="1"/>
  <c r="D55" i="1"/>
  <c r="C55" i="1"/>
  <c r="K55" i="1" s="1"/>
  <c r="B55" i="1"/>
  <c r="M54" i="1"/>
  <c r="J54" i="1"/>
  <c r="I54" i="1"/>
  <c r="H54" i="1"/>
  <c r="G54" i="1"/>
  <c r="F54" i="1"/>
  <c r="E54" i="1"/>
  <c r="D54" i="1"/>
  <c r="L54" i="1" s="1"/>
  <c r="C54" i="1"/>
  <c r="K54" i="1" s="1"/>
  <c r="B54" i="1"/>
  <c r="I53" i="1"/>
  <c r="J53" i="1" s="1"/>
  <c r="H53" i="1"/>
  <c r="G53" i="1"/>
  <c r="E53" i="1"/>
  <c r="D53" i="1"/>
  <c r="L53" i="1" s="1"/>
  <c r="C53" i="1"/>
  <c r="F53" i="1" s="1"/>
  <c r="B53" i="1"/>
  <c r="J52" i="1"/>
  <c r="I52" i="1"/>
  <c r="H52" i="1"/>
  <c r="G52" i="1"/>
  <c r="F52" i="1"/>
  <c r="E52" i="1"/>
  <c r="D52" i="1"/>
  <c r="L52" i="1" s="1"/>
  <c r="C52" i="1"/>
  <c r="B52" i="1"/>
  <c r="I51" i="1"/>
  <c r="H51" i="1"/>
  <c r="G51" i="1"/>
  <c r="J51" i="1" s="1"/>
  <c r="E51" i="1"/>
  <c r="F51" i="1" s="1"/>
  <c r="D51" i="1"/>
  <c r="L51" i="1" s="1"/>
  <c r="C51" i="1"/>
  <c r="K51" i="1" s="1"/>
  <c r="B51" i="1"/>
  <c r="J50" i="1"/>
  <c r="I50" i="1"/>
  <c r="H50" i="1"/>
  <c r="G50" i="1"/>
  <c r="E50" i="1"/>
  <c r="F50" i="1" s="1"/>
  <c r="D50" i="1"/>
  <c r="L50" i="1" s="1"/>
  <c r="C50" i="1"/>
  <c r="K50" i="1" s="1"/>
  <c r="B50" i="1"/>
  <c r="L49" i="1"/>
  <c r="K49" i="1"/>
  <c r="I49" i="1"/>
  <c r="J49" i="1" s="1"/>
  <c r="H49" i="1"/>
  <c r="G49" i="1"/>
  <c r="E49" i="1"/>
  <c r="M49" i="1" s="1"/>
  <c r="D49" i="1"/>
  <c r="C49" i="1"/>
  <c r="F49" i="1" s="1"/>
  <c r="B49" i="1"/>
  <c r="I48" i="1"/>
  <c r="J48" i="1" s="1"/>
  <c r="H48" i="1"/>
  <c r="G48" i="1"/>
  <c r="F48" i="1"/>
  <c r="E48" i="1"/>
  <c r="D48" i="1"/>
  <c r="L48" i="1" s="1"/>
  <c r="C48" i="1"/>
  <c r="K48" i="1" s="1"/>
  <c r="B48" i="1"/>
  <c r="M47" i="1"/>
  <c r="I47" i="1"/>
  <c r="H47" i="1"/>
  <c r="G47" i="1"/>
  <c r="J47" i="1" s="1"/>
  <c r="E47" i="1"/>
  <c r="F47" i="1" s="1"/>
  <c r="D47" i="1"/>
  <c r="L47" i="1" s="1"/>
  <c r="C47" i="1"/>
  <c r="B47" i="1"/>
  <c r="M46" i="1"/>
  <c r="J46" i="1"/>
  <c r="I46" i="1"/>
  <c r="H46" i="1"/>
  <c r="G46" i="1"/>
  <c r="E46" i="1"/>
  <c r="D46" i="1"/>
  <c r="L46" i="1" s="1"/>
  <c r="C46" i="1"/>
  <c r="F46" i="1" s="1"/>
  <c r="B46" i="1"/>
  <c r="I45" i="1"/>
  <c r="J45" i="1" s="1"/>
  <c r="H45" i="1"/>
  <c r="G45" i="1"/>
  <c r="E45" i="1"/>
  <c r="D45" i="1"/>
  <c r="L45" i="1" s="1"/>
  <c r="C45" i="1"/>
  <c r="F45" i="1" s="1"/>
  <c r="B45" i="1"/>
  <c r="I44" i="1"/>
  <c r="H44" i="1"/>
  <c r="G44" i="1"/>
  <c r="J44" i="1" s="1"/>
  <c r="F44" i="1"/>
  <c r="E44" i="1"/>
  <c r="M44" i="1" s="1"/>
  <c r="D44" i="1"/>
  <c r="L44" i="1" s="1"/>
  <c r="C44" i="1"/>
  <c r="K44" i="1" s="1"/>
  <c r="N44" i="1" s="1"/>
  <c r="B44" i="1"/>
  <c r="I43" i="1"/>
  <c r="H43" i="1"/>
  <c r="G43" i="1"/>
  <c r="J43" i="1" s="1"/>
  <c r="E43" i="1"/>
  <c r="F43" i="1" s="1"/>
  <c r="D43" i="1"/>
  <c r="L43" i="1" s="1"/>
  <c r="C43" i="1"/>
  <c r="B43" i="1"/>
  <c r="M42" i="1"/>
  <c r="N42" i="1" s="1"/>
  <c r="P42" i="1" s="1"/>
  <c r="J42" i="1"/>
  <c r="I42" i="1"/>
  <c r="H42" i="1"/>
  <c r="G42" i="1"/>
  <c r="E42" i="1"/>
  <c r="F42" i="1" s="1"/>
  <c r="D42" i="1"/>
  <c r="L42" i="1" s="1"/>
  <c r="C42" i="1"/>
  <c r="K42" i="1" s="1"/>
  <c r="B42" i="1"/>
  <c r="L41" i="1"/>
  <c r="K41" i="1"/>
  <c r="I41" i="1"/>
  <c r="J41" i="1" s="1"/>
  <c r="H41" i="1"/>
  <c r="G41" i="1"/>
  <c r="E41" i="1"/>
  <c r="M41" i="1" s="1"/>
  <c r="N41" i="1" s="1"/>
  <c r="D41" i="1"/>
  <c r="C41" i="1"/>
  <c r="F41" i="1" s="1"/>
  <c r="B41" i="1"/>
  <c r="I40" i="1"/>
  <c r="J40" i="1" s="1"/>
  <c r="H40" i="1"/>
  <c r="G40" i="1"/>
  <c r="F40" i="1"/>
  <c r="E40" i="1"/>
  <c r="M40" i="1" s="1"/>
  <c r="D40" i="1"/>
  <c r="L40" i="1" s="1"/>
  <c r="C40" i="1"/>
  <c r="B40" i="1"/>
  <c r="M39" i="1"/>
  <c r="I39" i="1"/>
  <c r="H39" i="1"/>
  <c r="L39" i="1" s="1"/>
  <c r="G39" i="1"/>
  <c r="J39" i="1" s="1"/>
  <c r="E39" i="1"/>
  <c r="F39" i="1" s="1"/>
  <c r="D39" i="1"/>
  <c r="C39" i="1"/>
  <c r="B39" i="1"/>
  <c r="M38" i="1"/>
  <c r="J38" i="1"/>
  <c r="I38" i="1"/>
  <c r="H38" i="1"/>
  <c r="G38" i="1"/>
  <c r="F38" i="1"/>
  <c r="E38" i="1"/>
  <c r="D38" i="1"/>
  <c r="L38" i="1" s="1"/>
  <c r="C38" i="1"/>
  <c r="K38" i="1" s="1"/>
  <c r="B38" i="1"/>
  <c r="I37" i="1"/>
  <c r="J37" i="1" s="1"/>
  <c r="H37" i="1"/>
  <c r="G37" i="1"/>
  <c r="E37" i="1"/>
  <c r="D37" i="1"/>
  <c r="L37" i="1" s="1"/>
  <c r="C37" i="1"/>
  <c r="F37" i="1" s="1"/>
  <c r="B37" i="1"/>
  <c r="J36" i="1"/>
  <c r="I36" i="1"/>
  <c r="H36" i="1"/>
  <c r="G36" i="1"/>
  <c r="F36" i="1"/>
  <c r="E36" i="1"/>
  <c r="D36" i="1"/>
  <c r="C36" i="1"/>
  <c r="B36" i="1"/>
  <c r="M35" i="1"/>
  <c r="N35" i="1" s="1"/>
  <c r="L35" i="1"/>
  <c r="I35" i="1"/>
  <c r="H35" i="1"/>
  <c r="G35" i="1"/>
  <c r="J35" i="1" s="1"/>
  <c r="F35" i="1"/>
  <c r="E35" i="1"/>
  <c r="D35" i="1"/>
  <c r="C35" i="1"/>
  <c r="K35" i="1" s="1"/>
  <c r="B35" i="1"/>
  <c r="J34" i="1"/>
  <c r="I34" i="1"/>
  <c r="H34" i="1"/>
  <c r="G34" i="1"/>
  <c r="E34" i="1"/>
  <c r="F34" i="1" s="1"/>
  <c r="D34" i="1"/>
  <c r="L34" i="1" s="1"/>
  <c r="C34" i="1"/>
  <c r="K34" i="1" s="1"/>
  <c r="B34" i="1"/>
  <c r="L33" i="1"/>
  <c r="K33" i="1"/>
  <c r="J33" i="1"/>
  <c r="I33" i="1"/>
  <c r="H33" i="1"/>
  <c r="G33" i="1"/>
  <c r="E33" i="1"/>
  <c r="M33" i="1" s="1"/>
  <c r="N33" i="1" s="1"/>
  <c r="D33" i="1"/>
  <c r="C33" i="1"/>
  <c r="F33" i="1" s="1"/>
  <c r="B33" i="1"/>
  <c r="I32" i="1"/>
  <c r="J32" i="1" s="1"/>
  <c r="H32" i="1"/>
  <c r="G32" i="1"/>
  <c r="F32" i="1"/>
  <c r="E32" i="1"/>
  <c r="M32" i="1" s="1"/>
  <c r="D32" i="1"/>
  <c r="C32" i="1"/>
  <c r="B32" i="1"/>
  <c r="I31" i="1"/>
  <c r="H31" i="1"/>
  <c r="G31" i="1"/>
  <c r="J31" i="1" s="1"/>
  <c r="E31" i="1"/>
  <c r="M31" i="1" s="1"/>
  <c r="N31" i="1" s="1"/>
  <c r="D31" i="1"/>
  <c r="L31" i="1" s="1"/>
  <c r="C31" i="1"/>
  <c r="K31" i="1" s="1"/>
  <c r="B31" i="1"/>
  <c r="J30" i="1"/>
  <c r="I30" i="1"/>
  <c r="H30" i="1"/>
  <c r="G30" i="1"/>
  <c r="E30" i="1"/>
  <c r="F30" i="1" s="1"/>
  <c r="D30" i="1"/>
  <c r="L30" i="1" s="1"/>
  <c r="C30" i="1"/>
  <c r="K30" i="1" s="1"/>
  <c r="B30" i="1"/>
  <c r="L29" i="1"/>
  <c r="I29" i="1"/>
  <c r="J29" i="1" s="1"/>
  <c r="H29" i="1"/>
  <c r="G29" i="1"/>
  <c r="E29" i="1"/>
  <c r="D29" i="1"/>
  <c r="C29" i="1"/>
  <c r="F29" i="1" s="1"/>
  <c r="B29" i="1"/>
  <c r="J28" i="1"/>
  <c r="I28" i="1"/>
  <c r="H28" i="1"/>
  <c r="G28" i="1"/>
  <c r="F28" i="1"/>
  <c r="E28" i="1"/>
  <c r="M28" i="1" s="1"/>
  <c r="D28" i="1"/>
  <c r="L28" i="1" s="1"/>
  <c r="C28" i="1"/>
  <c r="K28" i="1" s="1"/>
  <c r="N28" i="1" s="1"/>
  <c r="B28" i="1"/>
  <c r="M27" i="1"/>
  <c r="L27" i="1"/>
  <c r="I27" i="1"/>
  <c r="H27" i="1"/>
  <c r="G27" i="1"/>
  <c r="J27" i="1" s="1"/>
  <c r="F27" i="1"/>
  <c r="E27" i="1"/>
  <c r="D27" i="1"/>
  <c r="C27" i="1"/>
  <c r="B27" i="1"/>
  <c r="J26" i="1"/>
  <c r="I26" i="1"/>
  <c r="H26" i="1"/>
  <c r="G26" i="1"/>
  <c r="E26" i="1"/>
  <c r="F26" i="1" s="1"/>
  <c r="D26" i="1"/>
  <c r="L26" i="1" s="1"/>
  <c r="C26" i="1"/>
  <c r="K26" i="1" s="1"/>
  <c r="B26" i="1"/>
  <c r="I25" i="1"/>
  <c r="J25" i="1" s="1"/>
  <c r="H25" i="1"/>
  <c r="G25" i="1"/>
  <c r="E25" i="1"/>
  <c r="D25" i="1"/>
  <c r="L25" i="1" s="1"/>
  <c r="C25" i="1"/>
  <c r="F25" i="1" s="1"/>
  <c r="B25" i="1"/>
  <c r="L24" i="1"/>
  <c r="I24" i="1"/>
  <c r="J24" i="1" s="1"/>
  <c r="H24" i="1"/>
  <c r="G24" i="1"/>
  <c r="F24" i="1"/>
  <c r="E24" i="1"/>
  <c r="M24" i="1" s="1"/>
  <c r="D24" i="1"/>
  <c r="C24" i="1"/>
  <c r="B24" i="1"/>
  <c r="M23" i="1"/>
  <c r="N23" i="1" s="1"/>
  <c r="J23" i="1"/>
  <c r="I23" i="1"/>
  <c r="H23" i="1"/>
  <c r="G23" i="1"/>
  <c r="E23" i="1"/>
  <c r="F23" i="1" s="1"/>
  <c r="D23" i="1"/>
  <c r="L23" i="1" s="1"/>
  <c r="C23" i="1"/>
  <c r="K23" i="1" s="1"/>
  <c r="B23" i="1"/>
  <c r="J22" i="1"/>
  <c r="I22" i="1"/>
  <c r="H22" i="1"/>
  <c r="G22" i="1"/>
  <c r="E22" i="1"/>
  <c r="M22" i="1" s="1"/>
  <c r="N22" i="1" s="1"/>
  <c r="P22" i="1" s="1"/>
  <c r="D22" i="1"/>
  <c r="L22" i="1" s="1"/>
  <c r="C22" i="1"/>
  <c r="K22" i="1" s="1"/>
  <c r="B22" i="1"/>
  <c r="I21" i="1"/>
  <c r="J21" i="1" s="1"/>
  <c r="H21" i="1"/>
  <c r="G21" i="1"/>
  <c r="F21" i="1"/>
  <c r="E21" i="1"/>
  <c r="M21" i="1" s="1"/>
  <c r="N21" i="1" s="1"/>
  <c r="D21" i="1"/>
  <c r="L21" i="1" s="1"/>
  <c r="C21" i="1"/>
  <c r="K21" i="1" s="1"/>
  <c r="B21" i="1"/>
  <c r="L20" i="1"/>
  <c r="I20" i="1"/>
  <c r="J20" i="1" s="1"/>
  <c r="H20" i="1"/>
  <c r="G20" i="1"/>
  <c r="F20" i="1"/>
  <c r="E20" i="1"/>
  <c r="D20" i="1"/>
  <c r="C20" i="1"/>
  <c r="B20" i="1"/>
  <c r="M19" i="1"/>
  <c r="N19" i="1" s="1"/>
  <c r="L19" i="1"/>
  <c r="J19" i="1"/>
  <c r="I19" i="1"/>
  <c r="H19" i="1"/>
  <c r="G19" i="1"/>
  <c r="F19" i="1"/>
  <c r="E19" i="1"/>
  <c r="D19" i="1"/>
  <c r="C19" i="1"/>
  <c r="K19" i="1" s="1"/>
  <c r="B19" i="1"/>
  <c r="J18" i="1"/>
  <c r="I18" i="1"/>
  <c r="H18" i="1"/>
  <c r="G18" i="1"/>
  <c r="E18" i="1"/>
  <c r="F18" i="1" s="1"/>
  <c r="D18" i="1"/>
  <c r="L18" i="1" s="1"/>
  <c r="C18" i="1"/>
  <c r="K18" i="1" s="1"/>
  <c r="B18" i="1"/>
  <c r="I17" i="1"/>
  <c r="J17" i="1" s="1"/>
  <c r="H17" i="1"/>
  <c r="G17" i="1"/>
  <c r="E17" i="1"/>
  <c r="M17" i="1" s="1"/>
  <c r="D17" i="1"/>
  <c r="L17" i="1" s="1"/>
  <c r="C17" i="1"/>
  <c r="F17" i="1" s="1"/>
  <c r="B17" i="1"/>
  <c r="L16" i="1"/>
  <c r="I16" i="1"/>
  <c r="J16" i="1" s="1"/>
  <c r="H16" i="1"/>
  <c r="G16" i="1"/>
  <c r="F16" i="1"/>
  <c r="E16" i="1"/>
  <c r="D16" i="1"/>
  <c r="C16" i="1"/>
  <c r="K16" i="1" s="1"/>
  <c r="B16" i="1"/>
  <c r="M15" i="1"/>
  <c r="I15" i="1"/>
  <c r="H15" i="1"/>
  <c r="G15" i="1"/>
  <c r="J15" i="1" s="1"/>
  <c r="E15" i="1"/>
  <c r="F15" i="1" s="1"/>
  <c r="D15" i="1"/>
  <c r="L15" i="1" s="1"/>
  <c r="C15" i="1"/>
  <c r="B15" i="1"/>
  <c r="J14" i="1"/>
  <c r="I14" i="1"/>
  <c r="H14" i="1"/>
  <c r="G14" i="1"/>
  <c r="E14" i="1"/>
  <c r="M14" i="1" s="1"/>
  <c r="N14" i="1" s="1"/>
  <c r="D14" i="1"/>
  <c r="L14" i="1" s="1"/>
  <c r="C14" i="1"/>
  <c r="K14" i="1" s="1"/>
  <c r="B14" i="1"/>
  <c r="I13" i="1"/>
  <c r="J13" i="1" s="1"/>
  <c r="H13" i="1"/>
  <c r="G13" i="1"/>
  <c r="F13" i="1"/>
  <c r="E13" i="1"/>
  <c r="D13" i="1"/>
  <c r="L13" i="1" s="1"/>
  <c r="C13" i="1"/>
  <c r="K13" i="1" s="1"/>
  <c r="B13" i="1"/>
  <c r="L12" i="1"/>
  <c r="I12" i="1"/>
  <c r="J12" i="1" s="1"/>
  <c r="H12" i="1"/>
  <c r="G12" i="1"/>
  <c r="F12" i="1"/>
  <c r="E12" i="1"/>
  <c r="M12" i="1" s="1"/>
  <c r="N12" i="1" s="1"/>
  <c r="D12" i="1"/>
  <c r="C12" i="1"/>
  <c r="K12" i="1" s="1"/>
  <c r="B12" i="1"/>
  <c r="M11" i="1"/>
  <c r="L11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E10" i="1"/>
  <c r="F10" i="1" s="1"/>
  <c r="D10" i="1"/>
  <c r="L10" i="1" s="1"/>
  <c r="C10" i="1"/>
  <c r="K10" i="1" s="1"/>
  <c r="B10" i="1"/>
  <c r="I9" i="1"/>
  <c r="J9" i="1" s="1"/>
  <c r="H9" i="1"/>
  <c r="G9" i="1"/>
  <c r="E9" i="1"/>
  <c r="D9" i="1"/>
  <c r="L9" i="1" s="1"/>
  <c r="C9" i="1"/>
  <c r="F9" i="1" s="1"/>
  <c r="B9" i="1"/>
  <c r="L8" i="1"/>
  <c r="I8" i="1"/>
  <c r="J8" i="1" s="1"/>
  <c r="H8" i="1"/>
  <c r="G8" i="1"/>
  <c r="F8" i="1"/>
  <c r="E8" i="1"/>
  <c r="M8" i="1" s="1"/>
  <c r="D8" i="1"/>
  <c r="C8" i="1"/>
  <c r="B8" i="1"/>
  <c r="M7" i="1"/>
  <c r="N7" i="1" s="1"/>
  <c r="J7" i="1"/>
  <c r="I7" i="1"/>
  <c r="H7" i="1"/>
  <c r="G7" i="1"/>
  <c r="E7" i="1"/>
  <c r="F7" i="1" s="1"/>
  <c r="D7" i="1"/>
  <c r="L7" i="1" s="1"/>
  <c r="C7" i="1"/>
  <c r="K7" i="1" s="1"/>
  <c r="B7" i="1"/>
  <c r="M6" i="1"/>
  <c r="L6" i="1"/>
  <c r="I6" i="1"/>
  <c r="H6" i="1"/>
  <c r="H82" i="1" s="1"/>
  <c r="G6" i="1"/>
  <c r="E6" i="1"/>
  <c r="D6" i="1"/>
  <c r="C6" i="1"/>
  <c r="C82" i="1" s="1"/>
  <c r="B6" i="1"/>
  <c r="A2" i="1"/>
  <c r="A1" i="1"/>
  <c r="N54" i="1" l="1"/>
  <c r="P35" i="1"/>
  <c r="P23" i="1"/>
  <c r="N17" i="1"/>
  <c r="P17" i="1" s="1"/>
  <c r="N38" i="1"/>
  <c r="I82" i="1"/>
  <c r="K11" i="1"/>
  <c r="N11" i="1" s="1"/>
  <c r="K39" i="1"/>
  <c r="M48" i="1"/>
  <c r="N48" i="1" s="1"/>
  <c r="M80" i="1"/>
  <c r="N80" i="1" s="1"/>
  <c r="J6" i="1"/>
  <c r="M18" i="1"/>
  <c r="N18" i="1" s="1"/>
  <c r="K20" i="1"/>
  <c r="M25" i="1"/>
  <c r="N25" i="1" s="1"/>
  <c r="M29" i="1"/>
  <c r="N29" i="1" s="1"/>
  <c r="P29" i="1" s="1"/>
  <c r="F31" i="1"/>
  <c r="M34" i="1"/>
  <c r="N34" i="1" s="1"/>
  <c r="P34" i="1" s="1"/>
  <c r="L36" i="1"/>
  <c r="K37" i="1"/>
  <c r="M43" i="1"/>
  <c r="M45" i="1"/>
  <c r="K53" i="1"/>
  <c r="M59" i="1"/>
  <c r="M61" i="1"/>
  <c r="K9" i="1"/>
  <c r="K25" i="1"/>
  <c r="F14" i="1"/>
  <c r="K27" i="1"/>
  <c r="N27" i="1" s="1"/>
  <c r="K36" i="1"/>
  <c r="K46" i="1"/>
  <c r="N46" i="1" s="1"/>
  <c r="K52" i="1"/>
  <c r="K62" i="1"/>
  <c r="N62" i="1" s="1"/>
  <c r="M64" i="1"/>
  <c r="N64" i="1" s="1"/>
  <c r="N73" i="1"/>
  <c r="P73" i="1" s="1"/>
  <c r="M9" i="1"/>
  <c r="N9" i="1" s="1"/>
  <c r="M16" i="1"/>
  <c r="N16" i="1" s="1"/>
  <c r="K6" i="1"/>
  <c r="K82" i="1" s="1"/>
  <c r="K88" i="1" s="1"/>
  <c r="K15" i="1"/>
  <c r="N15" i="1" s="1"/>
  <c r="P15" i="1" s="1"/>
  <c r="K32" i="1"/>
  <c r="N32" i="1" s="1"/>
  <c r="M36" i="1"/>
  <c r="K40" i="1"/>
  <c r="N40" i="1" s="1"/>
  <c r="K43" i="1"/>
  <c r="M52" i="1"/>
  <c r="N52" i="1" s="1"/>
  <c r="P52" i="1" s="1"/>
  <c r="K56" i="1"/>
  <c r="N56" i="1" s="1"/>
  <c r="K59" i="1"/>
  <c r="K75" i="1"/>
  <c r="K77" i="1"/>
  <c r="M20" i="1"/>
  <c r="M30" i="1"/>
  <c r="N30" i="1" s="1"/>
  <c r="L32" i="1"/>
  <c r="N49" i="1"/>
  <c r="P49" i="1" s="1"/>
  <c r="M50" i="1"/>
  <c r="N50" i="1" s="1"/>
  <c r="N78" i="1"/>
  <c r="M13" i="1"/>
  <c r="N13" i="1" s="1"/>
  <c r="P13" i="1" s="1"/>
  <c r="K17" i="1"/>
  <c r="F22" i="1"/>
  <c r="K47" i="1"/>
  <c r="N47" i="1" s="1"/>
  <c r="K63" i="1"/>
  <c r="N63" i="1" s="1"/>
  <c r="K67" i="1"/>
  <c r="E82" i="1"/>
  <c r="F82" i="1" s="1"/>
  <c r="F6" i="1"/>
  <c r="M51" i="1"/>
  <c r="N51" i="1" s="1"/>
  <c r="P51" i="1" s="1"/>
  <c r="M53" i="1"/>
  <c r="K61" i="1"/>
  <c r="K69" i="1"/>
  <c r="N69" i="1" s="1"/>
  <c r="L77" i="1"/>
  <c r="K79" i="1"/>
  <c r="K81" i="1"/>
  <c r="N81" i="1" s="1"/>
  <c r="P81" i="1" s="1"/>
  <c r="N39" i="1"/>
  <c r="P39" i="1" s="1"/>
  <c r="L82" i="1"/>
  <c r="L88" i="1" s="1"/>
  <c r="K8" i="1"/>
  <c r="N8" i="1" s="1"/>
  <c r="P8" i="1" s="1"/>
  <c r="K24" i="1"/>
  <c r="N24" i="1" s="1"/>
  <c r="P24" i="1" s="1"/>
  <c r="D82" i="1"/>
  <c r="M10" i="1"/>
  <c r="N10" i="1" s="1"/>
  <c r="P10" i="1" s="1"/>
  <c r="M26" i="1"/>
  <c r="N26" i="1" s="1"/>
  <c r="M37" i="1"/>
  <c r="N37" i="1" s="1"/>
  <c r="K45" i="1"/>
  <c r="G82" i="1"/>
  <c r="K29" i="1"/>
  <c r="K65" i="1"/>
  <c r="N65" i="1" s="1"/>
  <c r="N77" i="1"/>
  <c r="P77" i="1" s="1"/>
  <c r="M67" i="1"/>
  <c r="N67" i="1" s="1"/>
  <c r="P67" i="1" s="1"/>
  <c r="M71" i="1"/>
  <c r="N71" i="1" s="1"/>
  <c r="P71" i="1" s="1"/>
  <c r="M75" i="1"/>
  <c r="N75" i="1" s="1"/>
  <c r="P75" i="1" s="1"/>
  <c r="M79" i="1"/>
  <c r="N79" i="1" s="1"/>
  <c r="P79" i="1" s="1"/>
  <c r="P32" i="1" l="1"/>
  <c r="P33" i="1"/>
  <c r="P27" i="1"/>
  <c r="P28" i="1"/>
  <c r="P11" i="1"/>
  <c r="P12" i="1"/>
  <c r="P56" i="1"/>
  <c r="P57" i="1"/>
  <c r="P65" i="1"/>
  <c r="P66" i="1"/>
  <c r="P63" i="1"/>
  <c r="P69" i="1"/>
  <c r="P70" i="1"/>
  <c r="P47" i="1"/>
  <c r="P40" i="1"/>
  <c r="P41" i="1"/>
  <c r="P54" i="1"/>
  <c r="P9" i="1"/>
  <c r="N45" i="1"/>
  <c r="P45" i="1" s="1"/>
  <c r="P25" i="1"/>
  <c r="P30" i="1"/>
  <c r="N43" i="1"/>
  <c r="P18" i="1"/>
  <c r="P74" i="1"/>
  <c r="N53" i="1"/>
  <c r="P53" i="1" s="1"/>
  <c r="N20" i="1"/>
  <c r="P64" i="1"/>
  <c r="P68" i="1"/>
  <c r="P72" i="1"/>
  <c r="P19" i="1"/>
  <c r="P76" i="1"/>
  <c r="P16" i="1"/>
  <c r="P78" i="1"/>
  <c r="N36" i="1"/>
  <c r="P36" i="1" s="1"/>
  <c r="P80" i="1"/>
  <c r="P55" i="1"/>
  <c r="N59" i="1"/>
  <c r="N6" i="1"/>
  <c r="P7" i="1" s="1"/>
  <c r="M82" i="1"/>
  <c r="P48" i="1"/>
  <c r="P31" i="1"/>
  <c r="J82" i="1"/>
  <c r="P26" i="1"/>
  <c r="P50" i="1"/>
  <c r="N61" i="1"/>
  <c r="P61" i="1" s="1"/>
  <c r="P38" i="1"/>
  <c r="P14" i="1"/>
  <c r="P20" i="1" l="1"/>
  <c r="P21" i="1"/>
  <c r="P37" i="1"/>
  <c r="P46" i="1"/>
  <c r="M88" i="1"/>
  <c r="N82" i="1"/>
  <c r="P59" i="1"/>
  <c r="P60" i="1"/>
  <c r="P43" i="1"/>
  <c r="P44" i="1"/>
  <c r="P6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<sst xmlns="http://schemas.openxmlformats.org/spreadsheetml/2006/main" count="98" uniqueCount="88">
  <si>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</si>
  <si>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</si>
  <si>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</si>
  <si>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</si>
  <si>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</si>
  <si>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</si>
  <si>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</si>
  <si>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</si>
  <si>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</si>
  <si>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</si>
  <si>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1500</t>
  </si>
  <si>
    <t>8400</t>
  </si>
  <si>
    <t>8100</t>
  </si>
  <si>
    <t>2500</t>
  </si>
  <si>
    <t>5300</t>
  </si>
  <si>
    <t>9300</t>
  </si>
  <si>
    <t>9500</t>
  </si>
  <si>
    <t>8300</t>
  </si>
  <si>
    <t>3800</t>
  </si>
  <si>
    <t>2100</t>
  </si>
  <si>
    <t>2300</t>
  </si>
  <si>
    <t>1800</t>
  </si>
  <si>
    <t>2700</t>
  </si>
  <si>
    <t>1300</t>
  </si>
  <si>
    <t>1400</t>
  </si>
  <si>
    <t>6100</t>
  </si>
  <si>
    <t>8500</t>
  </si>
  <si>
    <t>7700</t>
  </si>
  <si>
    <t>1100</t>
  </si>
  <si>
    <t>3100</t>
  </si>
  <si>
    <t>7200</t>
  </si>
  <si>
    <t>2000</t>
  </si>
  <si>
    <t>7100</t>
  </si>
  <si>
    <t>2200</t>
  </si>
  <si>
    <t>9100</t>
  </si>
  <si>
    <t>7600</t>
  </si>
  <si>
    <t>4600</t>
  </si>
  <si>
    <t>6000</t>
  </si>
  <si>
    <t>5800</t>
  </si>
  <si>
    <t>5500</t>
  </si>
  <si>
    <t>3900</t>
  </si>
  <si>
    <t>3200</t>
  </si>
  <si>
    <t>1200</t>
  </si>
  <si>
    <t>4800</t>
  </si>
  <si>
    <t>1700</t>
  </si>
  <si>
    <t>4500</t>
  </si>
  <si>
    <t>9600</t>
  </si>
  <si>
    <t>2400</t>
  </si>
  <si>
    <t>8600</t>
  </si>
  <si>
    <t>2600</t>
  </si>
  <si>
    <t>6200</t>
  </si>
  <si>
    <t>6700</t>
  </si>
  <si>
    <t>3600</t>
  </si>
  <si>
    <t>3700</t>
  </si>
  <si>
    <t>6500</t>
  </si>
  <si>
    <t>4200</t>
  </si>
  <si>
    <t>7000</t>
  </si>
  <si>
    <t>7400</t>
  </si>
  <si>
    <t>4400</t>
  </si>
  <si>
    <t>6600</t>
  </si>
  <si>
    <t>1900</t>
  </si>
  <si>
    <t>7300</t>
  </si>
  <si>
    <t>5700</t>
  </si>
  <si>
    <t>3500</t>
  </si>
  <si>
    <t>9200</t>
  </si>
  <si>
    <t>5100</t>
  </si>
  <si>
    <t>4100</t>
  </si>
  <si>
    <t>7500</t>
  </si>
  <si>
    <t>4900</t>
  </si>
  <si>
    <t>3000</t>
  </si>
  <si>
    <t>5400</t>
  </si>
  <si>
    <t>4000</t>
  </si>
  <si>
    <t>8200</t>
  </si>
  <si>
    <t>3400</t>
  </si>
  <si>
    <t>4700</t>
  </si>
  <si>
    <t>5200</t>
  </si>
  <si>
    <t>1600</t>
  </si>
  <si>
    <t>3300</t>
  </si>
  <si>
    <t>9400</t>
  </si>
  <si>
    <t>5600</t>
  </si>
  <si>
    <t>4300</t>
  </si>
  <si>
    <t>6400</t>
  </si>
  <si>
    <t>8000</t>
  </si>
  <si>
    <t>9000</t>
  </si>
  <si>
    <t>5000</t>
  </si>
  <si>
    <t>6300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</si>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</sst>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4">
    <xf numFmtId="0" fontId="0" fillId="0" borderId="0" xfId="0"/>
    <xf numFmtId="0" fontId="3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NumberFormat="1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vertical="center"/>
    </xf>
    <xf numFmtId="43" fontId="7" fillId="5" borderId="22" xfId="3" applyNumberFormat="1" applyFont="1" applyFill="1" applyBorder="1" applyAlignment="1">
      <alignment vertical="center"/>
    </xf>
    <xf numFmtId="43" fontId="7" fillId="5" borderId="23" xfId="3" applyNumberFormat="1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DSAR~1/AppData/Local/Temp/Rar$DIa4264.18310/2564.06.25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25 มิถุนายน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25 มิถุนายน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25/6/2021 21:48:58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26/6/2021 08:02:20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266543.94154516998</v>
          </cell>
          <cell r="E64">
            <v>2905.96360865</v>
          </cell>
          <cell r="F64">
            <v>231380.29177329</v>
          </cell>
          <cell r="G64">
            <v>86.807559921000006</v>
          </cell>
          <cell r="H64">
            <v>295801.75112228998</v>
          </cell>
          <cell r="J64">
            <v>90320.219167920004</v>
          </cell>
          <cell r="K64">
            <v>146439.67036861001</v>
          </cell>
          <cell r="L64">
            <v>49.506018748000002</v>
          </cell>
          <cell r="M64">
            <v>562345.69266745995</v>
          </cell>
          <cell r="O64">
            <v>93226.18277657</v>
          </cell>
          <cell r="P64">
            <v>377819.96214189997</v>
          </cell>
          <cell r="Q64">
            <v>67.186424127999999</v>
          </cell>
          <cell r="R64">
            <v>471046.14491846994</v>
          </cell>
        </row>
        <row r="65">
          <cell r="A65" t="str">
            <v>1500</v>
          </cell>
          <cell r="B65" t="str">
            <v>อ่างทอง</v>
          </cell>
          <cell r="C65">
            <v>952.28898042000003</v>
          </cell>
          <cell r="E65">
            <v>4.7477830799999996</v>
          </cell>
          <cell r="F65">
            <v>818.79891576</v>
          </cell>
          <cell r="G65">
            <v>85.982189503000001</v>
          </cell>
          <cell r="H65">
            <v>1812.44001288</v>
          </cell>
          <cell r="J65">
            <v>798.96144212000002</v>
          </cell>
          <cell r="K65">
            <v>755.55313518000003</v>
          </cell>
          <cell r="L65">
            <v>41.687069905999998</v>
          </cell>
          <cell r="M65">
            <v>2764.7289933000002</v>
          </cell>
          <cell r="O65">
            <v>803.70922519999999</v>
          </cell>
          <cell r="P65">
            <v>1574.35205094</v>
          </cell>
          <cell r="Q65">
            <v>56.944172639000001</v>
          </cell>
        </row>
        <row r="66">
          <cell r="A66" t="str">
            <v>8400</v>
          </cell>
          <cell r="B66" t="str">
            <v>สุราษฎร์ธานี</v>
          </cell>
          <cell r="C66">
            <v>4642.5603839300002</v>
          </cell>
          <cell r="E66">
            <v>41.51450861</v>
          </cell>
          <cell r="F66">
            <v>4146.3041173299998</v>
          </cell>
          <cell r="G66">
            <v>89.310720258999993</v>
          </cell>
          <cell r="H66">
            <v>8338.34368249</v>
          </cell>
          <cell r="J66">
            <v>2670.02961181</v>
          </cell>
          <cell r="K66">
            <v>3252.6994233099999</v>
          </cell>
          <cell r="L66">
            <v>39.008939271000003</v>
          </cell>
          <cell r="M66">
            <v>12980.90406642</v>
          </cell>
          <cell r="O66">
            <v>2711.5441204200001</v>
          </cell>
          <cell r="P66">
            <v>7399.0035406400002</v>
          </cell>
          <cell r="Q66">
            <v>56.999138909999999</v>
          </cell>
        </row>
        <row r="67">
          <cell r="A67" t="str">
            <v>8100</v>
          </cell>
          <cell r="B67" t="str">
            <v>กระบี่</v>
          </cell>
          <cell r="C67">
            <v>1234.6339575300001</v>
          </cell>
          <cell r="E67">
            <v>10.78182303</v>
          </cell>
          <cell r="F67">
            <v>1097.223283</v>
          </cell>
          <cell r="G67">
            <v>88.870330863000007</v>
          </cell>
          <cell r="H67">
            <v>2241.5182346699999</v>
          </cell>
          <cell r="J67">
            <v>860.96811146000005</v>
          </cell>
          <cell r="K67">
            <v>903.59595911999997</v>
          </cell>
          <cell r="L67">
            <v>40.311782663000002</v>
          </cell>
          <cell r="M67">
            <v>3476.1521922000002</v>
          </cell>
          <cell r="O67">
            <v>871.74993448999999</v>
          </cell>
          <cell r="P67">
            <v>2000.8192421199999</v>
          </cell>
          <cell r="Q67">
            <v>57.558447717</v>
          </cell>
        </row>
        <row r="68">
          <cell r="A68" t="str">
            <v>2500</v>
          </cell>
          <cell r="B68" t="str">
            <v>ปราจีนบุรี</v>
          </cell>
          <cell r="C68">
            <v>2165.6680152499998</v>
          </cell>
          <cell r="E68">
            <v>59.268145730000001</v>
          </cell>
          <cell r="F68">
            <v>1845.5586134099999</v>
          </cell>
          <cell r="G68">
            <v>85.218907071999993</v>
          </cell>
          <cell r="H68">
            <v>2870.6876701199999</v>
          </cell>
          <cell r="J68">
            <v>1316.9012321299999</v>
          </cell>
          <cell r="K68">
            <v>1131.85167776</v>
          </cell>
          <cell r="L68">
            <v>39.427893515999997</v>
          </cell>
          <cell r="M68">
            <v>5036.3556853700002</v>
          </cell>
          <cell r="O68">
            <v>1376.1693778599999</v>
          </cell>
          <cell r="P68">
            <v>2977.4102911700002</v>
          </cell>
          <cell r="Q68">
            <v>59.118348210000001</v>
          </cell>
        </row>
        <row r="69">
          <cell r="A69" t="str">
            <v>5300</v>
          </cell>
          <cell r="B69" t="str">
            <v>อุตรดิตถ์</v>
          </cell>
          <cell r="C69">
            <v>1867.21191441</v>
          </cell>
          <cell r="E69">
            <v>11.438555559999999</v>
          </cell>
          <cell r="F69">
            <v>1561.28435702</v>
          </cell>
          <cell r="G69">
            <v>83.615809483999996</v>
          </cell>
          <cell r="H69">
            <v>4059.74106557</v>
          </cell>
          <cell r="J69">
            <v>1069.08635129</v>
          </cell>
          <cell r="K69">
            <v>1964.0585200400001</v>
          </cell>
          <cell r="L69">
            <v>48.378911076000001</v>
          </cell>
          <cell r="M69">
            <v>5926.9529799800002</v>
          </cell>
          <cell r="O69">
            <v>1080.52490685</v>
          </cell>
          <cell r="P69">
            <v>3525.3428770599999</v>
          </cell>
          <cell r="Q69">
            <v>59.479852278000003</v>
          </cell>
        </row>
        <row r="70">
          <cell r="A70" t="str">
            <v>9300</v>
          </cell>
          <cell r="B70" t="str">
            <v>พัทลุง</v>
          </cell>
          <cell r="C70">
            <v>1574.9250304899999</v>
          </cell>
          <cell r="E70">
            <v>19.316379250000001</v>
          </cell>
          <cell r="F70">
            <v>1414.36837797</v>
          </cell>
          <cell r="G70">
            <v>89.805441565999999</v>
          </cell>
          <cell r="H70">
            <v>3763.4957952200002</v>
          </cell>
          <cell r="J70">
            <v>1088.7802400600001</v>
          </cell>
          <cell r="K70">
            <v>1763.8808853600001</v>
          </cell>
          <cell r="L70">
            <v>46.868150819</v>
          </cell>
          <cell r="M70">
            <v>5338.4208257099999</v>
          </cell>
          <cell r="O70">
            <v>1108.0966193100001</v>
          </cell>
          <cell r="P70">
            <v>3178.2492633299998</v>
          </cell>
          <cell r="Q70">
            <v>59.535382599000002</v>
          </cell>
        </row>
        <row r="71">
          <cell r="A71" t="str">
            <v>9500</v>
          </cell>
          <cell r="B71" t="str">
            <v>ยะลา</v>
          </cell>
          <cell r="C71">
            <v>5489.9567157000001</v>
          </cell>
          <cell r="E71">
            <v>70.436288930000003</v>
          </cell>
          <cell r="F71">
            <v>4543.4051774700001</v>
          </cell>
          <cell r="G71">
            <v>82.758488139999997</v>
          </cell>
          <cell r="H71">
            <v>5258.5783002899998</v>
          </cell>
          <cell r="J71">
            <v>2366.6004167199999</v>
          </cell>
          <cell r="K71">
            <v>1996.7905523899999</v>
          </cell>
          <cell r="L71">
            <v>37.972060857000002</v>
          </cell>
          <cell r="M71">
            <v>10748.535015990001</v>
          </cell>
          <cell r="O71">
            <v>2437.0367056499999</v>
          </cell>
          <cell r="P71">
            <v>6540.19572986</v>
          </cell>
          <cell r="Q71">
            <v>60.847322171000002</v>
          </cell>
        </row>
        <row r="72">
          <cell r="A72" t="str">
            <v>8300</v>
          </cell>
          <cell r="B72" t="str">
            <v>ภูเก็ต</v>
          </cell>
          <cell r="C72">
            <v>1912.08508267</v>
          </cell>
          <cell r="E72">
            <v>14.138054970000001</v>
          </cell>
          <cell r="F72">
            <v>1689.03899011</v>
          </cell>
          <cell r="G72">
            <v>88.334928473000005</v>
          </cell>
          <cell r="H72">
            <v>1831.1447750699999</v>
          </cell>
          <cell r="J72">
            <v>1097.02942631</v>
          </cell>
          <cell r="K72">
            <v>621.38833643999999</v>
          </cell>
          <cell r="L72">
            <v>33.934418780000001</v>
          </cell>
          <cell r="M72">
            <v>3743.2298577400002</v>
          </cell>
          <cell r="O72">
            <v>1111.1674812799999</v>
          </cell>
          <cell r="P72">
            <v>2310.4273265500001</v>
          </cell>
          <cell r="Q72">
            <v>61.722827995000003</v>
          </cell>
        </row>
        <row r="73">
          <cell r="A73" t="str">
            <v>3800</v>
          </cell>
          <cell r="B73" t="str">
            <v>บึงกาฬ</v>
          </cell>
          <cell r="C73">
            <v>936.5409363</v>
          </cell>
          <cell r="E73">
            <v>8.1170749400000002</v>
          </cell>
          <cell r="F73">
            <v>850.73599309999997</v>
          </cell>
          <cell r="G73">
            <v>90.838100089999998</v>
          </cell>
          <cell r="H73">
            <v>1983.61846451</v>
          </cell>
          <cell r="J73">
            <v>553.37008051999999</v>
          </cell>
          <cell r="K73">
            <v>970.52610124</v>
          </cell>
          <cell r="L73">
            <v>48.927055207999999</v>
          </cell>
          <cell r="M73">
            <v>2920.1594008100001</v>
          </cell>
          <cell r="O73">
            <v>561.48715546000005</v>
          </cell>
          <cell r="P73">
            <v>1821.26209434</v>
          </cell>
          <cell r="Q73">
            <v>62.368584874</v>
          </cell>
        </row>
        <row r="74">
          <cell r="A74" t="str">
            <v>2100</v>
          </cell>
          <cell r="B74" t="str">
            <v>ระยอง</v>
          </cell>
          <cell r="C74">
            <v>7208.9816411399997</v>
          </cell>
          <cell r="E74">
            <v>1082.8260319599999</v>
          </cell>
          <cell r="F74">
            <v>5482.7817478699999</v>
          </cell>
          <cell r="G74">
            <v>76.054871836000004</v>
          </cell>
          <cell r="H74">
            <v>3593.1151581200002</v>
          </cell>
          <cell r="J74">
            <v>1463.8727337299999</v>
          </cell>
          <cell r="K74">
            <v>1260.83043423</v>
          </cell>
          <cell r="L74">
            <v>35.090176038000003</v>
          </cell>
          <cell r="M74">
            <v>10802.09679926</v>
          </cell>
          <cell r="O74">
            <v>2546.6987656900001</v>
          </cell>
          <cell r="P74">
            <v>6743.6121820999997</v>
          </cell>
          <cell r="Q74">
            <v>62.428733119</v>
          </cell>
        </row>
        <row r="75">
          <cell r="A75" t="str">
            <v>2300</v>
          </cell>
          <cell r="B75" t="str">
            <v>ตราด</v>
          </cell>
          <cell r="C75">
            <v>783.75214289999997</v>
          </cell>
          <cell r="E75">
            <v>5.4604704699999997</v>
          </cell>
          <cell r="F75">
            <v>679.50765005999995</v>
          </cell>
          <cell r="G75">
            <v>86.699303627999996</v>
          </cell>
          <cell r="H75">
            <v>1451.7795323299999</v>
          </cell>
          <cell r="J75">
            <v>420.19332137999999</v>
          </cell>
          <cell r="K75">
            <v>718.98906368999997</v>
          </cell>
          <cell r="L75">
            <v>49.524672836000001</v>
          </cell>
          <cell r="M75">
            <v>2235.53167523</v>
          </cell>
          <cell r="O75">
            <v>425.65379185</v>
          </cell>
          <cell r="P75">
            <v>1398.49671375</v>
          </cell>
          <cell r="Q75">
            <v>62.557678303000003</v>
          </cell>
        </row>
        <row r="76">
          <cell r="A76" t="str">
            <v>1800</v>
          </cell>
          <cell r="B76" t="str">
            <v>ชัยนาท</v>
          </cell>
          <cell r="C76">
            <v>1263.31203241</v>
          </cell>
          <cell r="E76">
            <v>13.103372540000001</v>
          </cell>
          <cell r="F76">
            <v>1125.0005687299999</v>
          </cell>
          <cell r="G76">
            <v>89.051678434999999</v>
          </cell>
          <cell r="H76">
            <v>2867.85351889</v>
          </cell>
          <cell r="J76">
            <v>930.43932426000003</v>
          </cell>
          <cell r="K76">
            <v>1461.6148848</v>
          </cell>
          <cell r="L76">
            <v>50.965465117999997</v>
          </cell>
          <cell r="M76">
            <v>4131.1655512999996</v>
          </cell>
          <cell r="O76">
            <v>943.54269680000004</v>
          </cell>
          <cell r="P76">
            <v>2586.6154535300002</v>
          </cell>
          <cell r="Q76">
            <v>62.612243964000001</v>
          </cell>
        </row>
        <row r="77">
          <cell r="A77" t="str">
            <v>2700</v>
          </cell>
          <cell r="B77" t="str">
            <v>สระแก้ว</v>
          </cell>
          <cell r="C77">
            <v>2088.1238815400002</v>
          </cell>
          <cell r="E77">
            <v>15.0676285</v>
          </cell>
          <cell r="F77">
            <v>1849.7550738</v>
          </cell>
          <cell r="G77">
            <v>88.584546642999996</v>
          </cell>
          <cell r="H77">
            <v>2876.6146947900002</v>
          </cell>
          <cell r="J77">
            <v>804.32093200999998</v>
          </cell>
          <cell r="K77">
            <v>1262.1509450200001</v>
          </cell>
          <cell r="L77">
            <v>43.876260080999998</v>
          </cell>
          <cell r="M77">
            <v>4964.7385763299999</v>
          </cell>
          <cell r="O77">
            <v>819.38856051000005</v>
          </cell>
          <cell r="P77">
            <v>3111.9060188200001</v>
          </cell>
          <cell r="Q77">
            <v>62.680158702999996</v>
          </cell>
        </row>
        <row r="78">
          <cell r="A78" t="str">
            <v>1300</v>
          </cell>
          <cell r="B78" t="str">
            <v>ปทุมธานี</v>
          </cell>
          <cell r="C78">
            <v>4207.34855685</v>
          </cell>
          <cell r="E78">
            <v>87.520352040000006</v>
          </cell>
          <cell r="F78">
            <v>3382.9246331499999</v>
          </cell>
          <cell r="G78">
            <v>80.405143226000007</v>
          </cell>
          <cell r="H78">
            <v>3342.7928663799999</v>
          </cell>
          <cell r="J78">
            <v>1402.7670655500001</v>
          </cell>
          <cell r="K78">
            <v>1355.5235867399999</v>
          </cell>
          <cell r="L78">
            <v>40.550630593000001</v>
          </cell>
          <cell r="M78">
            <v>7550.1414232300003</v>
          </cell>
          <cell r="O78">
            <v>1490.2874175899999</v>
          </cell>
          <cell r="P78">
            <v>4738.4482198899996</v>
          </cell>
          <cell r="Q78">
            <v>62.759727986999998</v>
          </cell>
        </row>
        <row r="79">
          <cell r="A79" t="str">
            <v>1400</v>
          </cell>
          <cell r="B79" t="str">
            <v>พระนครศรีอยุธยา</v>
          </cell>
          <cell r="C79">
            <v>3572.1372409599999</v>
          </cell>
          <cell r="E79">
            <v>25.943079730000001</v>
          </cell>
          <cell r="F79">
            <v>2993.4195844699998</v>
          </cell>
          <cell r="G79">
            <v>83.799120318000007</v>
          </cell>
          <cell r="H79">
            <v>5320.3224234400004</v>
          </cell>
          <cell r="J79">
            <v>2035.14921112</v>
          </cell>
          <cell r="K79">
            <v>2589.04817963</v>
          </cell>
          <cell r="L79">
            <v>48.663369877999997</v>
          </cell>
          <cell r="M79">
            <v>8892.4596643999994</v>
          </cell>
          <cell r="O79">
            <v>2061.0922908500002</v>
          </cell>
          <cell r="P79">
            <v>5582.4677640999998</v>
          </cell>
          <cell r="Q79">
            <v>62.777543838</v>
          </cell>
        </row>
        <row r="80">
          <cell r="A80" t="str">
            <v>6100</v>
          </cell>
          <cell r="B80" t="str">
            <v>อุทัยธานี</v>
          </cell>
          <cell r="C80">
            <v>1002.72654076</v>
          </cell>
          <cell r="E80">
            <v>3.9551971300000002</v>
          </cell>
          <cell r="F80">
            <v>872.33614348000003</v>
          </cell>
          <cell r="G80">
            <v>86.996415076000005</v>
          </cell>
          <cell r="H80">
            <v>2334.7903803700001</v>
          </cell>
          <cell r="J80">
            <v>669.93911514000001</v>
          </cell>
          <cell r="K80">
            <v>1233.01026385</v>
          </cell>
          <cell r="L80">
            <v>52.810319685000003</v>
          </cell>
          <cell r="M80">
            <v>3337.5169211299999</v>
          </cell>
          <cell r="O80">
            <v>673.89431227</v>
          </cell>
          <cell r="P80">
            <v>2105.3464073300001</v>
          </cell>
          <cell r="Q80">
            <v>63.081220473000002</v>
          </cell>
        </row>
        <row r="81">
          <cell r="A81" t="str">
            <v>8500</v>
          </cell>
          <cell r="B81" t="str">
            <v>ระนอง</v>
          </cell>
          <cell r="C81">
            <v>761.68180826000003</v>
          </cell>
          <cell r="E81">
            <v>3.8699549000000002</v>
          </cell>
          <cell r="F81">
            <v>698.93243404999998</v>
          </cell>
          <cell r="G81">
            <v>91.761733899000006</v>
          </cell>
          <cell r="H81">
            <v>1314.39021245</v>
          </cell>
          <cell r="J81">
            <v>533.12095424999995</v>
          </cell>
          <cell r="K81">
            <v>612.48223671000005</v>
          </cell>
          <cell r="L81">
            <v>46.598204316</v>
          </cell>
          <cell r="M81">
            <v>2076.0720207099998</v>
          </cell>
          <cell r="O81">
            <v>536.99090914999999</v>
          </cell>
          <cell r="P81">
            <v>1311.41467076</v>
          </cell>
          <cell r="Q81">
            <v>63.168072094000003</v>
          </cell>
        </row>
        <row r="82">
          <cell r="A82" t="str">
            <v>7700</v>
          </cell>
          <cell r="B82" t="str">
            <v>ประจวบคีรีขันธ์</v>
          </cell>
          <cell r="C82">
            <v>1564.5184436500001</v>
          </cell>
          <cell r="E82">
            <v>6.2491994799999997</v>
          </cell>
          <cell r="F82">
            <v>1330.2802113499999</v>
          </cell>
          <cell r="G82">
            <v>85.028093900000002</v>
          </cell>
          <cell r="H82">
            <v>2739.8923789099999</v>
          </cell>
          <cell r="J82">
            <v>735.04098384999998</v>
          </cell>
          <cell r="K82">
            <v>1399.27909886</v>
          </cell>
          <cell r="L82">
            <v>51.070586188999997</v>
          </cell>
          <cell r="M82">
            <v>4304.4108225600003</v>
          </cell>
          <cell r="O82">
            <v>741.29018332999999</v>
          </cell>
          <cell r="P82">
            <v>2729.5593102100001</v>
          </cell>
          <cell r="Q82">
            <v>63.413076091999997</v>
          </cell>
        </row>
        <row r="83">
          <cell r="A83" t="str">
            <v>1100</v>
          </cell>
          <cell r="B83" t="str">
            <v>สมุทรปราการ</v>
          </cell>
          <cell r="C83">
            <v>2546.1220228400002</v>
          </cell>
          <cell r="E83">
            <v>27.56694143</v>
          </cell>
          <cell r="F83">
            <v>2115.2120116299998</v>
          </cell>
          <cell r="G83">
            <v>83.075830327999995</v>
          </cell>
          <cell r="H83">
            <v>1700.9880829799999</v>
          </cell>
          <cell r="J83">
            <v>878.05316815000003</v>
          </cell>
          <cell r="K83">
            <v>581.90551884000001</v>
          </cell>
          <cell r="L83">
            <v>34.209852771000001</v>
          </cell>
          <cell r="M83">
            <v>4247.1101058200002</v>
          </cell>
          <cell r="O83">
            <v>905.62010957999996</v>
          </cell>
          <cell r="P83">
            <v>2697.11753047</v>
          </cell>
          <cell r="Q83">
            <v>63.504770614999998</v>
          </cell>
        </row>
        <row r="84">
          <cell r="A84" t="str">
            <v>3100</v>
          </cell>
          <cell r="B84" t="str">
            <v>บุรีรัมย์</v>
          </cell>
          <cell r="C84">
            <v>4291.4570848499998</v>
          </cell>
          <cell r="E84">
            <v>16.970796069999999</v>
          </cell>
          <cell r="F84">
            <v>3827.6778095200002</v>
          </cell>
          <cell r="G84">
            <v>89.192964856000003</v>
          </cell>
          <cell r="H84">
            <v>5848.5541768399999</v>
          </cell>
          <cell r="J84">
            <v>1908.8097119399999</v>
          </cell>
          <cell r="K84">
            <v>2630.4414265599999</v>
          </cell>
          <cell r="L84">
            <v>44.975926477000002</v>
          </cell>
          <cell r="M84">
            <v>10140.011261690001</v>
          </cell>
          <cell r="O84">
            <v>1925.7805080099999</v>
          </cell>
          <cell r="P84">
            <v>6458.1192360799996</v>
          </cell>
          <cell r="Q84">
            <v>63.689468083000001</v>
          </cell>
        </row>
        <row r="85">
          <cell r="A85" t="str">
            <v>7200</v>
          </cell>
          <cell r="B85" t="str">
            <v>สุพรรณบุรี</v>
          </cell>
          <cell r="C85">
            <v>2383.06183689</v>
          </cell>
          <cell r="E85">
            <v>16.125144559999999</v>
          </cell>
          <cell r="F85">
            <v>2068.1973359100002</v>
          </cell>
          <cell r="G85">
            <v>86.787396948999998</v>
          </cell>
          <cell r="H85">
            <v>5418.9667563000003</v>
          </cell>
          <cell r="J85">
            <v>1747.4531001299999</v>
          </cell>
          <cell r="K85">
            <v>2904.5709047999999</v>
          </cell>
          <cell r="L85">
            <v>53.600087164999998</v>
          </cell>
          <cell r="M85">
            <v>7802.0285931899998</v>
          </cell>
          <cell r="O85">
            <v>1763.57824469</v>
          </cell>
          <cell r="P85">
            <v>4972.7682407100001</v>
          </cell>
          <cell r="Q85">
            <v>63.736862551999998</v>
          </cell>
        </row>
        <row r="86">
          <cell r="A86" t="str">
            <v>2000</v>
          </cell>
          <cell r="B86" t="str">
            <v>ชลบุรี</v>
          </cell>
          <cell r="C86">
            <v>8347.0487586300005</v>
          </cell>
          <cell r="E86">
            <v>49.744303899999998</v>
          </cell>
          <cell r="F86">
            <v>6925.0812771299998</v>
          </cell>
          <cell r="G86">
            <v>82.964428235</v>
          </cell>
          <cell r="H86">
            <v>9144.3942183700001</v>
          </cell>
          <cell r="J86">
            <v>2736.5619763999998</v>
          </cell>
          <cell r="K86">
            <v>4282.0827066900001</v>
          </cell>
          <cell r="L86">
            <v>46.827407092000001</v>
          </cell>
          <cell r="M86">
            <v>17491.442976999999</v>
          </cell>
          <cell r="O86">
            <v>2786.3062802999998</v>
          </cell>
          <cell r="P86">
            <v>11207.163983820001</v>
          </cell>
          <cell r="Q86">
            <v>64.072266642000002</v>
          </cell>
        </row>
        <row r="87">
          <cell r="A87" t="str">
            <v>7100</v>
          </cell>
          <cell r="B87" t="str">
            <v>กาญจนบุรี</v>
          </cell>
          <cell r="C87">
            <v>3024.9147640299998</v>
          </cell>
          <cell r="E87">
            <v>17.807615089999999</v>
          </cell>
          <cell r="F87">
            <v>2665.21583646</v>
          </cell>
          <cell r="G87">
            <v>88.108791300999997</v>
          </cell>
          <cell r="H87">
            <v>4644.5601158700001</v>
          </cell>
          <cell r="J87">
            <v>1006.57444896</v>
          </cell>
          <cell r="K87">
            <v>2260.6192435200001</v>
          </cell>
          <cell r="L87">
            <v>48.672407872999997</v>
          </cell>
          <cell r="M87">
            <v>7669.4748798999999</v>
          </cell>
          <cell r="O87">
            <v>1024.3820640500001</v>
          </cell>
          <cell r="P87">
            <v>4925.83507998</v>
          </cell>
          <cell r="Q87">
            <v>64.226497343000005</v>
          </cell>
        </row>
        <row r="88">
          <cell r="A88" t="str">
            <v>2200</v>
          </cell>
          <cell r="B88" t="str">
            <v>จันทบุรี</v>
          </cell>
          <cell r="C88">
            <v>2600.2176597799998</v>
          </cell>
          <cell r="E88">
            <v>11.717184680000001</v>
          </cell>
          <cell r="F88">
            <v>2236.06651091</v>
          </cell>
          <cell r="G88">
            <v>85.995358984999996</v>
          </cell>
          <cell r="H88">
            <v>2950.1052063299999</v>
          </cell>
          <cell r="J88">
            <v>830.09834724999996</v>
          </cell>
          <cell r="K88">
            <v>1335.95695174</v>
          </cell>
          <cell r="L88">
            <v>45.285061321999997</v>
          </cell>
          <cell r="M88">
            <v>5550.3228661100002</v>
          </cell>
          <cell r="O88">
            <v>841.81553193000002</v>
          </cell>
          <cell r="P88">
            <v>3572.0234626500001</v>
          </cell>
          <cell r="Q88">
            <v>64.357039200000003</v>
          </cell>
        </row>
        <row r="89">
          <cell r="A89" t="str">
            <v>9100</v>
          </cell>
          <cell r="B89" t="str">
            <v>สตูล</v>
          </cell>
          <cell r="C89">
            <v>1116.06510542</v>
          </cell>
          <cell r="E89">
            <v>4.7057354699999996</v>
          </cell>
          <cell r="F89">
            <v>1019.80393641</v>
          </cell>
          <cell r="G89">
            <v>91.374950390999999</v>
          </cell>
          <cell r="H89">
            <v>1976.3317918400001</v>
          </cell>
          <cell r="J89">
            <v>735.17926138999997</v>
          </cell>
          <cell r="K89">
            <v>983.37702749000005</v>
          </cell>
          <cell r="L89">
            <v>49.757689044999999</v>
          </cell>
          <cell r="M89">
            <v>3092.3968972600001</v>
          </cell>
          <cell r="O89">
            <v>739.88499686</v>
          </cell>
          <cell r="P89">
            <v>2003.1809639000001</v>
          </cell>
          <cell r="Q89">
            <v>64.777615243</v>
          </cell>
        </row>
        <row r="90">
          <cell r="A90" t="str">
            <v>7600</v>
          </cell>
          <cell r="B90" t="str">
            <v>เพชรบุรี</v>
          </cell>
          <cell r="C90">
            <v>3338.0277858600002</v>
          </cell>
          <cell r="E90">
            <v>25.63471938</v>
          </cell>
          <cell r="F90">
            <v>2770.0178371699999</v>
          </cell>
          <cell r="G90">
            <v>82.983666251000002</v>
          </cell>
          <cell r="H90">
            <v>4282.2225223900004</v>
          </cell>
          <cell r="J90">
            <v>1255.1023925500001</v>
          </cell>
          <cell r="K90">
            <v>2168.39862154</v>
          </cell>
          <cell r="L90">
            <v>50.637224250000003</v>
          </cell>
          <cell r="M90">
            <v>7620.2503082499998</v>
          </cell>
          <cell r="O90">
            <v>1280.7371119300001</v>
          </cell>
          <cell r="P90">
            <v>4938.4164587100004</v>
          </cell>
          <cell r="Q90">
            <v>64.806486125000006</v>
          </cell>
        </row>
        <row r="91">
          <cell r="A91" t="str">
            <v>4600</v>
          </cell>
          <cell r="B91" t="str">
            <v>กาฬสินธุ์</v>
          </cell>
          <cell r="C91">
            <v>3004.4484569699998</v>
          </cell>
          <cell r="E91">
            <v>8.71165506</v>
          </cell>
          <cell r="F91">
            <v>2697.4113119799999</v>
          </cell>
          <cell r="G91">
            <v>89.780582046999996</v>
          </cell>
          <cell r="H91">
            <v>3942.1122779000002</v>
          </cell>
          <cell r="J91">
            <v>998.83346291999999</v>
          </cell>
          <cell r="K91">
            <v>1814.7122757899999</v>
          </cell>
          <cell r="L91">
            <v>46.034007858000002</v>
          </cell>
          <cell r="M91">
            <v>6946.5607348699996</v>
          </cell>
          <cell r="O91">
            <v>1007.54511798</v>
          </cell>
          <cell r="P91">
            <v>4512.1235877700001</v>
          </cell>
          <cell r="Q91">
            <v>64.954784965000002</v>
          </cell>
        </row>
        <row r="92">
          <cell r="A92" t="str">
            <v>6000</v>
          </cell>
          <cell r="B92" t="str">
            <v>นครสวรรค์</v>
          </cell>
          <cell r="C92">
            <v>3925.5331196500001</v>
          </cell>
          <cell r="E92">
            <v>28.864088280000001</v>
          </cell>
          <cell r="F92">
            <v>3331.5498935099999</v>
          </cell>
          <cell r="G92">
            <v>84.868724627999995</v>
          </cell>
          <cell r="H92">
            <v>5414.5324449</v>
          </cell>
          <cell r="J92">
            <v>1732.86971135</v>
          </cell>
          <cell r="K92">
            <v>2736.3126921100002</v>
          </cell>
          <cell r="L92">
            <v>50.536453885</v>
          </cell>
          <cell r="M92">
            <v>9340.0655645499992</v>
          </cell>
          <cell r="O92">
            <v>1761.73379963</v>
          </cell>
          <cell r="P92">
            <v>6067.8625856199997</v>
          </cell>
          <cell r="Q92">
            <v>64.965952794000003</v>
          </cell>
        </row>
        <row r="93">
          <cell r="A93" t="str">
            <v>5800</v>
          </cell>
          <cell r="B93" t="str">
            <v>แม่ฮ่องสอน</v>
          </cell>
          <cell r="C93">
            <v>1379.45384906</v>
          </cell>
          <cell r="E93">
            <v>9.2061016200000001</v>
          </cell>
          <cell r="F93">
            <v>1230.4781505599999</v>
          </cell>
          <cell r="G93">
            <v>89.200385456999996</v>
          </cell>
          <cell r="H93">
            <v>1380.1268986699999</v>
          </cell>
          <cell r="J93">
            <v>506.59858861999999</v>
          </cell>
          <cell r="K93">
            <v>571.36333378999996</v>
          </cell>
          <cell r="L93">
            <v>41.399333231</v>
          </cell>
          <cell r="M93">
            <v>2759.58074773</v>
          </cell>
          <cell r="O93">
            <v>515.80469024000001</v>
          </cell>
          <cell r="P93">
            <v>1801.84148435</v>
          </cell>
          <cell r="Q93">
            <v>65.294030110999998</v>
          </cell>
        </row>
        <row r="94">
          <cell r="A94" t="str">
            <v>5500</v>
          </cell>
          <cell r="B94" t="str">
            <v>น่าน</v>
          </cell>
          <cell r="C94">
            <v>1968.9100570200001</v>
          </cell>
          <cell r="E94">
            <v>13.177638229999999</v>
          </cell>
          <cell r="F94">
            <v>1753.3460993599999</v>
          </cell>
          <cell r="G94">
            <v>89.051609701999993</v>
          </cell>
          <cell r="H94">
            <v>3072.9180997200001</v>
          </cell>
          <cell r="J94">
            <v>607.07814594000001</v>
          </cell>
          <cell r="K94">
            <v>1544.09792051</v>
          </cell>
          <cell r="L94">
            <v>50.248586861</v>
          </cell>
          <cell r="M94">
            <v>5041.8281567399999</v>
          </cell>
          <cell r="O94">
            <v>620.25578416999997</v>
          </cell>
          <cell r="P94">
            <v>3297.4440198699999</v>
          </cell>
          <cell r="Q94">
            <v>65.401753439000004</v>
          </cell>
        </row>
        <row r="95">
          <cell r="A95" t="str">
            <v>3900</v>
          </cell>
          <cell r="B95" t="str">
            <v>หนองบัวลำภู</v>
          </cell>
          <cell r="C95">
            <v>1112.20837701</v>
          </cell>
          <cell r="E95">
            <v>7.5062617700000001</v>
          </cell>
          <cell r="F95">
            <v>996.14837006000005</v>
          </cell>
          <cell r="G95">
            <v>89.564904442</v>
          </cell>
          <cell r="H95">
            <v>2514.1260914700001</v>
          </cell>
          <cell r="J95">
            <v>469.55923493</v>
          </cell>
          <cell r="K95">
            <v>1381.6636404599999</v>
          </cell>
          <cell r="L95">
            <v>54.956020111999997</v>
          </cell>
          <cell r="M95">
            <v>3626.3344684799999</v>
          </cell>
          <cell r="O95">
            <v>477.06549669999998</v>
          </cell>
          <cell r="P95">
            <v>2377.8120105200001</v>
          </cell>
          <cell r="Q95">
            <v>65.570675601000005</v>
          </cell>
        </row>
        <row r="96">
          <cell r="A96" t="str">
            <v>3200</v>
          </cell>
          <cell r="B96" t="str">
            <v>สุรินทร์</v>
          </cell>
          <cell r="C96">
            <v>4126.4413939799997</v>
          </cell>
          <cell r="E96">
            <v>8.9508047699999995</v>
          </cell>
          <cell r="F96">
            <v>3726.1082821300001</v>
          </cell>
          <cell r="G96">
            <v>90.298344901999997</v>
          </cell>
          <cell r="H96">
            <v>5177.7875449499998</v>
          </cell>
          <cell r="J96">
            <v>1697.66577407</v>
          </cell>
          <cell r="K96">
            <v>2379.4556576999998</v>
          </cell>
          <cell r="L96">
            <v>45.955065499</v>
          </cell>
          <cell r="M96">
            <v>9304.2289389300004</v>
          </cell>
          <cell r="O96">
            <v>1706.6165788400001</v>
          </cell>
          <cell r="P96">
            <v>6105.56393983</v>
          </cell>
          <cell r="Q96">
            <v>65.621385500000002</v>
          </cell>
        </row>
        <row r="97">
          <cell r="A97" t="str">
            <v>1200</v>
          </cell>
          <cell r="B97" t="str">
            <v>นนทบุรี</v>
          </cell>
          <cell r="C97">
            <v>3994.2224344900001</v>
          </cell>
          <cell r="E97">
            <v>18.170315259999999</v>
          </cell>
          <cell r="F97">
            <v>3315.7664554399998</v>
          </cell>
          <cell r="G97">
            <v>83.014066186999997</v>
          </cell>
          <cell r="H97">
            <v>4427.2561706200004</v>
          </cell>
          <cell r="J97">
            <v>1618.3917862000001</v>
          </cell>
          <cell r="K97">
            <v>2214.4658844400001</v>
          </cell>
          <cell r="L97">
            <v>50.018923665000003</v>
          </cell>
          <cell r="M97">
            <v>8421.47860511</v>
          </cell>
          <cell r="O97">
            <v>1636.5621014599999</v>
          </cell>
          <cell r="P97">
            <v>5530.2323398799999</v>
          </cell>
          <cell r="Q97">
            <v>65.668187252999999</v>
          </cell>
        </row>
        <row r="98">
          <cell r="A98" t="str">
            <v>4800</v>
          </cell>
          <cell r="B98" t="str">
            <v>นครพนม</v>
          </cell>
          <cell r="C98">
            <v>2736.2121029199998</v>
          </cell>
          <cell r="E98">
            <v>11.91369224</v>
          </cell>
          <cell r="F98">
            <v>2351.70885348</v>
          </cell>
          <cell r="G98">
            <v>85.947608044000006</v>
          </cell>
          <cell r="H98">
            <v>4108.3751635600001</v>
          </cell>
          <cell r="J98">
            <v>1031.0846954399999</v>
          </cell>
          <cell r="K98">
            <v>2160.7472178500002</v>
          </cell>
          <cell r="L98">
            <v>52.593717267999999</v>
          </cell>
          <cell r="M98">
            <v>6844.5872664799999</v>
          </cell>
          <cell r="O98">
            <v>1042.99838768</v>
          </cell>
          <cell r="P98">
            <v>4512.4560713299998</v>
          </cell>
          <cell r="Q98">
            <v>65.927365605000006</v>
          </cell>
        </row>
        <row r="99">
          <cell r="A99" t="str">
            <v>1700</v>
          </cell>
          <cell r="B99" t="str">
            <v>สิงห์บุรี</v>
          </cell>
          <cell r="C99">
            <v>1050.9817256599999</v>
          </cell>
          <cell r="E99">
            <v>4.5455399600000002</v>
          </cell>
          <cell r="F99">
            <v>926.24516516000006</v>
          </cell>
          <cell r="G99">
            <v>88.131424413999994</v>
          </cell>
          <cell r="H99">
            <v>1425.1801787500001</v>
          </cell>
          <cell r="J99">
            <v>604.03937403999998</v>
          </cell>
          <cell r="K99">
            <v>706.98911515999998</v>
          </cell>
          <cell r="L99">
            <v>49.606998869000002</v>
          </cell>
          <cell r="M99">
            <v>2476.1619044099998</v>
          </cell>
          <cell r="O99">
            <v>608.58491400000003</v>
          </cell>
          <cell r="P99">
            <v>1633.2342803199999</v>
          </cell>
          <cell r="Q99">
            <v>65.958299310000001</v>
          </cell>
        </row>
        <row r="100">
          <cell r="A100" t="str">
            <v>4500</v>
          </cell>
          <cell r="B100" t="str">
            <v>ร้อยเอ็ด</v>
          </cell>
          <cell r="C100">
            <v>3668.6542743099999</v>
          </cell>
          <cell r="E100">
            <v>11.176625919999999</v>
          </cell>
          <cell r="F100">
            <v>3288.6862387800002</v>
          </cell>
          <cell r="G100">
            <v>89.642849745000007</v>
          </cell>
          <cell r="H100">
            <v>5108.9338777800003</v>
          </cell>
          <cell r="J100">
            <v>1047.5668351100001</v>
          </cell>
          <cell r="K100">
            <v>2504.4099282000002</v>
          </cell>
          <cell r="L100">
            <v>49.020206330999997</v>
          </cell>
          <cell r="M100">
            <v>8777.5881520900002</v>
          </cell>
          <cell r="O100">
            <v>1058.7434610299999</v>
          </cell>
          <cell r="P100">
            <v>5793.0961669799999</v>
          </cell>
          <cell r="Q100">
            <v>65.998723870000006</v>
          </cell>
        </row>
        <row r="101">
          <cell r="A101" t="str">
            <v>9600</v>
          </cell>
          <cell r="B101" t="str">
            <v>นราธิวาส</v>
          </cell>
          <cell r="C101">
            <v>4999.6391125399996</v>
          </cell>
          <cell r="E101">
            <v>16.983878430000001</v>
          </cell>
          <cell r="F101">
            <v>4494.0193932599996</v>
          </cell>
          <cell r="G101">
            <v>89.886875673999995</v>
          </cell>
          <cell r="H101">
            <v>4836.0900221299999</v>
          </cell>
          <cell r="J101">
            <v>1968.0186226000001</v>
          </cell>
          <cell r="K101">
            <v>1998.1082197999999</v>
          </cell>
          <cell r="L101">
            <v>41.316605164000002</v>
          </cell>
          <cell r="M101">
            <v>9835.7291346700003</v>
          </cell>
          <cell r="O101">
            <v>1985.0025010300001</v>
          </cell>
          <cell r="P101">
            <v>6492.1276130599999</v>
          </cell>
          <cell r="Q101">
            <v>66.005555095999995</v>
          </cell>
        </row>
        <row r="102">
          <cell r="A102" t="str">
            <v>2400</v>
          </cell>
          <cell r="B102" t="str">
            <v>ฉะเชิงเทรา</v>
          </cell>
          <cell r="C102">
            <v>2595.06360348</v>
          </cell>
          <cell r="E102">
            <v>48.86259329</v>
          </cell>
          <cell r="F102">
            <v>2179.3381473099998</v>
          </cell>
          <cell r="G102">
            <v>83.980143854000005</v>
          </cell>
          <cell r="H102">
            <v>3361.5716910400001</v>
          </cell>
          <cell r="J102">
            <v>948.00443827000004</v>
          </cell>
          <cell r="K102">
            <v>1753.7484777499999</v>
          </cell>
          <cell r="L102">
            <v>52.170491630999997</v>
          </cell>
          <cell r="M102">
            <v>5956.6352945199997</v>
          </cell>
          <cell r="O102">
            <v>996.86703155999999</v>
          </cell>
          <cell r="P102">
            <v>3933.0866250600002</v>
          </cell>
          <cell r="Q102">
            <v>66.028662668999999</v>
          </cell>
        </row>
        <row r="103">
          <cell r="A103" t="str">
            <v>8600</v>
          </cell>
          <cell r="B103" t="str">
            <v>ชุมพร</v>
          </cell>
          <cell r="C103">
            <v>1882.29240699</v>
          </cell>
          <cell r="E103">
            <v>7.6324645100000001</v>
          </cell>
          <cell r="F103">
            <v>1713.19671032</v>
          </cell>
          <cell r="G103">
            <v>91.016502216000006</v>
          </cell>
          <cell r="H103">
            <v>3737.9853122999998</v>
          </cell>
          <cell r="J103">
            <v>821.40719252999997</v>
          </cell>
          <cell r="K103">
            <v>2013.1470511099999</v>
          </cell>
          <cell r="L103">
            <v>53.856473016999999</v>
          </cell>
          <cell r="M103">
            <v>5620.2777192900003</v>
          </cell>
          <cell r="O103">
            <v>829.03965703999995</v>
          </cell>
          <cell r="P103">
            <v>3726.3437614300001</v>
          </cell>
          <cell r="Q103">
            <v>66.301772751000001</v>
          </cell>
        </row>
        <row r="104">
          <cell r="A104" t="str">
            <v>2600</v>
          </cell>
          <cell r="B104" t="str">
            <v>นครนายก</v>
          </cell>
          <cell r="C104">
            <v>1213.3580222400001</v>
          </cell>
          <cell r="E104">
            <v>28.400289149999999</v>
          </cell>
          <cell r="F104">
            <v>1005.00686662</v>
          </cell>
          <cell r="G104">
            <v>82.828550864999997</v>
          </cell>
          <cell r="H104">
            <v>1489.48152476</v>
          </cell>
          <cell r="J104">
            <v>401.70201642000001</v>
          </cell>
          <cell r="K104">
            <v>796.73223590999999</v>
          </cell>
          <cell r="L104">
            <v>53.490575255000003</v>
          </cell>
          <cell r="M104">
            <v>2702.839547</v>
          </cell>
          <cell r="O104">
            <v>430.10230557</v>
          </cell>
          <cell r="P104">
            <v>1801.7391025300001</v>
          </cell>
          <cell r="Q104">
            <v>66.660971588999999</v>
          </cell>
        </row>
        <row r="105">
          <cell r="A105" t="str">
            <v>6200</v>
          </cell>
          <cell r="B105" t="str">
            <v>กำแพงเพชร</v>
          </cell>
          <cell r="C105">
            <v>2132.7905352399998</v>
          </cell>
          <cell r="E105">
            <v>5.3696824999999997</v>
          </cell>
          <cell r="F105">
            <v>1870.1860832299999</v>
          </cell>
          <cell r="G105">
            <v>87.687283506</v>
          </cell>
          <cell r="H105">
            <v>3053.9910963699999</v>
          </cell>
          <cell r="J105">
            <v>759.78779108000003</v>
          </cell>
          <cell r="K105">
            <v>1591.1583163</v>
          </cell>
          <cell r="L105">
            <v>52.100948107000001</v>
          </cell>
          <cell r="M105">
            <v>5186.7816316099997</v>
          </cell>
          <cell r="O105">
            <v>765.15747357999999</v>
          </cell>
          <cell r="P105">
            <v>3461.3443995299999</v>
          </cell>
          <cell r="Q105">
            <v>66.733952677999994</v>
          </cell>
        </row>
        <row r="106">
          <cell r="A106" t="str">
            <v>6700</v>
          </cell>
          <cell r="B106" t="str">
            <v>เพชรบูรณ์</v>
          </cell>
          <cell r="C106">
            <v>2795.8202174200001</v>
          </cell>
          <cell r="E106">
            <v>18.47470685</v>
          </cell>
          <cell r="F106">
            <v>2435.0962525999998</v>
          </cell>
          <cell r="G106">
            <v>87.097741029000005</v>
          </cell>
          <cell r="H106">
            <v>4042.5462882800002</v>
          </cell>
          <cell r="J106">
            <v>1190.4812706299999</v>
          </cell>
          <cell r="K106">
            <v>2129.79849229</v>
          </cell>
          <cell r="L106">
            <v>52.684578985999998</v>
          </cell>
          <cell r="M106">
            <v>6838.3665056999998</v>
          </cell>
          <cell r="O106">
            <v>1208.95597748</v>
          </cell>
          <cell r="P106">
            <v>4564.8947448899999</v>
          </cell>
          <cell r="Q106">
            <v>66.754169157999996</v>
          </cell>
        </row>
        <row r="107">
          <cell r="A107" t="str">
            <v>3600</v>
          </cell>
          <cell r="B107" t="str">
            <v>ชัยภูมิ</v>
          </cell>
          <cell r="C107">
            <v>3133.1340856500001</v>
          </cell>
          <cell r="E107">
            <v>7.0328454599999999</v>
          </cell>
          <cell r="F107">
            <v>2753.7034271900002</v>
          </cell>
          <cell r="G107">
            <v>87.889740813000003</v>
          </cell>
          <cell r="H107">
            <v>3804.3528023499998</v>
          </cell>
          <cell r="J107">
            <v>1032.64901386</v>
          </cell>
          <cell r="K107">
            <v>1880.2631700100001</v>
          </cell>
          <cell r="L107">
            <v>49.423995820000002</v>
          </cell>
          <cell r="M107">
            <v>6937.4868880000004</v>
          </cell>
          <cell r="O107">
            <v>1039.6818593200001</v>
          </cell>
          <cell r="P107">
            <v>4633.9665972000003</v>
          </cell>
          <cell r="Q107">
            <v>66.796041160000001</v>
          </cell>
        </row>
        <row r="108">
          <cell r="A108" t="str">
            <v>3700</v>
          </cell>
          <cell r="B108" t="str">
            <v>อำนาจเจริญ</v>
          </cell>
          <cell r="C108">
            <v>1062.7024284700001</v>
          </cell>
          <cell r="E108">
            <v>7.2720491999999997</v>
          </cell>
          <cell r="F108">
            <v>932.92603491</v>
          </cell>
          <cell r="G108">
            <v>87.788077821000002</v>
          </cell>
          <cell r="H108">
            <v>1907.6555717799999</v>
          </cell>
          <cell r="J108">
            <v>389.18893430999998</v>
          </cell>
          <cell r="K108">
            <v>1052.24281028</v>
          </cell>
          <cell r="L108">
            <v>55.158951428999998</v>
          </cell>
          <cell r="M108">
            <v>2970.3580002499998</v>
          </cell>
          <cell r="O108">
            <v>396.46098351000001</v>
          </cell>
          <cell r="P108">
            <v>1985.16884519</v>
          </cell>
          <cell r="Q108">
            <v>66.832645931000002</v>
          </cell>
        </row>
        <row r="109">
          <cell r="A109" t="str">
            <v>6500</v>
          </cell>
          <cell r="B109" t="str">
            <v>พิษณุโลก</v>
          </cell>
          <cell r="C109">
            <v>6453.1828685999999</v>
          </cell>
          <cell r="E109">
            <v>154.56913420999999</v>
          </cell>
          <cell r="F109">
            <v>5491.9304352099998</v>
          </cell>
          <cell r="G109">
            <v>85.104212091999997</v>
          </cell>
          <cell r="H109">
            <v>5328.7894403700002</v>
          </cell>
          <cell r="J109">
            <v>2007.4844387000001</v>
          </cell>
          <cell r="K109">
            <v>2383.9489947500001</v>
          </cell>
          <cell r="L109">
            <v>44.737158813000001</v>
          </cell>
          <cell r="M109">
            <v>11781.97230897</v>
          </cell>
          <cell r="O109">
            <v>2162.0535729100002</v>
          </cell>
          <cell r="P109">
            <v>7875.8794299600004</v>
          </cell>
          <cell r="Q109">
            <v>66.846867599000007</v>
          </cell>
        </row>
        <row r="110">
          <cell r="A110" t="str">
            <v>4200</v>
          </cell>
          <cell r="B110" t="str">
            <v>เลย</v>
          </cell>
          <cell r="C110">
            <v>2634.13651536</v>
          </cell>
          <cell r="E110">
            <v>8.1314760400000008</v>
          </cell>
          <cell r="F110">
            <v>2328.4436858399999</v>
          </cell>
          <cell r="G110">
            <v>88.394951144999993</v>
          </cell>
          <cell r="H110">
            <v>3016.9853816700002</v>
          </cell>
          <cell r="J110">
            <v>1011.9150044</v>
          </cell>
          <cell r="K110">
            <v>1449.81377161</v>
          </cell>
          <cell r="L110">
            <v>48.055047944000002</v>
          </cell>
          <cell r="M110">
            <v>5651.1218970299997</v>
          </cell>
          <cell r="O110">
            <v>1020.04648044</v>
          </cell>
          <cell r="P110">
            <v>3778.2574574499999</v>
          </cell>
          <cell r="Q110">
            <v>66.858537584000004</v>
          </cell>
        </row>
        <row r="111">
          <cell r="A111" t="str">
            <v>7000</v>
          </cell>
          <cell r="B111" t="str">
            <v>ราชบุรี</v>
          </cell>
          <cell r="C111">
            <v>3781.5133156900001</v>
          </cell>
          <cell r="E111">
            <v>48.001447249999998</v>
          </cell>
          <cell r="F111">
            <v>3268.75462079</v>
          </cell>
          <cell r="G111">
            <v>86.440383728</v>
          </cell>
          <cell r="H111">
            <v>3803.0485862999999</v>
          </cell>
          <cell r="J111">
            <v>1448.9026965800001</v>
          </cell>
          <cell r="K111">
            <v>1802.26373397</v>
          </cell>
          <cell r="L111">
            <v>47.389973939999997</v>
          </cell>
          <cell r="M111">
            <v>7584.5619019899996</v>
          </cell>
          <cell r="O111">
            <v>1496.9041438300001</v>
          </cell>
          <cell r="P111">
            <v>5071.01835476</v>
          </cell>
          <cell r="Q111">
            <v>66.859739828000002</v>
          </cell>
        </row>
        <row r="112">
          <cell r="A112" t="str">
            <v>7400</v>
          </cell>
          <cell r="B112" t="str">
            <v>สมุทรสาคร</v>
          </cell>
          <cell r="C112">
            <v>1642.7610364</v>
          </cell>
          <cell r="E112">
            <v>6.2265815299999998</v>
          </cell>
          <cell r="F112">
            <v>1365.7113935499999</v>
          </cell>
          <cell r="G112">
            <v>83.135122108000004</v>
          </cell>
          <cell r="H112">
            <v>1240.9532904600001</v>
          </cell>
          <cell r="J112">
            <v>563.24452059999999</v>
          </cell>
          <cell r="K112">
            <v>563.77437937000002</v>
          </cell>
          <cell r="L112">
            <v>45.430749384999999</v>
          </cell>
          <cell r="M112">
            <v>2883.7143268599998</v>
          </cell>
          <cell r="O112">
            <v>569.47110212999996</v>
          </cell>
          <cell r="P112">
            <v>1929.48577292</v>
          </cell>
          <cell r="Q112">
            <v>66.909740502000005</v>
          </cell>
        </row>
        <row r="113">
          <cell r="A113" t="str">
            <v>4400</v>
          </cell>
          <cell r="B113" t="str">
            <v>มหาสารคาม</v>
          </cell>
          <cell r="C113">
            <v>4042.26518227</v>
          </cell>
          <cell r="E113">
            <v>7.4018926699999996</v>
          </cell>
          <cell r="F113">
            <v>3505.6712296699998</v>
          </cell>
          <cell r="G113">
            <v>86.725414380000004</v>
          </cell>
          <cell r="H113">
            <v>3873.4622039400001</v>
          </cell>
          <cell r="J113">
            <v>951.47168910000005</v>
          </cell>
          <cell r="K113">
            <v>1801.35014583</v>
          </cell>
          <cell r="L113">
            <v>46.504910877999997</v>
          </cell>
          <cell r="M113">
            <v>7915.7273862100001</v>
          </cell>
          <cell r="O113">
            <v>958.87358176999999</v>
          </cell>
          <cell r="P113">
            <v>5307.0213755000004</v>
          </cell>
          <cell r="Q113">
            <v>67.044013981000006</v>
          </cell>
        </row>
        <row r="114">
          <cell r="A114" t="str">
            <v>6600</v>
          </cell>
          <cell r="B114" t="str">
            <v>พิจิตร</v>
          </cell>
          <cell r="C114">
            <v>1578.3115222199999</v>
          </cell>
          <cell r="E114">
            <v>7.7982590900000002</v>
          </cell>
          <cell r="F114">
            <v>1378.79465439</v>
          </cell>
          <cell r="G114">
            <v>87.358841076999994</v>
          </cell>
          <cell r="H114">
            <v>2384.2920976199998</v>
          </cell>
          <cell r="J114">
            <v>618.61308782000003</v>
          </cell>
          <cell r="K114">
            <v>1299.5631588599999</v>
          </cell>
          <cell r="L114">
            <v>54.505199265000002</v>
          </cell>
          <cell r="M114">
            <v>3962.6036198400002</v>
          </cell>
          <cell r="O114">
            <v>626.41134691000002</v>
          </cell>
          <cell r="P114">
            <v>2678.3578132500002</v>
          </cell>
          <cell r="Q114">
            <v>67.590858693000001</v>
          </cell>
        </row>
        <row r="115">
          <cell r="A115" t="str">
            <v>1900</v>
          </cell>
          <cell r="B115" t="str">
            <v>สระบุรี</v>
          </cell>
          <cell r="C115">
            <v>2497.85538688</v>
          </cell>
          <cell r="E115">
            <v>20.84489198</v>
          </cell>
          <cell r="F115">
            <v>2107.2700652600001</v>
          </cell>
          <cell r="G115">
            <v>84.363173157999995</v>
          </cell>
          <cell r="H115">
            <v>2957.0886887800002</v>
          </cell>
          <cell r="J115">
            <v>1156.2249188599999</v>
          </cell>
          <cell r="K115">
            <v>1588.5763085200001</v>
          </cell>
          <cell r="L115">
            <v>53.720955836000002</v>
          </cell>
          <cell r="M115">
            <v>5454.9440756599997</v>
          </cell>
          <cell r="O115">
            <v>1177.0698108399999</v>
          </cell>
          <cell r="P115">
            <v>3695.8463737799998</v>
          </cell>
          <cell r="Q115">
            <v>67.752232149999998</v>
          </cell>
        </row>
        <row r="116">
          <cell r="A116" t="str">
            <v>7300</v>
          </cell>
          <cell r="B116" t="str">
            <v>นครปฐม</v>
          </cell>
          <cell r="C116">
            <v>3678.86822467</v>
          </cell>
          <cell r="E116">
            <v>58.96151553</v>
          </cell>
          <cell r="F116">
            <v>3049.1047117200001</v>
          </cell>
          <cell r="G116">
            <v>82.881596336000001</v>
          </cell>
          <cell r="H116">
            <v>2254.0203968000001</v>
          </cell>
          <cell r="J116">
            <v>882.09010513999999</v>
          </cell>
          <cell r="K116">
            <v>973.29997103000005</v>
          </cell>
          <cell r="L116">
            <v>43.180619501999999</v>
          </cell>
          <cell r="M116">
            <v>5932.8886214699996</v>
          </cell>
          <cell r="O116">
            <v>941.05162067000003</v>
          </cell>
          <cell r="P116">
            <v>4022.4046827500001</v>
          </cell>
          <cell r="Q116">
            <v>67.798418939000001</v>
          </cell>
        </row>
        <row r="117">
          <cell r="A117" t="str">
            <v>5700</v>
          </cell>
          <cell r="B117" t="str">
            <v>เชียงราย</v>
          </cell>
          <cell r="C117">
            <v>5631.9055895600004</v>
          </cell>
          <cell r="E117">
            <v>28.58552817</v>
          </cell>
          <cell r="F117">
            <v>4802.5647756400003</v>
          </cell>
          <cell r="G117">
            <v>85.274241537999998</v>
          </cell>
          <cell r="H117">
            <v>5608.6434976600003</v>
          </cell>
          <cell r="J117">
            <v>1522.0247515599999</v>
          </cell>
          <cell r="K117">
            <v>2855.44211137</v>
          </cell>
          <cell r="L117">
            <v>50.911456800000003</v>
          </cell>
          <cell r="M117">
            <v>11240.549087220001</v>
          </cell>
          <cell r="O117">
            <v>1550.61027973</v>
          </cell>
          <cell r="P117">
            <v>7658.0068870100004</v>
          </cell>
          <cell r="Q117">
            <v>68.128405717000007</v>
          </cell>
        </row>
        <row r="118">
          <cell r="A118" t="str">
            <v>3500</v>
          </cell>
          <cell r="B118" t="str">
            <v>ยโสธร</v>
          </cell>
          <cell r="C118">
            <v>1471.0377890300001</v>
          </cell>
          <cell r="E118">
            <v>12.60975359</v>
          </cell>
          <cell r="F118">
            <v>1284.9497856600001</v>
          </cell>
          <cell r="G118">
            <v>87.349882867999995</v>
          </cell>
          <cell r="H118">
            <v>2148.0273020599998</v>
          </cell>
          <cell r="J118">
            <v>429.92644067999998</v>
          </cell>
          <cell r="K118">
            <v>1191.46587537</v>
          </cell>
          <cell r="L118">
            <v>55.467911149000003</v>
          </cell>
          <cell r="M118">
            <v>3619.0650910899999</v>
          </cell>
          <cell r="O118">
            <v>442.53619427000001</v>
          </cell>
          <cell r="P118">
            <v>2476.4156610300001</v>
          </cell>
          <cell r="Q118">
            <v>68.426944492999993</v>
          </cell>
        </row>
        <row r="119">
          <cell r="A119" t="str">
            <v>9200</v>
          </cell>
          <cell r="B119" t="str">
            <v>ตรัง</v>
          </cell>
          <cell r="C119">
            <v>2069.9632437</v>
          </cell>
          <cell r="E119">
            <v>11.30190142</v>
          </cell>
          <cell r="F119">
            <v>1890.9068821200001</v>
          </cell>
          <cell r="G119">
            <v>91.349780624000005</v>
          </cell>
          <cell r="H119">
            <v>2494.1873485199999</v>
          </cell>
          <cell r="J119">
            <v>662.36928294999996</v>
          </cell>
          <cell r="K119">
            <v>1240.0426228199999</v>
          </cell>
          <cell r="L119">
            <v>49.717300649000002</v>
          </cell>
          <cell r="M119">
            <v>4564.1505922200004</v>
          </cell>
          <cell r="O119">
            <v>673.67118436999999</v>
          </cell>
          <cell r="P119">
            <v>3130.9495049400002</v>
          </cell>
          <cell r="Q119">
            <v>68.598733580000001</v>
          </cell>
        </row>
        <row r="120">
          <cell r="A120" t="str">
            <v>5100</v>
          </cell>
          <cell r="B120" t="str">
            <v>ลำพูน</v>
          </cell>
          <cell r="C120">
            <v>1232.0703457899999</v>
          </cell>
          <cell r="E120">
            <v>9.4923573999999995</v>
          </cell>
          <cell r="F120">
            <v>1058.04600129</v>
          </cell>
          <cell r="G120">
            <v>85.875453856999997</v>
          </cell>
          <cell r="H120">
            <v>1452.77348418</v>
          </cell>
          <cell r="J120">
            <v>458.05736918000002</v>
          </cell>
          <cell r="K120">
            <v>787.84794991000001</v>
          </cell>
          <cell r="L120">
            <v>54.230611893999999</v>
          </cell>
          <cell r="M120">
            <v>2684.8438299700001</v>
          </cell>
          <cell r="O120">
            <v>467.54972658000003</v>
          </cell>
          <cell r="P120">
            <v>1845.8939511999999</v>
          </cell>
          <cell r="Q120">
            <v>68.752376975999994</v>
          </cell>
        </row>
        <row r="121">
          <cell r="A121" t="str">
            <v>4100</v>
          </cell>
          <cell r="B121" t="str">
            <v>อุดรธานี</v>
          </cell>
          <cell r="C121">
            <v>5352.6830544200002</v>
          </cell>
          <cell r="E121">
            <v>43.495009619999998</v>
          </cell>
          <cell r="F121">
            <v>4688.0809712</v>
          </cell>
          <cell r="G121">
            <v>87.583757968</v>
          </cell>
          <cell r="H121">
            <v>5958.1788671200002</v>
          </cell>
          <cell r="J121">
            <v>1608.4611709000001</v>
          </cell>
          <cell r="K121">
            <v>3098.5272609799999</v>
          </cell>
          <cell r="L121">
            <v>52.004602918000003</v>
          </cell>
          <cell r="M121">
            <v>11310.861921539999</v>
          </cell>
          <cell r="O121">
            <v>1651.9561805200001</v>
          </cell>
          <cell r="P121">
            <v>7786.6082321800004</v>
          </cell>
          <cell r="Q121">
            <v>68.841864450000003</v>
          </cell>
        </row>
        <row r="122">
          <cell r="A122" t="str">
            <v>7500</v>
          </cell>
          <cell r="B122" t="str">
            <v>สมุทรสงคราม</v>
          </cell>
          <cell r="C122">
            <v>767.70240788000001</v>
          </cell>
          <cell r="E122">
            <v>4.1535525700000004</v>
          </cell>
          <cell r="F122">
            <v>679.05668357000002</v>
          </cell>
          <cell r="G122">
            <v>88.453113680000001</v>
          </cell>
          <cell r="H122">
            <v>972.34609152999997</v>
          </cell>
          <cell r="J122">
            <v>353.03333789999999</v>
          </cell>
          <cell r="K122">
            <v>520.02753815999995</v>
          </cell>
          <cell r="L122">
            <v>53.481732759000003</v>
          </cell>
          <cell r="M122">
            <v>1740.04849941</v>
          </cell>
          <cell r="O122">
            <v>357.18689046999998</v>
          </cell>
          <cell r="P122">
            <v>1199.0842217300001</v>
          </cell>
          <cell r="Q122">
            <v>68.910965536000006</v>
          </cell>
        </row>
        <row r="123">
          <cell r="A123" t="str">
            <v>4900</v>
          </cell>
          <cell r="B123" t="str">
            <v>มุกดาหาร</v>
          </cell>
          <cell r="C123">
            <v>1134.89508879</v>
          </cell>
          <cell r="E123">
            <v>12.26613613</v>
          </cell>
          <cell r="F123">
            <v>993.78915371999994</v>
          </cell>
          <cell r="G123">
            <v>87.566609772000007</v>
          </cell>
          <cell r="H123">
            <v>1584.8014831400001</v>
          </cell>
          <cell r="J123">
            <v>311.85832362999997</v>
          </cell>
          <cell r="K123">
            <v>882.76721065000004</v>
          </cell>
          <cell r="L123">
            <v>55.702068683999997</v>
          </cell>
          <cell r="M123">
            <v>2719.6965719300001</v>
          </cell>
          <cell r="O123">
            <v>324.12445975999998</v>
          </cell>
          <cell r="P123">
            <v>1876.55636437</v>
          </cell>
          <cell r="Q123">
            <v>68.998739923000002</v>
          </cell>
        </row>
        <row r="124">
          <cell r="A124" t="str">
            <v>3000</v>
          </cell>
          <cell r="B124" t="str">
            <v>นครราชสีมา</v>
          </cell>
          <cell r="C124">
            <v>11596.194179980001</v>
          </cell>
          <cell r="E124">
            <v>85.697916559999996</v>
          </cell>
          <cell r="F124">
            <v>10284.441373</v>
          </cell>
          <cell r="G124">
            <v>88.688074841000002</v>
          </cell>
          <cell r="H124">
            <v>13160.48465649</v>
          </cell>
          <cell r="J124">
            <v>3945.9743576000001</v>
          </cell>
          <cell r="K124">
            <v>6873.9426237400003</v>
          </cell>
          <cell r="L124">
            <v>52.231682974999998</v>
          </cell>
          <cell r="M124">
            <v>24756.678836470001</v>
          </cell>
          <cell r="O124">
            <v>4031.6722741600001</v>
          </cell>
          <cell r="P124">
            <v>17158.383996740002</v>
          </cell>
          <cell r="Q124">
            <v>69.308101098999998</v>
          </cell>
        </row>
        <row r="125">
          <cell r="A125" t="str">
            <v>5400</v>
          </cell>
          <cell r="B125" t="str">
            <v>แพร่</v>
          </cell>
          <cell r="C125">
            <v>1904.0957360499999</v>
          </cell>
          <cell r="E125">
            <v>9.7138668900000003</v>
          </cell>
          <cell r="F125">
            <v>1701.4919947200001</v>
          </cell>
          <cell r="G125">
            <v>89.359582216000007</v>
          </cell>
          <cell r="H125">
            <v>2433.6859083200002</v>
          </cell>
          <cell r="J125">
            <v>822.32702388999996</v>
          </cell>
          <cell r="K125">
            <v>1321.7372877800001</v>
          </cell>
          <cell r="L125">
            <v>54.310101531999997</v>
          </cell>
          <cell r="M125">
            <v>4337.7816443700003</v>
          </cell>
          <cell r="O125">
            <v>832.04089078000004</v>
          </cell>
          <cell r="P125">
            <v>3023.2292825</v>
          </cell>
          <cell r="Q125">
            <v>69.695285064000004</v>
          </cell>
        </row>
        <row r="126">
          <cell r="A126" t="str">
            <v>4000</v>
          </cell>
          <cell r="B126" t="str">
            <v>ขอนแก่น</v>
          </cell>
          <cell r="C126">
            <v>12051.96249217</v>
          </cell>
          <cell r="E126">
            <v>66.416146220000002</v>
          </cell>
          <cell r="F126">
            <v>10188.28837538</v>
          </cell>
          <cell r="G126">
            <v>84.536343205999998</v>
          </cell>
          <cell r="H126">
            <v>9800.8658620700007</v>
          </cell>
          <cell r="J126">
            <v>3251.9394410099999</v>
          </cell>
          <cell r="K126">
            <v>5057.0424226499999</v>
          </cell>
          <cell r="L126">
            <v>51.597914856000003</v>
          </cell>
          <cell r="M126">
            <v>21852.828354239999</v>
          </cell>
          <cell r="O126">
            <v>3318.3555872299999</v>
          </cell>
          <cell r="P126">
            <v>15245.33079803</v>
          </cell>
          <cell r="Q126">
            <v>69.763650502999994</v>
          </cell>
        </row>
        <row r="127">
          <cell r="A127" t="str">
            <v>8200</v>
          </cell>
          <cell r="B127" t="str">
            <v>พังงา</v>
          </cell>
          <cell r="C127">
            <v>1278.6380472000001</v>
          </cell>
          <cell r="E127">
            <v>12.92884452</v>
          </cell>
          <cell r="F127">
            <v>1145.49243634</v>
          </cell>
          <cell r="G127">
            <v>89.586919366999993</v>
          </cell>
          <cell r="H127">
            <v>1419.2618968100001</v>
          </cell>
          <cell r="J127">
            <v>549.32747762999998</v>
          </cell>
          <cell r="K127">
            <v>738.73803405000001</v>
          </cell>
          <cell r="L127">
            <v>52.050860782999997</v>
          </cell>
          <cell r="M127">
            <v>2697.8999440100001</v>
          </cell>
          <cell r="O127">
            <v>562.25632214999996</v>
          </cell>
          <cell r="P127">
            <v>1884.2304703899999</v>
          </cell>
          <cell r="Q127">
            <v>69.840635660999993</v>
          </cell>
        </row>
        <row r="128">
          <cell r="A128" t="str">
            <v>3400</v>
          </cell>
          <cell r="B128" t="str">
            <v>อุบลราชธานี</v>
          </cell>
          <cell r="C128">
            <v>7556.1947527000002</v>
          </cell>
          <cell r="E128">
            <v>41.620495120000001</v>
          </cell>
          <cell r="F128">
            <v>6564.8416188900001</v>
          </cell>
          <cell r="G128">
            <v>86.880259624999994</v>
          </cell>
          <cell r="H128">
            <v>7253.8159644799998</v>
          </cell>
          <cell r="J128">
            <v>1633.42774693</v>
          </cell>
          <cell r="K128">
            <v>3835.3502720500001</v>
          </cell>
          <cell r="L128">
            <v>52.873553600000001</v>
          </cell>
          <cell r="M128">
            <v>14810.010717179999</v>
          </cell>
          <cell r="O128">
            <v>1675.04824205</v>
          </cell>
          <cell r="P128">
            <v>10400.191890939999</v>
          </cell>
          <cell r="Q128">
            <v>70.224067285000004</v>
          </cell>
        </row>
        <row r="129">
          <cell r="A129" t="str">
            <v>4700</v>
          </cell>
          <cell r="B129" t="str">
            <v>สกลนคร</v>
          </cell>
          <cell r="C129">
            <v>3710.45424559</v>
          </cell>
          <cell r="E129">
            <v>25.743629519999999</v>
          </cell>
          <cell r="F129">
            <v>3139.3386009000001</v>
          </cell>
          <cell r="G129">
            <v>84.607931890000003</v>
          </cell>
          <cell r="H129">
            <v>4012.8477388699998</v>
          </cell>
          <cell r="J129">
            <v>784.78654109000001</v>
          </cell>
          <cell r="K129">
            <v>2286.8193277199998</v>
          </cell>
          <cell r="L129">
            <v>56.987443245999998</v>
          </cell>
          <cell r="M129">
            <v>7723.3019844600003</v>
          </cell>
          <cell r="O129">
            <v>810.53017061000003</v>
          </cell>
          <cell r="P129">
            <v>5426.1579286200003</v>
          </cell>
          <cell r="Q129">
            <v>70.256969616999996</v>
          </cell>
        </row>
        <row r="130">
          <cell r="A130" t="str">
            <v>5200</v>
          </cell>
          <cell r="B130" t="str">
            <v>ลำปาง</v>
          </cell>
          <cell r="C130">
            <v>3319.88387969</v>
          </cell>
          <cell r="E130">
            <v>27.681437710000001</v>
          </cell>
          <cell r="F130">
            <v>2811.1610033500001</v>
          </cell>
          <cell r="G130">
            <v>84.676485842000005</v>
          </cell>
          <cell r="H130">
            <v>4742.0702273500001</v>
          </cell>
          <cell r="J130">
            <v>1117.7805334100001</v>
          </cell>
          <cell r="K130">
            <v>2865.2099002599998</v>
          </cell>
          <cell r="L130">
            <v>60.421076931999998</v>
          </cell>
          <cell r="M130">
            <v>8061.9541070400001</v>
          </cell>
          <cell r="O130">
            <v>1145.46197112</v>
          </cell>
          <cell r="P130">
            <v>5676.3709036099999</v>
          </cell>
          <cell r="Q130">
            <v>70.409367607999997</v>
          </cell>
        </row>
        <row r="131">
          <cell r="A131" t="str">
            <v>1600</v>
          </cell>
          <cell r="B131" t="str">
            <v>ลพบุรี</v>
          </cell>
          <cell r="C131">
            <v>3645.8199650000001</v>
          </cell>
          <cell r="E131">
            <v>29.268827989999998</v>
          </cell>
          <cell r="F131">
            <v>3145.0077477999998</v>
          </cell>
          <cell r="G131">
            <v>86.263385959999994</v>
          </cell>
          <cell r="H131">
            <v>4810.2306228400003</v>
          </cell>
          <cell r="J131">
            <v>1196.5149625700001</v>
          </cell>
          <cell r="K131">
            <v>2866.0110574599998</v>
          </cell>
          <cell r="L131">
            <v>59.581572739000002</v>
          </cell>
          <cell r="M131">
            <v>8456.0505878399999</v>
          </cell>
          <cell r="O131">
            <v>1225.7837905599999</v>
          </cell>
          <cell r="P131">
            <v>6011.0188052599997</v>
          </cell>
          <cell r="Q131">
            <v>71.085416800999994</v>
          </cell>
        </row>
        <row r="132">
          <cell r="A132" t="str">
            <v>3300</v>
          </cell>
          <cell r="B132" t="str">
            <v>ศรีสะเกษ</v>
          </cell>
          <cell r="C132">
            <v>4330.5560899599996</v>
          </cell>
          <cell r="E132">
            <v>9.4162624099999999</v>
          </cell>
          <cell r="F132">
            <v>3916.7118828500002</v>
          </cell>
          <cell r="G132">
            <v>90.443624362999998</v>
          </cell>
          <cell r="H132">
            <v>3572.1281013900002</v>
          </cell>
          <cell r="J132">
            <v>1114.10833456</v>
          </cell>
          <cell r="K132">
            <v>1750.11651957</v>
          </cell>
          <cell r="L132">
            <v>48.993666236999999</v>
          </cell>
          <cell r="M132">
            <v>7902.6841913500002</v>
          </cell>
          <cell r="O132">
            <v>1123.5245969699999</v>
          </cell>
          <cell r="P132">
            <v>5666.8284024200002</v>
          </cell>
          <cell r="Q132">
            <v>71.707640913000006</v>
          </cell>
        </row>
        <row r="133">
          <cell r="A133" t="str">
            <v>9400</v>
          </cell>
          <cell r="B133" t="str">
            <v>ปัตตานี</v>
          </cell>
          <cell r="C133">
            <v>4876.6269089099997</v>
          </cell>
          <cell r="E133">
            <v>22.249416289999999</v>
          </cell>
          <cell r="F133">
            <v>4451.1852443799999</v>
          </cell>
          <cell r="G133">
            <v>91.275902944999999</v>
          </cell>
          <cell r="H133">
            <v>3444.3469953099998</v>
          </cell>
          <cell r="J133">
            <v>1221.59260032</v>
          </cell>
          <cell r="K133">
            <v>1532.3267644099999</v>
          </cell>
          <cell r="L133">
            <v>44.488164709000003</v>
          </cell>
          <cell r="M133">
            <v>8320.9739042199999</v>
          </cell>
          <cell r="O133">
            <v>1243.84201661</v>
          </cell>
          <cell r="P133">
            <v>5983.5120087900004</v>
          </cell>
          <cell r="Q133">
            <v>71.908794302999993</v>
          </cell>
        </row>
        <row r="134">
          <cell r="A134" t="str">
            <v>5600</v>
          </cell>
          <cell r="B134" t="str">
            <v>พะเยา</v>
          </cell>
          <cell r="C134">
            <v>2482.7994533299998</v>
          </cell>
          <cell r="E134">
            <v>11.972299599999999</v>
          </cell>
          <cell r="F134">
            <v>2083.6088262399999</v>
          </cell>
          <cell r="G134">
            <v>83.921753061999993</v>
          </cell>
          <cell r="H134">
            <v>1981.1073617</v>
          </cell>
          <cell r="J134">
            <v>447.63433977</v>
          </cell>
          <cell r="K134">
            <v>1133.0908078699999</v>
          </cell>
          <cell r="L134">
            <v>57.194820925999998</v>
          </cell>
          <cell r="M134">
            <v>4463.90681503</v>
          </cell>
          <cell r="O134">
            <v>459.60663936999998</v>
          </cell>
          <cell r="P134">
            <v>3216.6996341099998</v>
          </cell>
          <cell r="Q134">
            <v>72.060187799999994</v>
          </cell>
        </row>
        <row r="135">
          <cell r="A135" t="str">
            <v>4300</v>
          </cell>
          <cell r="B135" t="str">
            <v>หนองคาย</v>
          </cell>
          <cell r="C135">
            <v>1761.99546854</v>
          </cell>
          <cell r="E135">
            <v>5.2772813599999999</v>
          </cell>
          <cell r="F135">
            <v>1612.09770155</v>
          </cell>
          <cell r="G135">
            <v>91.492726872999995</v>
          </cell>
          <cell r="H135">
            <v>1884.2149374600001</v>
          </cell>
          <cell r="J135">
            <v>440.34365609999998</v>
          </cell>
          <cell r="K135">
            <v>1032.6974928100001</v>
          </cell>
          <cell r="L135">
            <v>54.807839184000002</v>
          </cell>
          <cell r="M135">
            <v>3646.2104060000001</v>
          </cell>
          <cell r="O135">
            <v>445.62093745999999</v>
          </cell>
          <cell r="P135">
            <v>2644.7951943600001</v>
          </cell>
          <cell r="Q135">
            <v>72.535451875999996</v>
          </cell>
        </row>
        <row r="136">
          <cell r="A136" t="str">
            <v>6400</v>
          </cell>
          <cell r="B136" t="str">
            <v>สุโขทัย</v>
          </cell>
          <cell r="C136">
            <v>2021.69771283</v>
          </cell>
          <cell r="E136">
            <v>4.6784215900000001</v>
          </cell>
          <cell r="F136">
            <v>1808.64916535</v>
          </cell>
          <cell r="G136">
            <v>89.461898970999997</v>
          </cell>
          <cell r="H136">
            <v>3342.0610543500002</v>
          </cell>
          <cell r="J136">
            <v>617.51211909999995</v>
          </cell>
          <cell r="K136">
            <v>2100.4909091999998</v>
          </cell>
          <cell r="L136">
            <v>62.850165662000002</v>
          </cell>
          <cell r="M136">
            <v>5363.7587671800002</v>
          </cell>
          <cell r="O136">
            <v>622.19054069000003</v>
          </cell>
          <cell r="P136">
            <v>3909.14007455</v>
          </cell>
          <cell r="Q136">
            <v>72.880609367999995</v>
          </cell>
        </row>
        <row r="137">
          <cell r="A137" t="str">
            <v>8000</v>
          </cell>
          <cell r="B137" t="str">
            <v>นครศรีธรรมราช</v>
          </cell>
          <cell r="C137">
            <v>10606.18582384</v>
          </cell>
          <cell r="E137">
            <v>36.377134210000001</v>
          </cell>
          <cell r="F137">
            <v>10015.07915616</v>
          </cell>
          <cell r="G137">
            <v>94.426774361</v>
          </cell>
          <cell r="H137">
            <v>7400.0390022900001</v>
          </cell>
          <cell r="J137">
            <v>1765.41649502</v>
          </cell>
          <cell r="K137">
            <v>3282.6872481199998</v>
          </cell>
          <cell r="L137">
            <v>44.360404682999999</v>
          </cell>
          <cell r="M137">
            <v>18006.224826130001</v>
          </cell>
          <cell r="O137">
            <v>1801.7936292300001</v>
          </cell>
          <cell r="P137">
            <v>13297.766404280001</v>
          </cell>
          <cell r="Q137">
            <v>73.850940620000003</v>
          </cell>
        </row>
        <row r="138">
          <cell r="A138" t="str">
            <v>9000</v>
          </cell>
          <cell r="B138" t="str">
            <v>สงขลา</v>
          </cell>
          <cell r="C138">
            <v>14292.32156353</v>
          </cell>
          <cell r="E138">
            <v>66.495791960000005</v>
          </cell>
          <cell r="F138">
            <v>13185.810584389999</v>
          </cell>
          <cell r="G138">
            <v>92.258003892000005</v>
          </cell>
          <cell r="H138">
            <v>12599.394162140001</v>
          </cell>
          <cell r="J138">
            <v>4277.3998926699996</v>
          </cell>
          <cell r="K138">
            <v>6692.54145307</v>
          </cell>
          <cell r="L138">
            <v>53.117962394999999</v>
          </cell>
          <cell r="M138">
            <v>26891.715725670001</v>
          </cell>
          <cell r="O138">
            <v>4343.8956846299998</v>
          </cell>
          <cell r="P138">
            <v>19878.352037460001</v>
          </cell>
          <cell r="Q138">
            <v>73.919984282000001</v>
          </cell>
        </row>
        <row r="139">
          <cell r="A139" t="str">
            <v>5000</v>
          </cell>
          <cell r="B139" t="str">
            <v>เชียงใหม่</v>
          </cell>
          <cell r="C139">
            <v>16777.958891350001</v>
          </cell>
          <cell r="E139">
            <v>84.216378399999996</v>
          </cell>
          <cell r="F139">
            <v>13951.346568720001</v>
          </cell>
          <cell r="G139">
            <v>83.152823647999995</v>
          </cell>
          <cell r="H139">
            <v>9613.4207622400008</v>
          </cell>
          <cell r="J139">
            <v>2791.4293758600002</v>
          </cell>
          <cell r="K139">
            <v>5566.5424358800001</v>
          </cell>
          <cell r="L139">
            <v>57.903867661</v>
          </cell>
          <cell r="M139">
            <v>26391.37965359</v>
          </cell>
          <cell r="O139">
            <v>2875.6457542600001</v>
          </cell>
          <cell r="P139">
            <v>19517.889004600001</v>
          </cell>
          <cell r="Q139">
            <v>73.955546322000004</v>
          </cell>
        </row>
        <row r="140">
          <cell r="A140" t="str">
            <v>6300</v>
          </cell>
          <cell r="B140" t="str">
            <v>ตาก</v>
          </cell>
          <cell r="C140">
            <v>2704.1702366700001</v>
          </cell>
          <cell r="E140">
            <v>16.09244717</v>
          </cell>
          <cell r="F140">
            <v>2472.8142804700001</v>
          </cell>
          <cell r="G140">
            <v>91.444475163999996</v>
          </cell>
          <cell r="H140">
            <v>2481.9126132800002</v>
          </cell>
          <cell r="J140">
            <v>617.69728358999998</v>
          </cell>
          <cell r="K140">
            <v>1435.5726537600001</v>
          </cell>
          <cell r="L140">
            <v>57.841385957</v>
          </cell>
          <cell r="M140">
            <v>5186.0828499500003</v>
          </cell>
          <cell r="O140">
            <v>633.78973076</v>
          </cell>
          <cell r="P140">
            <v>3908.38693423</v>
          </cell>
          <cell r="Q140">
            <v>75.362986810999999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abSelected="1" workbookViewId="0">
      <selection activeCell="B8" sqref="B8"/>
    </sheetView>
  </sheetViews>
  <sheetFormatPr defaultRowHeight="14.25"/>
  <cols>
    <col min="1" max="1" width="5.875" style="58" customWidth="1"/>
    <col min="2" max="2" width="34.5" customWidth="1"/>
    <col min="3" max="14" width="12.375" customWidth="1"/>
    <col min="15" max="15" width="11.5" bestFit="1" customWidth="1"/>
  </cols>
  <sheetData>
    <row r="1" spans="1:17" ht="33.75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.75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25 มิถุนายน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1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3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1">
      <c r="A6" s="20">
        <v>1</v>
      </c>
      <c r="B6" s="21" t="str">
        <f>VLOOKUP($O6,[1]Name!$A:$B,2,0)</f>
        <v>อ่างทอง</v>
      </c>
      <c r="C6" s="22">
        <f>IF(ISERROR(VLOOKUP($O6,[1]BEx6_1!$A:$Z,3,0)),0,VLOOKUP($O6,[1]BEx6_1!$A:$Z,3,0))</f>
        <v>952.28898042000003</v>
      </c>
      <c r="D6" s="23">
        <f>IF(ISERROR(VLOOKUP($O6,[1]BEx6_1!$A:$Z,5,0)),0,VLOOKUP($O6,[1]BEx6_1!$A:$Z,5,0))</f>
        <v>4.7477830799999996</v>
      </c>
      <c r="E6" s="24">
        <f>IF(ISERROR(VLOOKUP($O6,[1]BEx6_1!$A:$Z,6,0)),0,VLOOKUP($O6,[1]BEx6_1!$A:$Z,6,0))</f>
        <v>818.79891576</v>
      </c>
      <c r="F6" s="25">
        <f t="shared" ref="F6:F69" si="0">IF(ISERROR(E6/C6*100),0,E6/C6*100)</f>
        <v>85.982189502904333</v>
      </c>
      <c r="G6" s="22">
        <f>IF(ISERROR(VLOOKUP($O6,[1]BEx6_1!$A:$Z,8,0)),0,VLOOKUP($O6,[1]BEx6_1!$A:$Z,8,0))</f>
        <v>1812.44001288</v>
      </c>
      <c r="H6" s="23">
        <f>IF(ISERROR(VLOOKUP($O6,[1]BEx6_1!$A:$Z,10,0)),0,VLOOKUP($O6,[1]BEx6_1!$A:$Z,10,0))</f>
        <v>798.96144212000002</v>
      </c>
      <c r="I6" s="24">
        <f>IF(ISERROR(VLOOKUP($O6,[1]BEx6_1!$A:$Z,11,0)),0,VLOOKUP($O6,[1]BEx6_1!$A:$Z,11,0))</f>
        <v>755.55313518000003</v>
      </c>
      <c r="J6" s="26">
        <f t="shared" ref="J6:J69" si="1">IF(ISERROR(I6/G6*100),0,I6/G6*100)</f>
        <v>41.687069906353059</v>
      </c>
      <c r="K6" s="22">
        <f t="shared" ref="K6:M37" si="2">C6+G6</f>
        <v>2764.7289933000002</v>
      </c>
      <c r="L6" s="22">
        <f t="shared" si="2"/>
        <v>803.70922519999999</v>
      </c>
      <c r="M6" s="27">
        <f t="shared" si="2"/>
        <v>1574.35205094</v>
      </c>
      <c r="N6" s="28">
        <f t="shared" ref="N6:N69" si="3">IF(ISERROR(M6/K6*100),0,M6/K6*100)</f>
        <v>56.944172638810507</v>
      </c>
      <c r="O6" s="29" t="s">
        <v>10</v>
      </c>
      <c r="P6" s="30"/>
      <c r="Q6" s="31"/>
    </row>
    <row r="7" spans="1:17" ht="21">
      <c r="A7" s="32">
        <v>2</v>
      </c>
      <c r="B7" s="33" t="str">
        <f>VLOOKUP($O7,[1]Name!$A:$B,2,0)</f>
        <v>สุราษฏร์ธานี</v>
      </c>
      <c r="C7" s="22">
        <f>IF(ISERROR(VLOOKUP($O7,[1]BEx6_1!$A:$Z,3,0)),0,VLOOKUP($O7,[1]BEx6_1!$A:$Z,3,0))</f>
        <v>4642.5603839300002</v>
      </c>
      <c r="D7" s="23">
        <f>IF(ISERROR(VLOOKUP($O7,[1]BEx6_1!$A:$Z,5,0)),0,VLOOKUP($O7,[1]BEx6_1!$A:$Z,5,0))</f>
        <v>41.51450861</v>
      </c>
      <c r="E7" s="24">
        <f>IF(ISERROR(VLOOKUP($O7,[1]BEx6_1!$A:$Z,6,0)),0,VLOOKUP($O7,[1]BEx6_1!$A:$Z,6,0))</f>
        <v>4146.3041173299998</v>
      </c>
      <c r="F7" s="34">
        <f t="shared" si="0"/>
        <v>89.310720258636437</v>
      </c>
      <c r="G7" s="22">
        <f>IF(ISERROR(VLOOKUP($O7,[1]BEx6_1!$A:$Z,8,0)),0,VLOOKUP($O7,[1]BEx6_1!$A:$Z,8,0))</f>
        <v>8338.34368249</v>
      </c>
      <c r="H7" s="23">
        <f>IF(ISERROR(VLOOKUP($O7,[1]BEx6_1!$A:$Z,10,0)),0,VLOOKUP($O7,[1]BEx6_1!$A:$Z,10,0))</f>
        <v>2670.02961181</v>
      </c>
      <c r="I7" s="24">
        <f>IF(ISERROR(VLOOKUP($O7,[1]BEx6_1!$A:$Z,11,0)),0,VLOOKUP($O7,[1]BEx6_1!$A:$Z,11,0))</f>
        <v>3252.6994233099999</v>
      </c>
      <c r="J7" s="26">
        <f t="shared" si="1"/>
        <v>39.008939271002532</v>
      </c>
      <c r="K7" s="22">
        <f t="shared" si="2"/>
        <v>12980.90406642</v>
      </c>
      <c r="L7" s="23">
        <f t="shared" si="2"/>
        <v>2711.5441204200001</v>
      </c>
      <c r="M7" s="27">
        <f t="shared" si="2"/>
        <v>7399.0035406400002</v>
      </c>
      <c r="N7" s="28">
        <f t="shared" si="3"/>
        <v>56.999138910365353</v>
      </c>
      <c r="O7" s="29" t="s">
        <v>11</v>
      </c>
      <c r="P7" s="30" t="str">
        <f>IF(N7&lt;N6,"check","")</f>
        <v/>
      </c>
      <c r="Q7" s="31"/>
    </row>
    <row r="8" spans="1:17" ht="21">
      <c r="A8" s="32">
        <v>3</v>
      </c>
      <c r="B8" s="33" t="str">
        <f>VLOOKUP($O8,[1]Name!$A:$B,2,0)</f>
        <v>กระบี่</v>
      </c>
      <c r="C8" s="22">
        <f>IF(ISERROR(VLOOKUP($O8,[1]BEx6_1!$A:$Z,3,0)),0,VLOOKUP($O8,[1]BEx6_1!$A:$Z,3,0))</f>
        <v>1234.6339575300001</v>
      </c>
      <c r="D8" s="23">
        <f>IF(ISERROR(VLOOKUP($O8,[1]BEx6_1!$A:$Z,5,0)),0,VLOOKUP($O8,[1]BEx6_1!$A:$Z,5,0))</f>
        <v>10.78182303</v>
      </c>
      <c r="E8" s="24">
        <f>IF(ISERROR(VLOOKUP($O8,[1]BEx6_1!$A:$Z,6,0)),0,VLOOKUP($O8,[1]BEx6_1!$A:$Z,6,0))</f>
        <v>1097.223283</v>
      </c>
      <c r="F8" s="34">
        <f t="shared" si="0"/>
        <v>88.870330862687197</v>
      </c>
      <c r="G8" s="22">
        <f>IF(ISERROR(VLOOKUP($O8,[1]BEx6_1!$A:$Z,8,0)),0,VLOOKUP($O8,[1]BEx6_1!$A:$Z,8,0))</f>
        <v>2241.5182346699999</v>
      </c>
      <c r="H8" s="23">
        <f>IF(ISERROR(VLOOKUP($O8,[1]BEx6_1!$A:$Z,10,0)),0,VLOOKUP($O8,[1]BEx6_1!$A:$Z,10,0))</f>
        <v>860.96811146000005</v>
      </c>
      <c r="I8" s="24">
        <f>IF(ISERROR(VLOOKUP($O8,[1]BEx6_1!$A:$Z,11,0)),0,VLOOKUP($O8,[1]BEx6_1!$A:$Z,11,0))</f>
        <v>903.59595911999997</v>
      </c>
      <c r="J8" s="26">
        <f t="shared" si="1"/>
        <v>40.31178266337097</v>
      </c>
      <c r="K8" s="22">
        <f t="shared" si="2"/>
        <v>3476.1521922000002</v>
      </c>
      <c r="L8" s="23">
        <f t="shared" si="2"/>
        <v>871.7499344900001</v>
      </c>
      <c r="M8" s="27">
        <f t="shared" si="2"/>
        <v>2000.8192421200001</v>
      </c>
      <c r="N8" s="28">
        <f t="shared" si="3"/>
        <v>57.558447717265047</v>
      </c>
      <c r="O8" s="29" t="s">
        <v>12</v>
      </c>
      <c r="P8" s="30" t="str">
        <f t="shared" ref="P8:P71" si="4">IF(N8&lt;N7,"check","")</f>
        <v/>
      </c>
      <c r="Q8" s="31"/>
    </row>
    <row r="9" spans="1:17" ht="21">
      <c r="A9" s="32">
        <v>4</v>
      </c>
      <c r="B9" s="33" t="str">
        <f>VLOOKUP($O9,[1]Name!$A:$B,2,0)</f>
        <v>ปราจีนบุรี</v>
      </c>
      <c r="C9" s="22">
        <f>IF(ISERROR(VLOOKUP($O9,[1]BEx6_1!$A:$Z,3,0)),0,VLOOKUP($O9,[1]BEx6_1!$A:$Z,3,0))</f>
        <v>2165.6680152499998</v>
      </c>
      <c r="D9" s="23">
        <f>IF(ISERROR(VLOOKUP($O9,[1]BEx6_1!$A:$Z,5,0)),0,VLOOKUP($O9,[1]BEx6_1!$A:$Z,5,0))</f>
        <v>59.268145730000001</v>
      </c>
      <c r="E9" s="24">
        <f>IF(ISERROR(VLOOKUP($O9,[1]BEx6_1!$A:$Z,6,0)),0,VLOOKUP($O9,[1]BEx6_1!$A:$Z,6,0))</f>
        <v>1845.5586134099999</v>
      </c>
      <c r="F9" s="34">
        <f t="shared" si="0"/>
        <v>85.218907072280544</v>
      </c>
      <c r="G9" s="22">
        <f>IF(ISERROR(VLOOKUP($O9,[1]BEx6_1!$A:$Z,8,0)),0,VLOOKUP($O9,[1]BEx6_1!$A:$Z,8,0))</f>
        <v>2870.6876701199999</v>
      </c>
      <c r="H9" s="23">
        <f>IF(ISERROR(VLOOKUP($O9,[1]BEx6_1!$A:$Z,10,0)),0,VLOOKUP($O9,[1]BEx6_1!$A:$Z,10,0))</f>
        <v>1316.9012321299999</v>
      </c>
      <c r="I9" s="24">
        <f>IF(ISERROR(VLOOKUP($O9,[1]BEx6_1!$A:$Z,11,0)),0,VLOOKUP($O9,[1]BEx6_1!$A:$Z,11,0))</f>
        <v>1131.85167776</v>
      </c>
      <c r="J9" s="26">
        <f t="shared" si="1"/>
        <v>39.427893516283739</v>
      </c>
      <c r="K9" s="22">
        <f t="shared" si="2"/>
        <v>5036.3556853699993</v>
      </c>
      <c r="L9" s="23">
        <f t="shared" si="2"/>
        <v>1376.1693778599999</v>
      </c>
      <c r="M9" s="27">
        <f t="shared" si="2"/>
        <v>2977.4102911700002</v>
      </c>
      <c r="N9" s="28">
        <f t="shared" si="3"/>
        <v>59.118348209976816</v>
      </c>
      <c r="O9" s="29" t="s">
        <v>13</v>
      </c>
      <c r="P9" s="30" t="str">
        <f t="shared" si="4"/>
        <v/>
      </c>
      <c r="Q9" s="31"/>
    </row>
    <row r="10" spans="1:17" ht="21">
      <c r="A10" s="32">
        <v>5</v>
      </c>
      <c r="B10" s="33" t="str">
        <f>VLOOKUP($O10,[1]Name!$A:$B,2,0)</f>
        <v>อุตรดิตถ์</v>
      </c>
      <c r="C10" s="22">
        <f>IF(ISERROR(VLOOKUP($O10,[1]BEx6_1!$A:$Z,3,0)),0,VLOOKUP($O10,[1]BEx6_1!$A:$Z,3,0))</f>
        <v>1867.21191441</v>
      </c>
      <c r="D10" s="23">
        <f>IF(ISERROR(VLOOKUP($O10,[1]BEx6_1!$A:$Z,5,0)),0,VLOOKUP($O10,[1]BEx6_1!$A:$Z,5,0))</f>
        <v>11.438555559999999</v>
      </c>
      <c r="E10" s="24">
        <f>IF(ISERROR(VLOOKUP($O10,[1]BEx6_1!$A:$Z,6,0)),0,VLOOKUP($O10,[1]BEx6_1!$A:$Z,6,0))</f>
        <v>1561.28435702</v>
      </c>
      <c r="F10" s="34">
        <f t="shared" si="0"/>
        <v>83.615809484234859</v>
      </c>
      <c r="G10" s="22">
        <f>IF(ISERROR(VLOOKUP($O10,[1]BEx6_1!$A:$Z,8,0)),0,VLOOKUP($O10,[1]BEx6_1!$A:$Z,8,0))</f>
        <v>4059.74106557</v>
      </c>
      <c r="H10" s="23">
        <f>IF(ISERROR(VLOOKUP($O10,[1]BEx6_1!$A:$Z,10,0)),0,VLOOKUP($O10,[1]BEx6_1!$A:$Z,10,0))</f>
        <v>1069.08635129</v>
      </c>
      <c r="I10" s="24">
        <f>IF(ISERROR(VLOOKUP($O10,[1]BEx6_1!$A:$Z,11,0)),0,VLOOKUP($O10,[1]BEx6_1!$A:$Z,11,0))</f>
        <v>1964.0585200400001</v>
      </c>
      <c r="J10" s="26">
        <f t="shared" si="1"/>
        <v>48.378911076296447</v>
      </c>
      <c r="K10" s="22">
        <f t="shared" si="2"/>
        <v>5926.9529799800002</v>
      </c>
      <c r="L10" s="23">
        <f t="shared" si="2"/>
        <v>1080.52490685</v>
      </c>
      <c r="M10" s="27">
        <f t="shared" si="2"/>
        <v>3525.3428770600003</v>
      </c>
      <c r="N10" s="28">
        <f t="shared" si="3"/>
        <v>59.479852277685794</v>
      </c>
      <c r="O10" s="29" t="s">
        <v>14</v>
      </c>
      <c r="P10" s="30" t="str">
        <f t="shared" si="4"/>
        <v/>
      </c>
      <c r="Q10" s="31"/>
    </row>
    <row r="11" spans="1:17" ht="21">
      <c r="A11" s="32">
        <v>6</v>
      </c>
      <c r="B11" s="33" t="str">
        <f>VLOOKUP($O11,[1]Name!$A:$B,2,0)</f>
        <v>พัทลุง</v>
      </c>
      <c r="C11" s="22">
        <f>IF(ISERROR(VLOOKUP($O11,[1]BEx6_1!$A:$Z,3,0)),0,VLOOKUP($O11,[1]BEx6_1!$A:$Z,3,0))</f>
        <v>1574.9250304899999</v>
      </c>
      <c r="D11" s="23">
        <f>IF(ISERROR(VLOOKUP($O11,[1]BEx6_1!$A:$Z,5,0)),0,VLOOKUP($O11,[1]BEx6_1!$A:$Z,5,0))</f>
        <v>19.316379250000001</v>
      </c>
      <c r="E11" s="24">
        <f>IF(ISERROR(VLOOKUP($O11,[1]BEx6_1!$A:$Z,6,0)),0,VLOOKUP($O11,[1]BEx6_1!$A:$Z,6,0))</f>
        <v>1414.36837797</v>
      </c>
      <c r="F11" s="34">
        <f t="shared" si="0"/>
        <v>89.805441566317185</v>
      </c>
      <c r="G11" s="22">
        <f>IF(ISERROR(VLOOKUP($O11,[1]BEx6_1!$A:$Z,8,0)),0,VLOOKUP($O11,[1]BEx6_1!$A:$Z,8,0))</f>
        <v>3763.4957952200002</v>
      </c>
      <c r="H11" s="23">
        <f>IF(ISERROR(VLOOKUP($O11,[1]BEx6_1!$A:$Z,10,0)),0,VLOOKUP($O11,[1]BEx6_1!$A:$Z,10,0))</f>
        <v>1088.7802400600001</v>
      </c>
      <c r="I11" s="24">
        <f>IF(ISERROR(VLOOKUP($O11,[1]BEx6_1!$A:$Z,11,0)),0,VLOOKUP($O11,[1]BEx6_1!$A:$Z,11,0))</f>
        <v>1763.8808853600001</v>
      </c>
      <c r="J11" s="26">
        <f t="shared" si="1"/>
        <v>46.868150818722789</v>
      </c>
      <c r="K11" s="22">
        <f t="shared" si="2"/>
        <v>5338.4208257099999</v>
      </c>
      <c r="L11" s="23">
        <f t="shared" si="2"/>
        <v>1108.0966193100001</v>
      </c>
      <c r="M11" s="27">
        <f t="shared" si="2"/>
        <v>3178.2492633299998</v>
      </c>
      <c r="N11" s="28">
        <f t="shared" si="3"/>
        <v>59.535382598978579</v>
      </c>
      <c r="O11" s="29" t="s">
        <v>15</v>
      </c>
      <c r="P11" s="30" t="str">
        <f t="shared" si="4"/>
        <v/>
      </c>
      <c r="Q11" s="31"/>
    </row>
    <row r="12" spans="1:17" ht="21">
      <c r="A12" s="32">
        <v>7</v>
      </c>
      <c r="B12" s="33" t="str">
        <f>VLOOKUP($O12,[1]Name!$A:$B,2,0)</f>
        <v>ยะลา</v>
      </c>
      <c r="C12" s="22">
        <f>IF(ISERROR(VLOOKUP($O12,[1]BEx6_1!$A:$Z,3,0)),0,VLOOKUP($O12,[1]BEx6_1!$A:$Z,3,0))</f>
        <v>5489.9567157000001</v>
      </c>
      <c r="D12" s="23">
        <f>IF(ISERROR(VLOOKUP($O12,[1]BEx6_1!$A:$Z,5,0)),0,VLOOKUP($O12,[1]BEx6_1!$A:$Z,5,0))</f>
        <v>70.436288930000003</v>
      </c>
      <c r="E12" s="24">
        <f>IF(ISERROR(VLOOKUP($O12,[1]BEx6_1!$A:$Z,6,0)),0,VLOOKUP($O12,[1]BEx6_1!$A:$Z,6,0))</f>
        <v>4543.4051774700001</v>
      </c>
      <c r="F12" s="34">
        <f t="shared" si="0"/>
        <v>82.758488140296578</v>
      </c>
      <c r="G12" s="22">
        <f>IF(ISERROR(VLOOKUP($O12,[1]BEx6_1!$A:$Z,8,0)),0,VLOOKUP($O12,[1]BEx6_1!$A:$Z,8,0))</f>
        <v>5258.5783002899998</v>
      </c>
      <c r="H12" s="23">
        <f>IF(ISERROR(VLOOKUP($O12,[1]BEx6_1!$A:$Z,10,0)),0,VLOOKUP($O12,[1]BEx6_1!$A:$Z,10,0))</f>
        <v>2366.6004167199999</v>
      </c>
      <c r="I12" s="24">
        <f>IF(ISERROR(VLOOKUP($O12,[1]BEx6_1!$A:$Z,11,0)),0,VLOOKUP($O12,[1]BEx6_1!$A:$Z,11,0))</f>
        <v>1996.7905523899999</v>
      </c>
      <c r="J12" s="26">
        <f t="shared" si="1"/>
        <v>37.972060856826658</v>
      </c>
      <c r="K12" s="22">
        <f t="shared" si="2"/>
        <v>10748.535015990001</v>
      </c>
      <c r="L12" s="23">
        <f t="shared" si="2"/>
        <v>2437.0367056499999</v>
      </c>
      <c r="M12" s="27">
        <f t="shared" si="2"/>
        <v>6540.19572986</v>
      </c>
      <c r="N12" s="28">
        <f t="shared" si="3"/>
        <v>60.847322171165771</v>
      </c>
      <c r="O12" s="29" t="s">
        <v>16</v>
      </c>
      <c r="P12" s="30" t="str">
        <f t="shared" si="4"/>
        <v/>
      </c>
      <c r="Q12" s="31"/>
    </row>
    <row r="13" spans="1:17" ht="21">
      <c r="A13" s="32">
        <v>8</v>
      </c>
      <c r="B13" s="33" t="str">
        <f>VLOOKUP($O13,[1]Name!$A:$B,2,0)</f>
        <v>ภูเก็ต</v>
      </c>
      <c r="C13" s="22">
        <f>IF(ISERROR(VLOOKUP($O13,[1]BEx6_1!$A:$Z,3,0)),0,VLOOKUP($O13,[1]BEx6_1!$A:$Z,3,0))</f>
        <v>1912.08508267</v>
      </c>
      <c r="D13" s="23">
        <f>IF(ISERROR(VLOOKUP($O13,[1]BEx6_1!$A:$Z,5,0)),0,VLOOKUP($O13,[1]BEx6_1!$A:$Z,5,0))</f>
        <v>14.138054970000001</v>
      </c>
      <c r="E13" s="24">
        <f>IF(ISERROR(VLOOKUP($O13,[1]BEx6_1!$A:$Z,6,0)),0,VLOOKUP($O13,[1]BEx6_1!$A:$Z,6,0))</f>
        <v>1689.03899011</v>
      </c>
      <c r="F13" s="34">
        <f t="shared" si="0"/>
        <v>88.334928472505908</v>
      </c>
      <c r="G13" s="22">
        <f>IF(ISERROR(VLOOKUP($O13,[1]BEx6_1!$A:$Z,8,0)),0,VLOOKUP($O13,[1]BEx6_1!$A:$Z,8,0))</f>
        <v>1831.1447750699999</v>
      </c>
      <c r="H13" s="23">
        <f>IF(ISERROR(VLOOKUP($O13,[1]BEx6_1!$A:$Z,10,0)),0,VLOOKUP($O13,[1]BEx6_1!$A:$Z,10,0))</f>
        <v>1097.02942631</v>
      </c>
      <c r="I13" s="24">
        <f>IF(ISERROR(VLOOKUP($O13,[1]BEx6_1!$A:$Z,11,0)),0,VLOOKUP($O13,[1]BEx6_1!$A:$Z,11,0))</f>
        <v>621.38833643999999</v>
      </c>
      <c r="J13" s="26">
        <f t="shared" si="1"/>
        <v>33.934418779981279</v>
      </c>
      <c r="K13" s="22">
        <f t="shared" si="2"/>
        <v>3743.2298577399997</v>
      </c>
      <c r="L13" s="23">
        <f t="shared" si="2"/>
        <v>1111.1674812799999</v>
      </c>
      <c r="M13" s="27">
        <f t="shared" si="2"/>
        <v>2310.4273265500001</v>
      </c>
      <c r="N13" s="28">
        <f t="shared" si="3"/>
        <v>61.722827994990837</v>
      </c>
      <c r="O13" s="29" t="s">
        <v>17</v>
      </c>
      <c r="P13" s="30" t="str">
        <f t="shared" si="4"/>
        <v/>
      </c>
      <c r="Q13" s="31"/>
    </row>
    <row r="14" spans="1:17" ht="21">
      <c r="A14" s="32">
        <v>9</v>
      </c>
      <c r="B14" s="33" t="str">
        <f>VLOOKUP($O14,[1]Name!$A:$B,2,0)</f>
        <v>บึงกาฬ</v>
      </c>
      <c r="C14" s="22">
        <f>IF(ISERROR(VLOOKUP($O14,[1]BEx6_1!$A:$Z,3,0)),0,VLOOKUP($O14,[1]BEx6_1!$A:$Z,3,0))</f>
        <v>936.5409363</v>
      </c>
      <c r="D14" s="23">
        <f>IF(ISERROR(VLOOKUP($O14,[1]BEx6_1!$A:$Z,5,0)),0,VLOOKUP($O14,[1]BEx6_1!$A:$Z,5,0))</f>
        <v>8.1170749400000002</v>
      </c>
      <c r="E14" s="24">
        <f>IF(ISERROR(VLOOKUP($O14,[1]BEx6_1!$A:$Z,6,0)),0,VLOOKUP($O14,[1]BEx6_1!$A:$Z,6,0))</f>
        <v>850.73599309999997</v>
      </c>
      <c r="F14" s="34">
        <f t="shared" si="0"/>
        <v>90.838100089998164</v>
      </c>
      <c r="G14" s="22">
        <f>IF(ISERROR(VLOOKUP($O14,[1]BEx6_1!$A:$Z,8,0)),0,VLOOKUP($O14,[1]BEx6_1!$A:$Z,8,0))</f>
        <v>1983.61846451</v>
      </c>
      <c r="H14" s="23">
        <f>IF(ISERROR(VLOOKUP($O14,[1]BEx6_1!$A:$Z,10,0)),0,VLOOKUP($O14,[1]BEx6_1!$A:$Z,10,0))</f>
        <v>553.37008051999999</v>
      </c>
      <c r="I14" s="24">
        <f>IF(ISERROR(VLOOKUP($O14,[1]BEx6_1!$A:$Z,11,0)),0,VLOOKUP($O14,[1]BEx6_1!$A:$Z,11,0))</f>
        <v>970.52610124</v>
      </c>
      <c r="J14" s="26">
        <f t="shared" si="1"/>
        <v>48.927055207652678</v>
      </c>
      <c r="K14" s="22">
        <f t="shared" si="2"/>
        <v>2920.1594008100001</v>
      </c>
      <c r="L14" s="23">
        <f t="shared" si="2"/>
        <v>561.48715545999994</v>
      </c>
      <c r="M14" s="27">
        <f t="shared" si="2"/>
        <v>1821.26209434</v>
      </c>
      <c r="N14" s="28">
        <f t="shared" si="3"/>
        <v>62.368584873648146</v>
      </c>
      <c r="O14" s="29" t="s">
        <v>18</v>
      </c>
      <c r="P14" s="30" t="str">
        <f t="shared" si="4"/>
        <v/>
      </c>
      <c r="Q14" s="31"/>
    </row>
    <row r="15" spans="1:17" ht="21">
      <c r="A15" s="32">
        <v>10</v>
      </c>
      <c r="B15" s="33" t="str">
        <f>VLOOKUP($O15,[1]Name!$A:$B,2,0)</f>
        <v>ระยอง</v>
      </c>
      <c r="C15" s="22">
        <f>IF(ISERROR(VLOOKUP($O15,[1]BEx6_1!$A:$Z,3,0)),0,VLOOKUP($O15,[1]BEx6_1!$A:$Z,3,0))</f>
        <v>7208.9816411399997</v>
      </c>
      <c r="D15" s="23">
        <f>IF(ISERROR(VLOOKUP($O15,[1]BEx6_1!$A:$Z,5,0)),0,VLOOKUP($O15,[1]BEx6_1!$A:$Z,5,0))</f>
        <v>1082.8260319599999</v>
      </c>
      <c r="E15" s="24">
        <f>IF(ISERROR(VLOOKUP($O15,[1]BEx6_1!$A:$Z,6,0)),0,VLOOKUP($O15,[1]BEx6_1!$A:$Z,6,0))</f>
        <v>5482.7817478699999</v>
      </c>
      <c r="F15" s="34">
        <f t="shared" si="0"/>
        <v>76.054871836280256</v>
      </c>
      <c r="G15" s="22">
        <f>IF(ISERROR(VLOOKUP($O15,[1]BEx6_1!$A:$Z,8,0)),0,VLOOKUP($O15,[1]BEx6_1!$A:$Z,8,0))</f>
        <v>3593.1151581200002</v>
      </c>
      <c r="H15" s="23">
        <f>IF(ISERROR(VLOOKUP($O15,[1]BEx6_1!$A:$Z,10,0)),0,VLOOKUP($O15,[1]BEx6_1!$A:$Z,10,0))</f>
        <v>1463.8727337299999</v>
      </c>
      <c r="I15" s="24">
        <f>IF(ISERROR(VLOOKUP($O15,[1]BEx6_1!$A:$Z,11,0)),0,VLOOKUP($O15,[1]BEx6_1!$A:$Z,11,0))</f>
        <v>1260.83043423</v>
      </c>
      <c r="J15" s="26">
        <f t="shared" si="1"/>
        <v>35.090176037934043</v>
      </c>
      <c r="K15" s="22">
        <f t="shared" si="2"/>
        <v>10802.09679926</v>
      </c>
      <c r="L15" s="23">
        <f t="shared" si="2"/>
        <v>2546.6987656900001</v>
      </c>
      <c r="M15" s="27">
        <f t="shared" si="2"/>
        <v>6743.6121820999997</v>
      </c>
      <c r="N15" s="28">
        <f t="shared" si="3"/>
        <v>62.428733119314138</v>
      </c>
      <c r="O15" s="29" t="s">
        <v>19</v>
      </c>
      <c r="P15" s="30" t="str">
        <f t="shared" si="4"/>
        <v/>
      </c>
      <c r="Q15" s="31"/>
    </row>
    <row r="16" spans="1:17" ht="21">
      <c r="A16" s="32">
        <v>11</v>
      </c>
      <c r="B16" s="33" t="str">
        <f>VLOOKUP($O16,[1]Name!$A:$B,2,0)</f>
        <v>ตราด</v>
      </c>
      <c r="C16" s="22">
        <f>IF(ISERROR(VLOOKUP($O16,[1]BEx6_1!$A:$Z,3,0)),0,VLOOKUP($O16,[1]BEx6_1!$A:$Z,3,0))</f>
        <v>783.75214289999997</v>
      </c>
      <c r="D16" s="23">
        <f>IF(ISERROR(VLOOKUP($O16,[1]BEx6_1!$A:$Z,5,0)),0,VLOOKUP($O16,[1]BEx6_1!$A:$Z,5,0))</f>
        <v>5.4604704699999997</v>
      </c>
      <c r="E16" s="24">
        <f>IF(ISERROR(VLOOKUP($O16,[1]BEx6_1!$A:$Z,6,0)),0,VLOOKUP($O16,[1]BEx6_1!$A:$Z,6,0))</f>
        <v>679.50765005999995</v>
      </c>
      <c r="F16" s="34">
        <f t="shared" si="0"/>
        <v>86.699303627511654</v>
      </c>
      <c r="G16" s="22">
        <f>IF(ISERROR(VLOOKUP($O16,[1]BEx6_1!$A:$Z,8,0)),0,VLOOKUP($O16,[1]BEx6_1!$A:$Z,8,0))</f>
        <v>1451.7795323299999</v>
      </c>
      <c r="H16" s="23">
        <f>IF(ISERROR(VLOOKUP($O16,[1]BEx6_1!$A:$Z,10,0)),0,VLOOKUP($O16,[1]BEx6_1!$A:$Z,10,0))</f>
        <v>420.19332137999999</v>
      </c>
      <c r="I16" s="24">
        <f>IF(ISERROR(VLOOKUP($O16,[1]BEx6_1!$A:$Z,11,0)),0,VLOOKUP($O16,[1]BEx6_1!$A:$Z,11,0))</f>
        <v>718.98906368999997</v>
      </c>
      <c r="J16" s="26">
        <f t="shared" si="1"/>
        <v>49.524672836244989</v>
      </c>
      <c r="K16" s="22">
        <f t="shared" si="2"/>
        <v>2235.53167523</v>
      </c>
      <c r="L16" s="23">
        <f t="shared" si="2"/>
        <v>425.65379185</v>
      </c>
      <c r="M16" s="27">
        <f t="shared" si="2"/>
        <v>1398.4967137499998</v>
      </c>
      <c r="N16" s="28">
        <f t="shared" si="3"/>
        <v>62.557678302908279</v>
      </c>
      <c r="O16" s="29" t="s">
        <v>20</v>
      </c>
      <c r="P16" s="30" t="str">
        <f t="shared" si="4"/>
        <v/>
      </c>
      <c r="Q16" s="31"/>
    </row>
    <row r="17" spans="1:17" ht="21">
      <c r="A17" s="32">
        <v>12</v>
      </c>
      <c r="B17" s="33" t="str">
        <f>VLOOKUP($O17,[1]Name!$A:$B,2,0)</f>
        <v>ชัยนาท</v>
      </c>
      <c r="C17" s="22">
        <f>IF(ISERROR(VLOOKUP($O17,[1]BEx6_1!$A:$Z,3,0)),0,VLOOKUP($O17,[1]BEx6_1!$A:$Z,3,0))</f>
        <v>1263.31203241</v>
      </c>
      <c r="D17" s="23">
        <f>IF(ISERROR(VLOOKUP($O17,[1]BEx6_1!$A:$Z,5,0)),0,VLOOKUP($O17,[1]BEx6_1!$A:$Z,5,0))</f>
        <v>13.103372540000001</v>
      </c>
      <c r="E17" s="24">
        <f>IF(ISERROR(VLOOKUP($O17,[1]BEx6_1!$A:$Z,6,0)),0,VLOOKUP($O17,[1]BEx6_1!$A:$Z,6,0))</f>
        <v>1125.0005687299999</v>
      </c>
      <c r="F17" s="34">
        <f t="shared" si="0"/>
        <v>89.051678434808736</v>
      </c>
      <c r="G17" s="22">
        <f>IF(ISERROR(VLOOKUP($O17,[1]BEx6_1!$A:$Z,8,0)),0,VLOOKUP($O17,[1]BEx6_1!$A:$Z,8,0))</f>
        <v>2867.85351889</v>
      </c>
      <c r="H17" s="23">
        <f>IF(ISERROR(VLOOKUP($O17,[1]BEx6_1!$A:$Z,10,0)),0,VLOOKUP($O17,[1]BEx6_1!$A:$Z,10,0))</f>
        <v>930.43932426000003</v>
      </c>
      <c r="I17" s="24">
        <f>IF(ISERROR(VLOOKUP($O17,[1]BEx6_1!$A:$Z,11,0)),0,VLOOKUP($O17,[1]BEx6_1!$A:$Z,11,0))</f>
        <v>1461.6148848</v>
      </c>
      <c r="J17" s="26">
        <f t="shared" si="1"/>
        <v>50.965465117818034</v>
      </c>
      <c r="K17" s="22">
        <f t="shared" si="2"/>
        <v>4131.1655513000005</v>
      </c>
      <c r="L17" s="23">
        <f t="shared" si="2"/>
        <v>943.54269680000004</v>
      </c>
      <c r="M17" s="27">
        <f t="shared" si="2"/>
        <v>2586.6154535300002</v>
      </c>
      <c r="N17" s="28">
        <f t="shared" si="3"/>
        <v>62.612243963838267</v>
      </c>
      <c r="O17" s="29" t="s">
        <v>21</v>
      </c>
      <c r="P17" s="30" t="str">
        <f t="shared" si="4"/>
        <v/>
      </c>
      <c r="Q17" s="31"/>
    </row>
    <row r="18" spans="1:17" ht="21">
      <c r="A18" s="32">
        <v>13</v>
      </c>
      <c r="B18" s="33" t="str">
        <f>VLOOKUP($O18,[1]Name!$A:$B,2,0)</f>
        <v>สระแก้ว</v>
      </c>
      <c r="C18" s="22">
        <f>IF(ISERROR(VLOOKUP($O18,[1]BEx6_1!$A:$Z,3,0)),0,VLOOKUP($O18,[1]BEx6_1!$A:$Z,3,0))</f>
        <v>2088.1238815400002</v>
      </c>
      <c r="D18" s="23">
        <f>IF(ISERROR(VLOOKUP($O18,[1]BEx6_1!$A:$Z,5,0)),0,VLOOKUP($O18,[1]BEx6_1!$A:$Z,5,0))</f>
        <v>15.0676285</v>
      </c>
      <c r="E18" s="24">
        <f>IF(ISERROR(VLOOKUP($O18,[1]BEx6_1!$A:$Z,6,0)),0,VLOOKUP($O18,[1]BEx6_1!$A:$Z,6,0))</f>
        <v>1849.7550738</v>
      </c>
      <c r="F18" s="34">
        <f t="shared" si="0"/>
        <v>88.584546642692374</v>
      </c>
      <c r="G18" s="22">
        <f>IF(ISERROR(VLOOKUP($O18,[1]BEx6_1!$A:$Z,8,0)),0,VLOOKUP($O18,[1]BEx6_1!$A:$Z,8,0))</f>
        <v>2876.6146947900002</v>
      </c>
      <c r="H18" s="23">
        <f>IF(ISERROR(VLOOKUP($O18,[1]BEx6_1!$A:$Z,10,0)),0,VLOOKUP($O18,[1]BEx6_1!$A:$Z,10,0))</f>
        <v>804.32093200999998</v>
      </c>
      <c r="I18" s="24">
        <f>IF(ISERROR(VLOOKUP($O18,[1]BEx6_1!$A:$Z,11,0)),0,VLOOKUP($O18,[1]BEx6_1!$A:$Z,11,0))</f>
        <v>1262.1509450200001</v>
      </c>
      <c r="J18" s="26">
        <f t="shared" si="1"/>
        <v>43.876260081197287</v>
      </c>
      <c r="K18" s="22">
        <f t="shared" si="2"/>
        <v>4964.7385763300008</v>
      </c>
      <c r="L18" s="23">
        <f t="shared" si="2"/>
        <v>819.38856050999993</v>
      </c>
      <c r="M18" s="27">
        <f t="shared" si="2"/>
        <v>3111.9060188200001</v>
      </c>
      <c r="N18" s="28">
        <f t="shared" si="3"/>
        <v>62.680158702744052</v>
      </c>
      <c r="O18" s="29" t="s">
        <v>22</v>
      </c>
      <c r="P18" s="30" t="str">
        <f t="shared" si="4"/>
        <v/>
      </c>
      <c r="Q18" s="31"/>
    </row>
    <row r="19" spans="1:17" ht="21">
      <c r="A19" s="32">
        <v>14</v>
      </c>
      <c r="B19" s="33" t="str">
        <f>VLOOKUP($O19,[1]Name!$A:$B,2,0)</f>
        <v>ปทุมธานี</v>
      </c>
      <c r="C19" s="22">
        <f>IF(ISERROR(VLOOKUP($O19,[1]BEx6_1!$A:$Z,3,0)),0,VLOOKUP($O19,[1]BEx6_1!$A:$Z,3,0))</f>
        <v>4207.34855685</v>
      </c>
      <c r="D19" s="23">
        <f>IF(ISERROR(VLOOKUP($O19,[1]BEx6_1!$A:$Z,5,0)),0,VLOOKUP($O19,[1]BEx6_1!$A:$Z,5,0))</f>
        <v>87.520352040000006</v>
      </c>
      <c r="E19" s="24">
        <f>IF(ISERROR(VLOOKUP($O19,[1]BEx6_1!$A:$Z,6,0)),0,VLOOKUP($O19,[1]BEx6_1!$A:$Z,6,0))</f>
        <v>3382.9246331499999</v>
      </c>
      <c r="F19" s="34">
        <f t="shared" si="0"/>
        <v>80.40514322594565</v>
      </c>
      <c r="G19" s="22">
        <f>IF(ISERROR(VLOOKUP($O19,[1]BEx6_1!$A:$Z,8,0)),0,VLOOKUP($O19,[1]BEx6_1!$A:$Z,8,0))</f>
        <v>3342.7928663799999</v>
      </c>
      <c r="H19" s="23">
        <f>IF(ISERROR(VLOOKUP($O19,[1]BEx6_1!$A:$Z,10,0)),0,VLOOKUP($O19,[1]BEx6_1!$A:$Z,10,0))</f>
        <v>1402.7670655500001</v>
      </c>
      <c r="I19" s="24">
        <f>IF(ISERROR(VLOOKUP($O19,[1]BEx6_1!$A:$Z,11,0)),0,VLOOKUP($O19,[1]BEx6_1!$A:$Z,11,0))</f>
        <v>1355.5235867399999</v>
      </c>
      <c r="J19" s="26">
        <f t="shared" si="1"/>
        <v>40.55063059315227</v>
      </c>
      <c r="K19" s="22">
        <f t="shared" si="2"/>
        <v>7550.1414232299994</v>
      </c>
      <c r="L19" s="23">
        <f t="shared" si="2"/>
        <v>1490.2874175900001</v>
      </c>
      <c r="M19" s="27">
        <f t="shared" si="2"/>
        <v>4738.4482198899996</v>
      </c>
      <c r="N19" s="28">
        <f t="shared" si="3"/>
        <v>62.759727987490606</v>
      </c>
      <c r="O19" s="29" t="s">
        <v>23</v>
      </c>
      <c r="P19" s="30" t="str">
        <f t="shared" si="4"/>
        <v/>
      </c>
      <c r="Q19" s="31"/>
    </row>
    <row r="20" spans="1:17" ht="21">
      <c r="A20" s="32">
        <v>15</v>
      </c>
      <c r="B20" s="33" t="str">
        <f>VLOOKUP($O20,[1]Name!$A:$B,2,0)</f>
        <v>พระนครศรีอยุธยา</v>
      </c>
      <c r="C20" s="22">
        <f>IF(ISERROR(VLOOKUP($O20,[1]BEx6_1!$A:$Z,3,0)),0,VLOOKUP($O20,[1]BEx6_1!$A:$Z,3,0))</f>
        <v>3572.1372409599999</v>
      </c>
      <c r="D20" s="23">
        <f>IF(ISERROR(VLOOKUP($O20,[1]BEx6_1!$A:$Z,5,0)),0,VLOOKUP($O20,[1]BEx6_1!$A:$Z,5,0))</f>
        <v>25.943079730000001</v>
      </c>
      <c r="E20" s="24">
        <f>IF(ISERROR(VLOOKUP($O20,[1]BEx6_1!$A:$Z,6,0)),0,VLOOKUP($O20,[1]BEx6_1!$A:$Z,6,0))</f>
        <v>2993.4195844699998</v>
      </c>
      <c r="F20" s="34">
        <f t="shared" si="0"/>
        <v>83.799120317827672</v>
      </c>
      <c r="G20" s="22">
        <f>IF(ISERROR(VLOOKUP($O20,[1]BEx6_1!$A:$Z,8,0)),0,VLOOKUP($O20,[1]BEx6_1!$A:$Z,8,0))</f>
        <v>5320.3224234400004</v>
      </c>
      <c r="H20" s="23">
        <f>IF(ISERROR(VLOOKUP($O20,[1]BEx6_1!$A:$Z,10,0)),0,VLOOKUP($O20,[1]BEx6_1!$A:$Z,10,0))</f>
        <v>2035.14921112</v>
      </c>
      <c r="I20" s="24">
        <f>IF(ISERROR(VLOOKUP($O20,[1]BEx6_1!$A:$Z,11,0)),0,VLOOKUP($O20,[1]BEx6_1!$A:$Z,11,0))</f>
        <v>2589.04817963</v>
      </c>
      <c r="J20" s="26">
        <f t="shared" si="1"/>
        <v>48.663369878173285</v>
      </c>
      <c r="K20" s="22">
        <f t="shared" si="2"/>
        <v>8892.4596644000012</v>
      </c>
      <c r="L20" s="23">
        <f t="shared" si="2"/>
        <v>2061.0922908500002</v>
      </c>
      <c r="M20" s="27">
        <f t="shared" si="2"/>
        <v>5582.4677640999998</v>
      </c>
      <c r="N20" s="28">
        <f t="shared" si="3"/>
        <v>62.777543838054214</v>
      </c>
      <c r="O20" s="29" t="s">
        <v>24</v>
      </c>
      <c r="P20" s="30" t="str">
        <f t="shared" si="4"/>
        <v/>
      </c>
      <c r="Q20" s="31"/>
    </row>
    <row r="21" spans="1:17" ht="21">
      <c r="A21" s="32">
        <v>16</v>
      </c>
      <c r="B21" s="33" t="str">
        <f>VLOOKUP($O21,[1]Name!$A:$B,2,0)</f>
        <v>อุทัยธานี</v>
      </c>
      <c r="C21" s="22">
        <f>IF(ISERROR(VLOOKUP($O21,[1]BEx6_1!$A:$Z,3,0)),0,VLOOKUP($O21,[1]BEx6_1!$A:$Z,3,0))</f>
        <v>1002.72654076</v>
      </c>
      <c r="D21" s="23">
        <f>IF(ISERROR(VLOOKUP($O21,[1]BEx6_1!$A:$Z,5,0)),0,VLOOKUP($O21,[1]BEx6_1!$A:$Z,5,0))</f>
        <v>3.9551971300000002</v>
      </c>
      <c r="E21" s="24">
        <f>IF(ISERROR(VLOOKUP($O21,[1]BEx6_1!$A:$Z,6,0)),0,VLOOKUP($O21,[1]BEx6_1!$A:$Z,6,0))</f>
        <v>872.33614348000003</v>
      </c>
      <c r="F21" s="34">
        <f t="shared" si="0"/>
        <v>86.996415076320531</v>
      </c>
      <c r="G21" s="22">
        <f>IF(ISERROR(VLOOKUP($O21,[1]BEx6_1!$A:$Z,8,0)),0,VLOOKUP($O21,[1]BEx6_1!$A:$Z,8,0))</f>
        <v>2334.7903803700001</v>
      </c>
      <c r="H21" s="23">
        <f>IF(ISERROR(VLOOKUP($O21,[1]BEx6_1!$A:$Z,10,0)),0,VLOOKUP($O21,[1]BEx6_1!$A:$Z,10,0))</f>
        <v>669.93911514000001</v>
      </c>
      <c r="I21" s="24">
        <f>IF(ISERROR(VLOOKUP($O21,[1]BEx6_1!$A:$Z,11,0)),0,VLOOKUP($O21,[1]BEx6_1!$A:$Z,11,0))</f>
        <v>1233.01026385</v>
      </c>
      <c r="J21" s="26">
        <f t="shared" si="1"/>
        <v>52.810319685084607</v>
      </c>
      <c r="K21" s="22">
        <f t="shared" si="2"/>
        <v>3337.5169211299999</v>
      </c>
      <c r="L21" s="23">
        <f t="shared" si="2"/>
        <v>673.89431227</v>
      </c>
      <c r="M21" s="27">
        <f t="shared" si="2"/>
        <v>2105.3464073300001</v>
      </c>
      <c r="N21" s="28">
        <f t="shared" si="3"/>
        <v>63.081220472649548</v>
      </c>
      <c r="O21" s="29" t="s">
        <v>25</v>
      </c>
      <c r="P21" s="30" t="str">
        <f t="shared" si="4"/>
        <v/>
      </c>
      <c r="Q21" s="31"/>
    </row>
    <row r="22" spans="1:17" ht="21">
      <c r="A22" s="32">
        <v>17</v>
      </c>
      <c r="B22" s="33" t="str">
        <f>VLOOKUP($O22,[1]Name!$A:$B,2,0)</f>
        <v>ระนอง</v>
      </c>
      <c r="C22" s="22">
        <f>IF(ISERROR(VLOOKUP($O22,[1]BEx6_1!$A:$Z,3,0)),0,VLOOKUP($O22,[1]BEx6_1!$A:$Z,3,0))</f>
        <v>761.68180826000003</v>
      </c>
      <c r="D22" s="23">
        <f>IF(ISERROR(VLOOKUP($O22,[1]BEx6_1!$A:$Z,5,0)),0,VLOOKUP($O22,[1]BEx6_1!$A:$Z,5,0))</f>
        <v>3.8699549000000002</v>
      </c>
      <c r="E22" s="24">
        <f>IF(ISERROR(VLOOKUP($O22,[1]BEx6_1!$A:$Z,6,0)),0,VLOOKUP($O22,[1]BEx6_1!$A:$Z,6,0))</f>
        <v>698.93243404999998</v>
      </c>
      <c r="F22" s="34">
        <f t="shared" si="0"/>
        <v>91.76173389865437</v>
      </c>
      <c r="G22" s="22">
        <f>IF(ISERROR(VLOOKUP($O22,[1]BEx6_1!$A:$Z,8,0)),0,VLOOKUP($O22,[1]BEx6_1!$A:$Z,8,0))</f>
        <v>1314.39021245</v>
      </c>
      <c r="H22" s="23">
        <f>IF(ISERROR(VLOOKUP($O22,[1]BEx6_1!$A:$Z,10,0)),0,VLOOKUP($O22,[1]BEx6_1!$A:$Z,10,0))</f>
        <v>533.12095424999995</v>
      </c>
      <c r="I22" s="24">
        <f>IF(ISERROR(VLOOKUP($O22,[1]BEx6_1!$A:$Z,11,0)),0,VLOOKUP($O22,[1]BEx6_1!$A:$Z,11,0))</f>
        <v>612.48223671000005</v>
      </c>
      <c r="J22" s="26">
        <f t="shared" si="1"/>
        <v>46.598204316231481</v>
      </c>
      <c r="K22" s="22">
        <f t="shared" si="2"/>
        <v>2076.0720207100003</v>
      </c>
      <c r="L22" s="23">
        <f t="shared" si="2"/>
        <v>536.99090914999999</v>
      </c>
      <c r="M22" s="27">
        <f t="shared" si="2"/>
        <v>1311.41467076</v>
      </c>
      <c r="N22" s="28">
        <f t="shared" si="3"/>
        <v>63.168072093737216</v>
      </c>
      <c r="O22" s="29" t="s">
        <v>26</v>
      </c>
      <c r="P22" s="30" t="str">
        <f t="shared" si="4"/>
        <v/>
      </c>
      <c r="Q22" s="31"/>
    </row>
    <row r="23" spans="1:17" ht="21">
      <c r="A23" s="32">
        <v>18</v>
      </c>
      <c r="B23" s="33" t="str">
        <f>VLOOKUP($O23,[1]Name!$A:$B,2,0)</f>
        <v>ประจวบคีรีขันธ์</v>
      </c>
      <c r="C23" s="22">
        <f>IF(ISERROR(VLOOKUP($O23,[1]BEx6_1!$A:$Z,3,0)),0,VLOOKUP($O23,[1]BEx6_1!$A:$Z,3,0))</f>
        <v>1564.5184436500001</v>
      </c>
      <c r="D23" s="23">
        <f>IF(ISERROR(VLOOKUP($O23,[1]BEx6_1!$A:$Z,5,0)),0,VLOOKUP($O23,[1]BEx6_1!$A:$Z,5,0))</f>
        <v>6.2491994799999997</v>
      </c>
      <c r="E23" s="24">
        <f>IF(ISERROR(VLOOKUP($O23,[1]BEx6_1!$A:$Z,6,0)),0,VLOOKUP($O23,[1]BEx6_1!$A:$Z,6,0))</f>
        <v>1330.2802113499999</v>
      </c>
      <c r="F23" s="34">
        <f t="shared" si="0"/>
        <v>85.028093900029361</v>
      </c>
      <c r="G23" s="22">
        <f>IF(ISERROR(VLOOKUP($O23,[1]BEx6_1!$A:$Z,8,0)),0,VLOOKUP($O23,[1]BEx6_1!$A:$Z,8,0))</f>
        <v>2739.8923789099999</v>
      </c>
      <c r="H23" s="23">
        <f>IF(ISERROR(VLOOKUP($O23,[1]BEx6_1!$A:$Z,10,0)),0,VLOOKUP($O23,[1]BEx6_1!$A:$Z,10,0))</f>
        <v>735.04098384999998</v>
      </c>
      <c r="I23" s="24">
        <f>IF(ISERROR(VLOOKUP($O23,[1]BEx6_1!$A:$Z,11,0)),0,VLOOKUP($O23,[1]BEx6_1!$A:$Z,11,0))</f>
        <v>1399.27909886</v>
      </c>
      <c r="J23" s="26">
        <f t="shared" si="1"/>
        <v>51.070586189106791</v>
      </c>
      <c r="K23" s="22">
        <f t="shared" si="2"/>
        <v>4304.4108225600003</v>
      </c>
      <c r="L23" s="23">
        <f t="shared" si="2"/>
        <v>741.29018332999999</v>
      </c>
      <c r="M23" s="27">
        <f t="shared" si="2"/>
        <v>2729.5593102100001</v>
      </c>
      <c r="N23" s="28">
        <f t="shared" si="3"/>
        <v>63.413076091715268</v>
      </c>
      <c r="O23" s="29" t="s">
        <v>27</v>
      </c>
      <c r="P23" s="30" t="str">
        <f t="shared" si="4"/>
        <v/>
      </c>
      <c r="Q23" s="31"/>
    </row>
    <row r="24" spans="1:17" ht="21">
      <c r="A24" s="32">
        <v>19</v>
      </c>
      <c r="B24" s="33" t="str">
        <f>VLOOKUP($O24,[1]Name!$A:$B,2,0)</f>
        <v>สมุทรปราการ</v>
      </c>
      <c r="C24" s="22">
        <f>IF(ISERROR(VLOOKUP($O24,[1]BEx6_1!$A:$Z,3,0)),0,VLOOKUP($O24,[1]BEx6_1!$A:$Z,3,0))</f>
        <v>2546.1220228400002</v>
      </c>
      <c r="D24" s="23">
        <f>IF(ISERROR(VLOOKUP($O24,[1]BEx6_1!$A:$Z,5,0)),0,VLOOKUP($O24,[1]BEx6_1!$A:$Z,5,0))</f>
        <v>27.56694143</v>
      </c>
      <c r="E24" s="24">
        <f>IF(ISERROR(VLOOKUP($O24,[1]BEx6_1!$A:$Z,6,0)),0,VLOOKUP($O24,[1]BEx6_1!$A:$Z,6,0))</f>
        <v>2115.2120116299998</v>
      </c>
      <c r="F24" s="34">
        <f t="shared" si="0"/>
        <v>83.075830327670076</v>
      </c>
      <c r="G24" s="22">
        <f>IF(ISERROR(VLOOKUP($O24,[1]BEx6_1!$A:$Z,8,0)),0,VLOOKUP($O24,[1]BEx6_1!$A:$Z,8,0))</f>
        <v>1700.9880829799999</v>
      </c>
      <c r="H24" s="23">
        <f>IF(ISERROR(VLOOKUP($O24,[1]BEx6_1!$A:$Z,10,0)),0,VLOOKUP($O24,[1]BEx6_1!$A:$Z,10,0))</f>
        <v>878.05316815000003</v>
      </c>
      <c r="I24" s="24">
        <f>IF(ISERROR(VLOOKUP($O24,[1]BEx6_1!$A:$Z,11,0)),0,VLOOKUP($O24,[1]BEx6_1!$A:$Z,11,0))</f>
        <v>581.90551884000001</v>
      </c>
      <c r="J24" s="26">
        <f t="shared" si="1"/>
        <v>34.209852771016855</v>
      </c>
      <c r="K24" s="22">
        <f t="shared" si="2"/>
        <v>4247.1101058200002</v>
      </c>
      <c r="L24" s="23">
        <f t="shared" si="2"/>
        <v>905.62010958000008</v>
      </c>
      <c r="M24" s="27">
        <f t="shared" si="2"/>
        <v>2697.11753047</v>
      </c>
      <c r="N24" s="28">
        <f t="shared" si="3"/>
        <v>63.504770615059456</v>
      </c>
      <c r="O24" s="29" t="s">
        <v>28</v>
      </c>
      <c r="P24" s="30" t="str">
        <f t="shared" si="4"/>
        <v/>
      </c>
      <c r="Q24" s="31"/>
    </row>
    <row r="25" spans="1:17" ht="21">
      <c r="A25" s="32">
        <v>20</v>
      </c>
      <c r="B25" s="33" t="str">
        <f>VLOOKUP($O25,[1]Name!$A:$B,2,0)</f>
        <v>บุรีรัมย์</v>
      </c>
      <c r="C25" s="22">
        <f>IF(ISERROR(VLOOKUP($O25,[1]BEx6_1!$A:$Z,3,0)),0,VLOOKUP($O25,[1]BEx6_1!$A:$Z,3,0))</f>
        <v>4291.4570848499998</v>
      </c>
      <c r="D25" s="23">
        <f>IF(ISERROR(VLOOKUP($O25,[1]BEx6_1!$A:$Z,5,0)),0,VLOOKUP($O25,[1]BEx6_1!$A:$Z,5,0))</f>
        <v>16.970796069999999</v>
      </c>
      <c r="E25" s="24">
        <f>IF(ISERROR(VLOOKUP($O25,[1]BEx6_1!$A:$Z,6,0)),0,VLOOKUP($O25,[1]BEx6_1!$A:$Z,6,0))</f>
        <v>3827.6778095200002</v>
      </c>
      <c r="F25" s="34">
        <f t="shared" si="0"/>
        <v>89.192964856452477</v>
      </c>
      <c r="G25" s="22">
        <f>IF(ISERROR(VLOOKUP($O25,[1]BEx6_1!$A:$Z,8,0)),0,VLOOKUP($O25,[1]BEx6_1!$A:$Z,8,0))</f>
        <v>5848.5541768399999</v>
      </c>
      <c r="H25" s="23">
        <f>IF(ISERROR(VLOOKUP($O25,[1]BEx6_1!$A:$Z,10,0)),0,VLOOKUP($O25,[1]BEx6_1!$A:$Z,10,0))</f>
        <v>1908.8097119399999</v>
      </c>
      <c r="I25" s="24">
        <f>IF(ISERROR(VLOOKUP($O25,[1]BEx6_1!$A:$Z,11,0)),0,VLOOKUP($O25,[1]BEx6_1!$A:$Z,11,0))</f>
        <v>2630.4414265599999</v>
      </c>
      <c r="J25" s="26">
        <f t="shared" si="1"/>
        <v>44.975926477289455</v>
      </c>
      <c r="K25" s="22">
        <f t="shared" si="2"/>
        <v>10140.011261690001</v>
      </c>
      <c r="L25" s="23">
        <f t="shared" si="2"/>
        <v>1925.7805080099999</v>
      </c>
      <c r="M25" s="27">
        <f t="shared" si="2"/>
        <v>6458.1192360799996</v>
      </c>
      <c r="N25" s="28">
        <f t="shared" si="3"/>
        <v>63.689468082539861</v>
      </c>
      <c r="O25" s="29" t="s">
        <v>29</v>
      </c>
      <c r="P25" s="30" t="str">
        <f t="shared" si="4"/>
        <v/>
      </c>
      <c r="Q25" s="31"/>
    </row>
    <row r="26" spans="1:17" ht="21">
      <c r="A26" s="32">
        <v>21</v>
      </c>
      <c r="B26" s="33" t="str">
        <f>VLOOKUP($O26,[1]Name!$A:$B,2,0)</f>
        <v>สุพรรณบุรี</v>
      </c>
      <c r="C26" s="22">
        <f>IF(ISERROR(VLOOKUP($O26,[1]BEx6_1!$A:$Z,3,0)),0,VLOOKUP($O26,[1]BEx6_1!$A:$Z,3,0))</f>
        <v>2383.06183689</v>
      </c>
      <c r="D26" s="23">
        <f>IF(ISERROR(VLOOKUP($O26,[1]BEx6_1!$A:$Z,5,0)),0,VLOOKUP($O26,[1]BEx6_1!$A:$Z,5,0))</f>
        <v>16.125144559999999</v>
      </c>
      <c r="E26" s="24">
        <f>IF(ISERROR(VLOOKUP($O26,[1]BEx6_1!$A:$Z,6,0)),0,VLOOKUP($O26,[1]BEx6_1!$A:$Z,6,0))</f>
        <v>2068.1973359100002</v>
      </c>
      <c r="F26" s="34">
        <f t="shared" si="0"/>
        <v>86.787396948502533</v>
      </c>
      <c r="G26" s="22">
        <f>IF(ISERROR(VLOOKUP($O26,[1]BEx6_1!$A:$Z,8,0)),0,VLOOKUP($O26,[1]BEx6_1!$A:$Z,8,0))</f>
        <v>5418.9667563000003</v>
      </c>
      <c r="H26" s="23">
        <f>IF(ISERROR(VLOOKUP($O26,[1]BEx6_1!$A:$Z,10,0)),0,VLOOKUP($O26,[1]BEx6_1!$A:$Z,10,0))</f>
        <v>1747.4531001299999</v>
      </c>
      <c r="I26" s="24">
        <f>IF(ISERROR(VLOOKUP($O26,[1]BEx6_1!$A:$Z,11,0)),0,VLOOKUP($O26,[1]BEx6_1!$A:$Z,11,0))</f>
        <v>2904.5709047999999</v>
      </c>
      <c r="J26" s="35">
        <f t="shared" si="1"/>
        <v>53.600087164646183</v>
      </c>
      <c r="K26" s="22">
        <f t="shared" si="2"/>
        <v>7802.0285931899998</v>
      </c>
      <c r="L26" s="23">
        <f t="shared" si="2"/>
        <v>1763.57824469</v>
      </c>
      <c r="M26" s="27">
        <f t="shared" si="2"/>
        <v>4972.7682407100001</v>
      </c>
      <c r="N26" s="28">
        <f t="shared" si="3"/>
        <v>63.736862552009619</v>
      </c>
      <c r="O26" s="29" t="s">
        <v>30</v>
      </c>
      <c r="P26" s="30" t="str">
        <f t="shared" si="4"/>
        <v/>
      </c>
      <c r="Q26" s="31"/>
    </row>
    <row r="27" spans="1:17" ht="21">
      <c r="A27" s="32">
        <v>22</v>
      </c>
      <c r="B27" s="33" t="str">
        <f>VLOOKUP($O27,[1]Name!$A:$B,2,0)</f>
        <v>ชลบุรี</v>
      </c>
      <c r="C27" s="22">
        <f>IF(ISERROR(VLOOKUP($O27,[1]BEx6_1!$A:$Z,3,0)),0,VLOOKUP($O27,[1]BEx6_1!$A:$Z,3,0))</f>
        <v>8347.0487586300005</v>
      </c>
      <c r="D27" s="23">
        <f>IF(ISERROR(VLOOKUP($O27,[1]BEx6_1!$A:$Z,5,0)),0,VLOOKUP($O27,[1]BEx6_1!$A:$Z,5,0))</f>
        <v>49.744303899999998</v>
      </c>
      <c r="E27" s="24">
        <f>IF(ISERROR(VLOOKUP($O27,[1]BEx6_1!$A:$Z,6,0)),0,VLOOKUP($O27,[1]BEx6_1!$A:$Z,6,0))</f>
        <v>6925.0812771299998</v>
      </c>
      <c r="F27" s="34">
        <f t="shared" si="0"/>
        <v>82.964428235430745</v>
      </c>
      <c r="G27" s="22">
        <f>IF(ISERROR(VLOOKUP($O27,[1]BEx6_1!$A:$Z,8,0)),0,VLOOKUP($O27,[1]BEx6_1!$A:$Z,8,0))</f>
        <v>9144.3942183700001</v>
      </c>
      <c r="H27" s="23">
        <f>IF(ISERROR(VLOOKUP($O27,[1]BEx6_1!$A:$Z,10,0)),0,VLOOKUP($O27,[1]BEx6_1!$A:$Z,10,0))</f>
        <v>2736.5619763999998</v>
      </c>
      <c r="I27" s="24">
        <f>IF(ISERROR(VLOOKUP($O27,[1]BEx6_1!$A:$Z,11,0)),0,VLOOKUP($O27,[1]BEx6_1!$A:$Z,11,0))</f>
        <v>4282.0827066900001</v>
      </c>
      <c r="J27" s="35">
        <f t="shared" si="1"/>
        <v>46.827407091525053</v>
      </c>
      <c r="K27" s="22">
        <f t="shared" si="2"/>
        <v>17491.442976999999</v>
      </c>
      <c r="L27" s="23">
        <f t="shared" si="2"/>
        <v>2786.3062802999998</v>
      </c>
      <c r="M27" s="27">
        <f t="shared" si="2"/>
        <v>11207.163983819999</v>
      </c>
      <c r="N27" s="28">
        <f t="shared" si="3"/>
        <v>64.072266642361186</v>
      </c>
      <c r="O27" s="29" t="s">
        <v>31</v>
      </c>
      <c r="P27" s="30" t="str">
        <f t="shared" si="4"/>
        <v/>
      </c>
      <c r="Q27" s="31"/>
    </row>
    <row r="28" spans="1:17" ht="21">
      <c r="A28" s="32">
        <v>23</v>
      </c>
      <c r="B28" s="33" t="str">
        <f>VLOOKUP($O28,[1]Name!$A:$B,2,0)</f>
        <v>กาญจนบุรี</v>
      </c>
      <c r="C28" s="22">
        <f>IF(ISERROR(VLOOKUP($O28,[1]BEx6_1!$A:$Z,3,0)),0,VLOOKUP($O28,[1]BEx6_1!$A:$Z,3,0))</f>
        <v>3024.9147640299998</v>
      </c>
      <c r="D28" s="23">
        <f>IF(ISERROR(VLOOKUP($O28,[1]BEx6_1!$A:$Z,5,0)),0,VLOOKUP($O28,[1]BEx6_1!$A:$Z,5,0))</f>
        <v>17.807615089999999</v>
      </c>
      <c r="E28" s="24">
        <f>IF(ISERROR(VLOOKUP($O28,[1]BEx6_1!$A:$Z,6,0)),0,VLOOKUP($O28,[1]BEx6_1!$A:$Z,6,0))</f>
        <v>2665.21583646</v>
      </c>
      <c r="F28" s="34">
        <f t="shared" si="0"/>
        <v>88.108791300592415</v>
      </c>
      <c r="G28" s="22">
        <f>IF(ISERROR(VLOOKUP($O28,[1]BEx6_1!$A:$Z,8,0)),0,VLOOKUP($O28,[1]BEx6_1!$A:$Z,8,0))</f>
        <v>4644.5601158700001</v>
      </c>
      <c r="H28" s="23">
        <f>IF(ISERROR(VLOOKUP($O28,[1]BEx6_1!$A:$Z,10,0)),0,VLOOKUP($O28,[1]BEx6_1!$A:$Z,10,0))</f>
        <v>1006.57444896</v>
      </c>
      <c r="I28" s="24">
        <f>IF(ISERROR(VLOOKUP($O28,[1]BEx6_1!$A:$Z,11,0)),0,VLOOKUP($O28,[1]BEx6_1!$A:$Z,11,0))</f>
        <v>2260.6192435200001</v>
      </c>
      <c r="J28" s="35">
        <f t="shared" si="1"/>
        <v>48.672407873367575</v>
      </c>
      <c r="K28" s="22">
        <f t="shared" si="2"/>
        <v>7669.4748798999999</v>
      </c>
      <c r="L28" s="23">
        <f t="shared" si="2"/>
        <v>1024.3820640500001</v>
      </c>
      <c r="M28" s="27">
        <f t="shared" si="2"/>
        <v>4925.83507998</v>
      </c>
      <c r="N28" s="28">
        <f t="shared" si="3"/>
        <v>64.226497343247402</v>
      </c>
      <c r="O28" s="29" t="s">
        <v>32</v>
      </c>
      <c r="P28" s="30" t="str">
        <f t="shared" si="4"/>
        <v/>
      </c>
      <c r="Q28" s="31"/>
    </row>
    <row r="29" spans="1:17" ht="21">
      <c r="A29" s="32">
        <v>24</v>
      </c>
      <c r="B29" s="33" t="str">
        <f>VLOOKUP($O29,[1]Name!$A:$B,2,0)</f>
        <v>จันทบุรี</v>
      </c>
      <c r="C29" s="22">
        <f>IF(ISERROR(VLOOKUP($O29,[1]BEx6_1!$A:$Z,3,0)),0,VLOOKUP($O29,[1]BEx6_1!$A:$Z,3,0))</f>
        <v>2600.2176597799998</v>
      </c>
      <c r="D29" s="23">
        <f>IF(ISERROR(VLOOKUP($O29,[1]BEx6_1!$A:$Z,5,0)),0,VLOOKUP($O29,[1]BEx6_1!$A:$Z,5,0))</f>
        <v>11.717184680000001</v>
      </c>
      <c r="E29" s="24">
        <f>IF(ISERROR(VLOOKUP($O29,[1]BEx6_1!$A:$Z,6,0)),0,VLOOKUP($O29,[1]BEx6_1!$A:$Z,6,0))</f>
        <v>2236.06651091</v>
      </c>
      <c r="F29" s="34">
        <f t="shared" si="0"/>
        <v>85.995358984647069</v>
      </c>
      <c r="G29" s="22">
        <f>IF(ISERROR(VLOOKUP($O29,[1]BEx6_1!$A:$Z,8,0)),0,VLOOKUP($O29,[1]BEx6_1!$A:$Z,8,0))</f>
        <v>2950.1052063299999</v>
      </c>
      <c r="H29" s="23">
        <f>IF(ISERROR(VLOOKUP($O29,[1]BEx6_1!$A:$Z,10,0)),0,VLOOKUP($O29,[1]BEx6_1!$A:$Z,10,0))</f>
        <v>830.09834724999996</v>
      </c>
      <c r="I29" s="24">
        <f>IF(ISERROR(VLOOKUP($O29,[1]BEx6_1!$A:$Z,11,0)),0,VLOOKUP($O29,[1]BEx6_1!$A:$Z,11,0))</f>
        <v>1335.95695174</v>
      </c>
      <c r="J29" s="35">
        <f t="shared" si="1"/>
        <v>45.285061321659164</v>
      </c>
      <c r="K29" s="22">
        <f t="shared" si="2"/>
        <v>5550.3228661100002</v>
      </c>
      <c r="L29" s="23">
        <f t="shared" si="2"/>
        <v>841.81553192999991</v>
      </c>
      <c r="M29" s="27">
        <f t="shared" si="2"/>
        <v>3572.0234626500001</v>
      </c>
      <c r="N29" s="28">
        <f t="shared" si="3"/>
        <v>64.357039199658104</v>
      </c>
      <c r="O29" s="29" t="s">
        <v>33</v>
      </c>
      <c r="P29" s="30" t="str">
        <f t="shared" si="4"/>
        <v/>
      </c>
      <c r="Q29" s="31"/>
    </row>
    <row r="30" spans="1:17" ht="21">
      <c r="A30" s="32">
        <v>25</v>
      </c>
      <c r="B30" s="33" t="str">
        <f>VLOOKUP($O30,[1]Name!$A:$B,2,0)</f>
        <v>สตูล</v>
      </c>
      <c r="C30" s="22">
        <f>IF(ISERROR(VLOOKUP($O30,[1]BEx6_1!$A:$Z,3,0)),0,VLOOKUP($O30,[1]BEx6_1!$A:$Z,3,0))</f>
        <v>1116.06510542</v>
      </c>
      <c r="D30" s="23">
        <f>IF(ISERROR(VLOOKUP($O30,[1]BEx6_1!$A:$Z,5,0)),0,VLOOKUP($O30,[1]BEx6_1!$A:$Z,5,0))</f>
        <v>4.7057354699999996</v>
      </c>
      <c r="E30" s="24">
        <f>IF(ISERROR(VLOOKUP($O30,[1]BEx6_1!$A:$Z,6,0)),0,VLOOKUP($O30,[1]BEx6_1!$A:$Z,6,0))</f>
        <v>1019.80393641</v>
      </c>
      <c r="F30" s="34">
        <f t="shared" si="0"/>
        <v>91.374950391108698</v>
      </c>
      <c r="G30" s="22">
        <f>IF(ISERROR(VLOOKUP($O30,[1]BEx6_1!$A:$Z,8,0)),0,VLOOKUP($O30,[1]BEx6_1!$A:$Z,8,0))</f>
        <v>1976.3317918400001</v>
      </c>
      <c r="H30" s="23">
        <f>IF(ISERROR(VLOOKUP($O30,[1]BEx6_1!$A:$Z,10,0)),0,VLOOKUP($O30,[1]BEx6_1!$A:$Z,10,0))</f>
        <v>735.17926138999997</v>
      </c>
      <c r="I30" s="24">
        <f>IF(ISERROR(VLOOKUP($O30,[1]BEx6_1!$A:$Z,11,0)),0,VLOOKUP($O30,[1]BEx6_1!$A:$Z,11,0))</f>
        <v>983.37702749000005</v>
      </c>
      <c r="J30" s="35">
        <f t="shared" si="1"/>
        <v>49.757689045444067</v>
      </c>
      <c r="K30" s="22">
        <f t="shared" si="2"/>
        <v>3092.3968972600001</v>
      </c>
      <c r="L30" s="23">
        <f t="shared" si="2"/>
        <v>739.88499686</v>
      </c>
      <c r="M30" s="27">
        <f t="shared" si="2"/>
        <v>2003.1809639000001</v>
      </c>
      <c r="N30" s="28">
        <f t="shared" si="3"/>
        <v>64.777615243208487</v>
      </c>
      <c r="O30" s="29" t="s">
        <v>34</v>
      </c>
      <c r="P30" s="30" t="str">
        <f t="shared" si="4"/>
        <v/>
      </c>
      <c r="Q30" s="31"/>
    </row>
    <row r="31" spans="1:17" ht="21">
      <c r="A31" s="32">
        <v>26</v>
      </c>
      <c r="B31" s="33" t="str">
        <f>VLOOKUP($O31,[1]Name!$A:$B,2,0)</f>
        <v>เพชรบุรี</v>
      </c>
      <c r="C31" s="22">
        <f>IF(ISERROR(VLOOKUP($O31,[1]BEx6_1!$A:$Z,3,0)),0,VLOOKUP($O31,[1]BEx6_1!$A:$Z,3,0))</f>
        <v>3338.0277858600002</v>
      </c>
      <c r="D31" s="23">
        <f>IF(ISERROR(VLOOKUP($O31,[1]BEx6_1!$A:$Z,5,0)),0,VLOOKUP($O31,[1]BEx6_1!$A:$Z,5,0))</f>
        <v>25.63471938</v>
      </c>
      <c r="E31" s="24">
        <f>IF(ISERROR(VLOOKUP($O31,[1]BEx6_1!$A:$Z,6,0)),0,VLOOKUP($O31,[1]BEx6_1!$A:$Z,6,0))</f>
        <v>2770.0178371699999</v>
      </c>
      <c r="F31" s="34">
        <f t="shared" si="0"/>
        <v>82.983666250589351</v>
      </c>
      <c r="G31" s="22">
        <f>IF(ISERROR(VLOOKUP($O31,[1]BEx6_1!$A:$Z,8,0)),0,VLOOKUP($O31,[1]BEx6_1!$A:$Z,8,0))</f>
        <v>4282.2225223900004</v>
      </c>
      <c r="H31" s="23">
        <f>IF(ISERROR(VLOOKUP($O31,[1]BEx6_1!$A:$Z,10,0)),0,VLOOKUP($O31,[1]BEx6_1!$A:$Z,10,0))</f>
        <v>1255.1023925500001</v>
      </c>
      <c r="I31" s="24">
        <f>IF(ISERROR(VLOOKUP($O31,[1]BEx6_1!$A:$Z,11,0)),0,VLOOKUP($O31,[1]BEx6_1!$A:$Z,11,0))</f>
        <v>2168.39862154</v>
      </c>
      <c r="J31" s="35">
        <f t="shared" si="1"/>
        <v>50.637224249845147</v>
      </c>
      <c r="K31" s="22">
        <f t="shared" si="2"/>
        <v>7620.2503082500007</v>
      </c>
      <c r="L31" s="23">
        <f t="shared" si="2"/>
        <v>1280.7371119300001</v>
      </c>
      <c r="M31" s="27">
        <f t="shared" si="2"/>
        <v>4938.4164587100004</v>
      </c>
      <c r="N31" s="28">
        <f t="shared" si="3"/>
        <v>64.80648612504848</v>
      </c>
      <c r="O31" s="29" t="s">
        <v>35</v>
      </c>
      <c r="P31" s="30" t="str">
        <f t="shared" si="4"/>
        <v/>
      </c>
      <c r="Q31" s="31"/>
    </row>
    <row r="32" spans="1:17" ht="21">
      <c r="A32" s="32">
        <v>27</v>
      </c>
      <c r="B32" s="33" t="str">
        <f>VLOOKUP($O32,[1]Name!$A:$B,2,0)</f>
        <v>กาฬสินธุ์</v>
      </c>
      <c r="C32" s="22">
        <f>IF(ISERROR(VLOOKUP($O32,[1]BEx6_1!$A:$Z,3,0)),0,VLOOKUP($O32,[1]BEx6_1!$A:$Z,3,0))</f>
        <v>3004.4484569699998</v>
      </c>
      <c r="D32" s="23">
        <f>IF(ISERROR(VLOOKUP($O32,[1]BEx6_1!$A:$Z,5,0)),0,VLOOKUP($O32,[1]BEx6_1!$A:$Z,5,0))</f>
        <v>8.71165506</v>
      </c>
      <c r="E32" s="24">
        <f>IF(ISERROR(VLOOKUP($O32,[1]BEx6_1!$A:$Z,6,0)),0,VLOOKUP($O32,[1]BEx6_1!$A:$Z,6,0))</f>
        <v>2697.4113119799999</v>
      </c>
      <c r="F32" s="34">
        <f t="shared" si="0"/>
        <v>89.780582047340289</v>
      </c>
      <c r="G32" s="22">
        <f>IF(ISERROR(VLOOKUP($O32,[1]BEx6_1!$A:$Z,8,0)),0,VLOOKUP($O32,[1]BEx6_1!$A:$Z,8,0))</f>
        <v>3942.1122779000002</v>
      </c>
      <c r="H32" s="23">
        <f>IF(ISERROR(VLOOKUP($O32,[1]BEx6_1!$A:$Z,10,0)),0,VLOOKUP($O32,[1]BEx6_1!$A:$Z,10,0))</f>
        <v>998.83346291999999</v>
      </c>
      <c r="I32" s="24">
        <f>IF(ISERROR(VLOOKUP($O32,[1]BEx6_1!$A:$Z,11,0)),0,VLOOKUP($O32,[1]BEx6_1!$A:$Z,11,0))</f>
        <v>1814.7122757899999</v>
      </c>
      <c r="J32" s="35">
        <f t="shared" si="1"/>
        <v>46.034007858262065</v>
      </c>
      <c r="K32" s="22">
        <f t="shared" si="2"/>
        <v>6946.5607348699996</v>
      </c>
      <c r="L32" s="23">
        <f t="shared" si="2"/>
        <v>1007.54511798</v>
      </c>
      <c r="M32" s="27">
        <f t="shared" si="2"/>
        <v>4512.1235877700001</v>
      </c>
      <c r="N32" s="28">
        <f t="shared" si="3"/>
        <v>64.954784964597906</v>
      </c>
      <c r="O32" s="29" t="s">
        <v>36</v>
      </c>
      <c r="P32" s="30" t="str">
        <f t="shared" si="4"/>
        <v/>
      </c>
      <c r="Q32" s="31"/>
    </row>
    <row r="33" spans="1:17" ht="21">
      <c r="A33" s="32">
        <v>28</v>
      </c>
      <c r="B33" s="33" t="str">
        <f>VLOOKUP($O33,[1]Name!$A:$B,2,0)</f>
        <v>นครสวรรค์</v>
      </c>
      <c r="C33" s="22">
        <f>IF(ISERROR(VLOOKUP($O33,[1]BEx6_1!$A:$Z,3,0)),0,VLOOKUP($O33,[1]BEx6_1!$A:$Z,3,0))</f>
        <v>3925.5331196500001</v>
      </c>
      <c r="D33" s="23">
        <f>IF(ISERROR(VLOOKUP($O33,[1]BEx6_1!$A:$Z,5,0)),0,VLOOKUP($O33,[1]BEx6_1!$A:$Z,5,0))</f>
        <v>28.864088280000001</v>
      </c>
      <c r="E33" s="24">
        <f>IF(ISERROR(VLOOKUP($O33,[1]BEx6_1!$A:$Z,6,0)),0,VLOOKUP($O33,[1]BEx6_1!$A:$Z,6,0))</f>
        <v>3331.5498935099999</v>
      </c>
      <c r="F33" s="34">
        <f t="shared" si="0"/>
        <v>84.868724628338896</v>
      </c>
      <c r="G33" s="22">
        <f>IF(ISERROR(VLOOKUP($O33,[1]BEx6_1!$A:$Z,8,0)),0,VLOOKUP($O33,[1]BEx6_1!$A:$Z,8,0))</f>
        <v>5414.5324449</v>
      </c>
      <c r="H33" s="23">
        <f>IF(ISERROR(VLOOKUP($O33,[1]BEx6_1!$A:$Z,10,0)),0,VLOOKUP($O33,[1]BEx6_1!$A:$Z,10,0))</f>
        <v>1732.86971135</v>
      </c>
      <c r="I33" s="24">
        <f>IF(ISERROR(VLOOKUP($O33,[1]BEx6_1!$A:$Z,11,0)),0,VLOOKUP($O33,[1]BEx6_1!$A:$Z,11,0))</f>
        <v>2736.3126921100002</v>
      </c>
      <c r="J33" s="35">
        <f t="shared" si="1"/>
        <v>50.53645388508771</v>
      </c>
      <c r="K33" s="22">
        <f t="shared" si="2"/>
        <v>9340.065564550001</v>
      </c>
      <c r="L33" s="23">
        <f t="shared" si="2"/>
        <v>1761.73379963</v>
      </c>
      <c r="M33" s="27">
        <f t="shared" si="2"/>
        <v>6067.8625856199997</v>
      </c>
      <c r="N33" s="28">
        <f t="shared" si="3"/>
        <v>64.965952794276191</v>
      </c>
      <c r="O33" s="29" t="s">
        <v>37</v>
      </c>
      <c r="P33" s="30" t="str">
        <f t="shared" si="4"/>
        <v/>
      </c>
      <c r="Q33" s="31"/>
    </row>
    <row r="34" spans="1:17" ht="21">
      <c r="A34" s="32">
        <v>29</v>
      </c>
      <c r="B34" s="33" t="str">
        <f>VLOOKUP($O34,[1]Name!$A:$B,2,0)</f>
        <v>แม่ฮ่องสอน</v>
      </c>
      <c r="C34" s="22">
        <f>IF(ISERROR(VLOOKUP($O34,[1]BEx6_1!$A:$Z,3,0)),0,VLOOKUP($O34,[1]BEx6_1!$A:$Z,3,0))</f>
        <v>1379.45384906</v>
      </c>
      <c r="D34" s="23">
        <f>IF(ISERROR(VLOOKUP($O34,[1]BEx6_1!$A:$Z,5,0)),0,VLOOKUP($O34,[1]BEx6_1!$A:$Z,5,0))</f>
        <v>9.2061016200000001</v>
      </c>
      <c r="E34" s="24">
        <f>IF(ISERROR(VLOOKUP($O34,[1]BEx6_1!$A:$Z,6,0)),0,VLOOKUP($O34,[1]BEx6_1!$A:$Z,6,0))</f>
        <v>1230.4781505599999</v>
      </c>
      <c r="F34" s="34">
        <f t="shared" si="0"/>
        <v>89.200385456786648</v>
      </c>
      <c r="G34" s="22">
        <f>IF(ISERROR(VLOOKUP($O34,[1]BEx6_1!$A:$Z,8,0)),0,VLOOKUP($O34,[1]BEx6_1!$A:$Z,8,0))</f>
        <v>1380.1268986699999</v>
      </c>
      <c r="H34" s="23">
        <f>IF(ISERROR(VLOOKUP($O34,[1]BEx6_1!$A:$Z,10,0)),0,VLOOKUP($O34,[1]BEx6_1!$A:$Z,10,0))</f>
        <v>506.59858861999999</v>
      </c>
      <c r="I34" s="24">
        <f>IF(ISERROR(VLOOKUP($O34,[1]BEx6_1!$A:$Z,11,0)),0,VLOOKUP($O34,[1]BEx6_1!$A:$Z,11,0))</f>
        <v>571.36333378999996</v>
      </c>
      <c r="J34" s="35">
        <f t="shared" si="1"/>
        <v>41.399333230923261</v>
      </c>
      <c r="K34" s="22">
        <f t="shared" si="2"/>
        <v>2759.58074773</v>
      </c>
      <c r="L34" s="23">
        <f t="shared" si="2"/>
        <v>515.80469024000001</v>
      </c>
      <c r="M34" s="27">
        <f t="shared" si="2"/>
        <v>1801.84148435</v>
      </c>
      <c r="N34" s="28">
        <f t="shared" si="3"/>
        <v>65.294030110630914</v>
      </c>
      <c r="O34" s="29" t="s">
        <v>38</v>
      </c>
      <c r="P34" s="30" t="str">
        <f t="shared" si="4"/>
        <v/>
      </c>
      <c r="Q34" s="31"/>
    </row>
    <row r="35" spans="1:17" ht="21">
      <c r="A35" s="32">
        <v>30</v>
      </c>
      <c r="B35" s="33" t="str">
        <f>VLOOKUP($O35,[1]Name!$A:$B,2,0)</f>
        <v>น่าน</v>
      </c>
      <c r="C35" s="22">
        <f>IF(ISERROR(VLOOKUP($O35,[1]BEx6_1!$A:$Z,3,0)),0,VLOOKUP($O35,[1]BEx6_1!$A:$Z,3,0))</f>
        <v>1968.9100570200001</v>
      </c>
      <c r="D35" s="23">
        <f>IF(ISERROR(VLOOKUP($O35,[1]BEx6_1!$A:$Z,5,0)),0,VLOOKUP($O35,[1]BEx6_1!$A:$Z,5,0))</f>
        <v>13.177638229999999</v>
      </c>
      <c r="E35" s="24">
        <f>IF(ISERROR(VLOOKUP($O35,[1]BEx6_1!$A:$Z,6,0)),0,VLOOKUP($O35,[1]BEx6_1!$A:$Z,6,0))</f>
        <v>1753.3460993599999</v>
      </c>
      <c r="F35" s="34">
        <f t="shared" si="0"/>
        <v>89.051609701955499</v>
      </c>
      <c r="G35" s="22">
        <f>IF(ISERROR(VLOOKUP($O35,[1]BEx6_1!$A:$Z,8,0)),0,VLOOKUP($O35,[1]BEx6_1!$A:$Z,8,0))</f>
        <v>3072.9180997200001</v>
      </c>
      <c r="H35" s="23">
        <f>IF(ISERROR(VLOOKUP($O35,[1]BEx6_1!$A:$Z,10,0)),0,VLOOKUP($O35,[1]BEx6_1!$A:$Z,10,0))</f>
        <v>607.07814594000001</v>
      </c>
      <c r="I35" s="24">
        <f>IF(ISERROR(VLOOKUP($O35,[1]BEx6_1!$A:$Z,11,0)),0,VLOOKUP($O35,[1]BEx6_1!$A:$Z,11,0))</f>
        <v>1544.09792051</v>
      </c>
      <c r="J35" s="35">
        <f t="shared" si="1"/>
        <v>50.248586861156376</v>
      </c>
      <c r="K35" s="22">
        <f t="shared" si="2"/>
        <v>5041.8281567399999</v>
      </c>
      <c r="L35" s="23">
        <f t="shared" si="2"/>
        <v>620.25578416999997</v>
      </c>
      <c r="M35" s="27">
        <f t="shared" si="2"/>
        <v>3297.4440198699999</v>
      </c>
      <c r="N35" s="28">
        <f t="shared" si="3"/>
        <v>65.401753438619721</v>
      </c>
      <c r="O35" s="29" t="s">
        <v>39</v>
      </c>
      <c r="P35" s="30" t="str">
        <f t="shared" si="4"/>
        <v/>
      </c>
      <c r="Q35" s="31"/>
    </row>
    <row r="36" spans="1:17" ht="21">
      <c r="A36" s="32">
        <v>31</v>
      </c>
      <c r="B36" s="33" t="str">
        <f>VLOOKUP($O36,[1]Name!$A:$B,2,0)</f>
        <v>หนองบัวลำภู</v>
      </c>
      <c r="C36" s="22">
        <f>IF(ISERROR(VLOOKUP($O36,[1]BEx6_1!$A:$Z,3,0)),0,VLOOKUP($O36,[1]BEx6_1!$A:$Z,3,0))</f>
        <v>1112.20837701</v>
      </c>
      <c r="D36" s="23">
        <f>IF(ISERROR(VLOOKUP($O36,[1]BEx6_1!$A:$Z,5,0)),0,VLOOKUP($O36,[1]BEx6_1!$A:$Z,5,0))</f>
        <v>7.5062617700000001</v>
      </c>
      <c r="E36" s="24">
        <f>IF(ISERROR(VLOOKUP($O36,[1]BEx6_1!$A:$Z,6,0)),0,VLOOKUP($O36,[1]BEx6_1!$A:$Z,6,0))</f>
        <v>996.14837006000005</v>
      </c>
      <c r="F36" s="34">
        <f t="shared" si="0"/>
        <v>89.564904441557132</v>
      </c>
      <c r="G36" s="22">
        <f>IF(ISERROR(VLOOKUP($O36,[1]BEx6_1!$A:$Z,8,0)),0,VLOOKUP($O36,[1]BEx6_1!$A:$Z,8,0))</f>
        <v>2514.1260914700001</v>
      </c>
      <c r="H36" s="23">
        <f>IF(ISERROR(VLOOKUP($O36,[1]BEx6_1!$A:$Z,10,0)),0,VLOOKUP($O36,[1]BEx6_1!$A:$Z,10,0))</f>
        <v>469.55923493</v>
      </c>
      <c r="I36" s="24">
        <f>IF(ISERROR(VLOOKUP($O36,[1]BEx6_1!$A:$Z,11,0)),0,VLOOKUP($O36,[1]BEx6_1!$A:$Z,11,0))</f>
        <v>1381.6636404599999</v>
      </c>
      <c r="J36" s="35">
        <f t="shared" si="1"/>
        <v>54.95602011163038</v>
      </c>
      <c r="K36" s="22">
        <f t="shared" si="2"/>
        <v>3626.3344684800004</v>
      </c>
      <c r="L36" s="23">
        <f t="shared" si="2"/>
        <v>477.06549669999998</v>
      </c>
      <c r="M36" s="27">
        <f t="shared" si="2"/>
        <v>2377.8120105200001</v>
      </c>
      <c r="N36" s="28">
        <f t="shared" si="3"/>
        <v>65.570675600606535</v>
      </c>
      <c r="O36" s="29" t="s">
        <v>40</v>
      </c>
      <c r="P36" s="30" t="str">
        <f t="shared" si="4"/>
        <v/>
      </c>
      <c r="Q36" s="31"/>
    </row>
    <row r="37" spans="1:17" ht="21">
      <c r="A37" s="32">
        <v>32</v>
      </c>
      <c r="B37" s="33" t="str">
        <f>VLOOKUP($O37,[1]Name!$A:$B,2,0)</f>
        <v>สุรินทร์</v>
      </c>
      <c r="C37" s="22">
        <f>IF(ISERROR(VLOOKUP($O37,[1]BEx6_1!$A:$Z,3,0)),0,VLOOKUP($O37,[1]BEx6_1!$A:$Z,3,0))</f>
        <v>4126.4413939799997</v>
      </c>
      <c r="D37" s="23">
        <f>IF(ISERROR(VLOOKUP($O37,[1]BEx6_1!$A:$Z,5,0)),0,VLOOKUP($O37,[1]BEx6_1!$A:$Z,5,0))</f>
        <v>8.9508047699999995</v>
      </c>
      <c r="E37" s="24">
        <f>IF(ISERROR(VLOOKUP($O37,[1]BEx6_1!$A:$Z,6,0)),0,VLOOKUP($O37,[1]BEx6_1!$A:$Z,6,0))</f>
        <v>3726.1082821300001</v>
      </c>
      <c r="F37" s="34">
        <f t="shared" si="0"/>
        <v>90.298344902364562</v>
      </c>
      <c r="G37" s="22">
        <f>IF(ISERROR(VLOOKUP($O37,[1]BEx6_1!$A:$Z,8,0)),0,VLOOKUP($O37,[1]BEx6_1!$A:$Z,8,0))</f>
        <v>5177.7875449499998</v>
      </c>
      <c r="H37" s="23">
        <f>IF(ISERROR(VLOOKUP($O37,[1]BEx6_1!$A:$Z,10,0)),0,VLOOKUP($O37,[1]BEx6_1!$A:$Z,10,0))</f>
        <v>1697.66577407</v>
      </c>
      <c r="I37" s="24">
        <f>IF(ISERROR(VLOOKUP($O37,[1]BEx6_1!$A:$Z,11,0)),0,VLOOKUP($O37,[1]BEx6_1!$A:$Z,11,0))</f>
        <v>2379.4556576999998</v>
      </c>
      <c r="J37" s="35">
        <f t="shared" si="1"/>
        <v>45.955065499370107</v>
      </c>
      <c r="K37" s="22">
        <f t="shared" si="2"/>
        <v>9304.2289389299985</v>
      </c>
      <c r="L37" s="23">
        <f t="shared" si="2"/>
        <v>1706.6165788400001</v>
      </c>
      <c r="M37" s="27">
        <f t="shared" si="2"/>
        <v>6105.56393983</v>
      </c>
      <c r="N37" s="28">
        <f t="shared" si="3"/>
        <v>65.62138550013097</v>
      </c>
      <c r="O37" s="29" t="s">
        <v>41</v>
      </c>
      <c r="P37" s="30" t="str">
        <f t="shared" si="4"/>
        <v/>
      </c>
      <c r="Q37" s="31"/>
    </row>
    <row r="38" spans="1:17" ht="21">
      <c r="A38" s="32">
        <v>33</v>
      </c>
      <c r="B38" s="33" t="str">
        <f>VLOOKUP($O38,[1]Name!$A:$B,2,0)</f>
        <v>นนทบุรี</v>
      </c>
      <c r="C38" s="22">
        <f>IF(ISERROR(VLOOKUP($O38,[1]BEx6_1!$A:$Z,3,0)),0,VLOOKUP($O38,[1]BEx6_1!$A:$Z,3,0))</f>
        <v>3994.2224344900001</v>
      </c>
      <c r="D38" s="23">
        <f>IF(ISERROR(VLOOKUP($O38,[1]BEx6_1!$A:$Z,5,0)),0,VLOOKUP($O38,[1]BEx6_1!$A:$Z,5,0))</f>
        <v>18.170315259999999</v>
      </c>
      <c r="E38" s="24">
        <f>IF(ISERROR(VLOOKUP($O38,[1]BEx6_1!$A:$Z,6,0)),0,VLOOKUP($O38,[1]BEx6_1!$A:$Z,6,0))</f>
        <v>3315.7664554399998</v>
      </c>
      <c r="F38" s="34">
        <f t="shared" si="0"/>
        <v>83.014066187412311</v>
      </c>
      <c r="G38" s="22">
        <f>IF(ISERROR(VLOOKUP($O38,[1]BEx6_1!$A:$Z,8,0)),0,VLOOKUP($O38,[1]BEx6_1!$A:$Z,8,0))</f>
        <v>4427.2561706200004</v>
      </c>
      <c r="H38" s="23">
        <f>IF(ISERROR(VLOOKUP($O38,[1]BEx6_1!$A:$Z,10,0)),0,VLOOKUP($O38,[1]BEx6_1!$A:$Z,10,0))</f>
        <v>1618.3917862000001</v>
      </c>
      <c r="I38" s="24">
        <f>IF(ISERROR(VLOOKUP($O38,[1]BEx6_1!$A:$Z,11,0)),0,VLOOKUP($O38,[1]BEx6_1!$A:$Z,11,0))</f>
        <v>2214.4658844400001</v>
      </c>
      <c r="J38" s="35">
        <f t="shared" si="1"/>
        <v>50.018923665080862</v>
      </c>
      <c r="K38" s="22">
        <f t="shared" ref="K38:M69" si="5">C38+G38</f>
        <v>8421.47860511</v>
      </c>
      <c r="L38" s="23">
        <f t="shared" si="5"/>
        <v>1636.5621014600001</v>
      </c>
      <c r="M38" s="27">
        <f t="shared" si="5"/>
        <v>5530.2323398799999</v>
      </c>
      <c r="N38" s="28">
        <f t="shared" si="3"/>
        <v>65.668187253059756</v>
      </c>
      <c r="O38" s="29" t="s">
        <v>42</v>
      </c>
      <c r="P38" s="30" t="str">
        <f t="shared" si="4"/>
        <v/>
      </c>
      <c r="Q38" s="31"/>
    </row>
    <row r="39" spans="1:17" ht="21">
      <c r="A39" s="32">
        <v>34</v>
      </c>
      <c r="B39" s="33" t="str">
        <f>VLOOKUP($O39,[1]Name!$A:$B,2,0)</f>
        <v>นครพนม</v>
      </c>
      <c r="C39" s="22">
        <f>IF(ISERROR(VLOOKUP($O39,[1]BEx6_1!$A:$Z,3,0)),0,VLOOKUP($O39,[1]BEx6_1!$A:$Z,3,0))</f>
        <v>2736.2121029199998</v>
      </c>
      <c r="D39" s="23">
        <f>IF(ISERROR(VLOOKUP($O39,[1]BEx6_1!$A:$Z,5,0)),0,VLOOKUP($O39,[1]BEx6_1!$A:$Z,5,0))</f>
        <v>11.91369224</v>
      </c>
      <c r="E39" s="24">
        <f>IF(ISERROR(VLOOKUP($O39,[1]BEx6_1!$A:$Z,6,0)),0,VLOOKUP($O39,[1]BEx6_1!$A:$Z,6,0))</f>
        <v>2351.70885348</v>
      </c>
      <c r="F39" s="34">
        <f t="shared" si="0"/>
        <v>85.947608044359214</v>
      </c>
      <c r="G39" s="22">
        <f>IF(ISERROR(VLOOKUP($O39,[1]BEx6_1!$A:$Z,8,0)),0,VLOOKUP($O39,[1]BEx6_1!$A:$Z,8,0))</f>
        <v>4108.3751635600001</v>
      </c>
      <c r="H39" s="23">
        <f>IF(ISERROR(VLOOKUP($O39,[1]BEx6_1!$A:$Z,10,0)),0,VLOOKUP($O39,[1]BEx6_1!$A:$Z,10,0))</f>
        <v>1031.0846954399999</v>
      </c>
      <c r="I39" s="24">
        <f>IF(ISERROR(VLOOKUP($O39,[1]BEx6_1!$A:$Z,11,0)),0,VLOOKUP($O39,[1]BEx6_1!$A:$Z,11,0))</f>
        <v>2160.7472178500002</v>
      </c>
      <c r="J39" s="35">
        <f t="shared" si="1"/>
        <v>52.59371726845081</v>
      </c>
      <c r="K39" s="22">
        <f t="shared" si="5"/>
        <v>6844.5872664799999</v>
      </c>
      <c r="L39" s="23">
        <f t="shared" si="5"/>
        <v>1042.99838768</v>
      </c>
      <c r="M39" s="27">
        <f t="shared" si="5"/>
        <v>4512.4560713299998</v>
      </c>
      <c r="N39" s="28">
        <f t="shared" si="3"/>
        <v>65.927365605065077</v>
      </c>
      <c r="O39" s="29" t="s">
        <v>43</v>
      </c>
      <c r="P39" s="30" t="str">
        <f t="shared" si="4"/>
        <v/>
      </c>
      <c r="Q39" s="31"/>
    </row>
    <row r="40" spans="1:17" ht="21">
      <c r="A40" s="32">
        <v>35</v>
      </c>
      <c r="B40" s="33" t="str">
        <f>VLOOKUP($O40,[1]Name!$A:$B,2,0)</f>
        <v>สิงห์บุรี</v>
      </c>
      <c r="C40" s="22">
        <f>IF(ISERROR(VLOOKUP($O40,[1]BEx6_1!$A:$Z,3,0)),0,VLOOKUP($O40,[1]BEx6_1!$A:$Z,3,0))</f>
        <v>1050.9817256599999</v>
      </c>
      <c r="D40" s="23">
        <f>IF(ISERROR(VLOOKUP($O40,[1]BEx6_1!$A:$Z,5,0)),0,VLOOKUP($O40,[1]BEx6_1!$A:$Z,5,0))</f>
        <v>4.5455399600000002</v>
      </c>
      <c r="E40" s="24">
        <f>IF(ISERROR(VLOOKUP($O40,[1]BEx6_1!$A:$Z,6,0)),0,VLOOKUP($O40,[1]BEx6_1!$A:$Z,6,0))</f>
        <v>926.24516516000006</v>
      </c>
      <c r="F40" s="34">
        <f t="shared" si="0"/>
        <v>88.131424414476157</v>
      </c>
      <c r="G40" s="22">
        <f>IF(ISERROR(VLOOKUP($O40,[1]BEx6_1!$A:$Z,8,0)),0,VLOOKUP($O40,[1]BEx6_1!$A:$Z,8,0))</f>
        <v>1425.1801787500001</v>
      </c>
      <c r="H40" s="23">
        <f>IF(ISERROR(VLOOKUP($O40,[1]BEx6_1!$A:$Z,10,0)),0,VLOOKUP($O40,[1]BEx6_1!$A:$Z,10,0))</f>
        <v>604.03937403999998</v>
      </c>
      <c r="I40" s="24">
        <f>IF(ISERROR(VLOOKUP($O40,[1]BEx6_1!$A:$Z,11,0)),0,VLOOKUP($O40,[1]BEx6_1!$A:$Z,11,0))</f>
        <v>706.98911515999998</v>
      </c>
      <c r="J40" s="35">
        <f t="shared" si="1"/>
        <v>49.606998869440311</v>
      </c>
      <c r="K40" s="22">
        <f t="shared" si="5"/>
        <v>2476.1619044099998</v>
      </c>
      <c r="L40" s="23">
        <f t="shared" si="5"/>
        <v>608.58491400000003</v>
      </c>
      <c r="M40" s="27">
        <f t="shared" si="5"/>
        <v>1633.2342803199999</v>
      </c>
      <c r="N40" s="28">
        <f t="shared" si="3"/>
        <v>65.958299310365732</v>
      </c>
      <c r="O40" s="29" t="s">
        <v>44</v>
      </c>
      <c r="P40" s="30" t="str">
        <f t="shared" si="4"/>
        <v/>
      </c>
      <c r="Q40" s="31"/>
    </row>
    <row r="41" spans="1:17" ht="21">
      <c r="A41" s="32">
        <v>36</v>
      </c>
      <c r="B41" s="33" t="str">
        <f>VLOOKUP($O41,[1]Name!$A:$B,2,0)</f>
        <v>ร้อยเอ็ด</v>
      </c>
      <c r="C41" s="22">
        <f>IF(ISERROR(VLOOKUP($O41,[1]BEx6_1!$A:$Z,3,0)),0,VLOOKUP($O41,[1]BEx6_1!$A:$Z,3,0))</f>
        <v>3668.6542743099999</v>
      </c>
      <c r="D41" s="23">
        <f>IF(ISERROR(VLOOKUP($O41,[1]BEx6_1!$A:$Z,5,0)),0,VLOOKUP($O41,[1]BEx6_1!$A:$Z,5,0))</f>
        <v>11.176625919999999</v>
      </c>
      <c r="E41" s="24">
        <f>IF(ISERROR(VLOOKUP($O41,[1]BEx6_1!$A:$Z,6,0)),0,VLOOKUP($O41,[1]BEx6_1!$A:$Z,6,0))</f>
        <v>3288.6862387800002</v>
      </c>
      <c r="F41" s="34">
        <f t="shared" si="0"/>
        <v>89.642849744911871</v>
      </c>
      <c r="G41" s="22">
        <f>IF(ISERROR(VLOOKUP($O41,[1]BEx6_1!$A:$Z,8,0)),0,VLOOKUP($O41,[1]BEx6_1!$A:$Z,8,0))</f>
        <v>5108.9338777800003</v>
      </c>
      <c r="H41" s="23">
        <f>IF(ISERROR(VLOOKUP($O41,[1]BEx6_1!$A:$Z,10,0)),0,VLOOKUP($O41,[1]BEx6_1!$A:$Z,10,0))</f>
        <v>1047.5668351100001</v>
      </c>
      <c r="I41" s="24">
        <f>IF(ISERROR(VLOOKUP($O41,[1]BEx6_1!$A:$Z,11,0)),0,VLOOKUP($O41,[1]BEx6_1!$A:$Z,11,0))</f>
        <v>2504.4099282000002</v>
      </c>
      <c r="J41" s="35">
        <f t="shared" si="1"/>
        <v>49.020206330958594</v>
      </c>
      <c r="K41" s="22">
        <f t="shared" si="5"/>
        <v>8777.5881520900002</v>
      </c>
      <c r="L41" s="23">
        <f t="shared" si="5"/>
        <v>1058.7434610300002</v>
      </c>
      <c r="M41" s="27">
        <f t="shared" si="5"/>
        <v>5793.0961669799999</v>
      </c>
      <c r="N41" s="28">
        <f t="shared" si="3"/>
        <v>65.998723870413372</v>
      </c>
      <c r="O41" s="29" t="s">
        <v>45</v>
      </c>
      <c r="P41" s="30" t="str">
        <f t="shared" si="4"/>
        <v/>
      </c>
      <c r="Q41" s="31"/>
    </row>
    <row r="42" spans="1:17" ht="21">
      <c r="A42" s="32">
        <v>37</v>
      </c>
      <c r="B42" s="33" t="str">
        <f>VLOOKUP($O42,[1]Name!$A:$B,2,0)</f>
        <v>นราธิวาส</v>
      </c>
      <c r="C42" s="22">
        <f>IF(ISERROR(VLOOKUP($O42,[1]BEx6_1!$A:$Z,3,0)),0,VLOOKUP($O42,[1]BEx6_1!$A:$Z,3,0))</f>
        <v>4999.6391125399996</v>
      </c>
      <c r="D42" s="23">
        <f>IF(ISERROR(VLOOKUP($O42,[1]BEx6_1!$A:$Z,5,0)),0,VLOOKUP($O42,[1]BEx6_1!$A:$Z,5,0))</f>
        <v>16.983878430000001</v>
      </c>
      <c r="E42" s="24">
        <f>IF(ISERROR(VLOOKUP($O42,[1]BEx6_1!$A:$Z,6,0)),0,VLOOKUP($O42,[1]BEx6_1!$A:$Z,6,0))</f>
        <v>4494.0193932599996</v>
      </c>
      <c r="F42" s="34">
        <f t="shared" si="0"/>
        <v>89.886875674449897</v>
      </c>
      <c r="G42" s="22">
        <f>IF(ISERROR(VLOOKUP($O42,[1]BEx6_1!$A:$Z,8,0)),0,VLOOKUP($O42,[1]BEx6_1!$A:$Z,8,0))</f>
        <v>4836.0900221299999</v>
      </c>
      <c r="H42" s="23">
        <f>IF(ISERROR(VLOOKUP($O42,[1]BEx6_1!$A:$Z,10,0)),0,VLOOKUP($O42,[1]BEx6_1!$A:$Z,10,0))</f>
        <v>1968.0186226000001</v>
      </c>
      <c r="I42" s="24">
        <f>IF(ISERROR(VLOOKUP($O42,[1]BEx6_1!$A:$Z,11,0)),0,VLOOKUP($O42,[1]BEx6_1!$A:$Z,11,0))</f>
        <v>1998.1082197999999</v>
      </c>
      <c r="J42" s="35">
        <f t="shared" si="1"/>
        <v>41.316605163606042</v>
      </c>
      <c r="K42" s="22">
        <f t="shared" si="5"/>
        <v>9835.7291346700003</v>
      </c>
      <c r="L42" s="23">
        <f t="shared" si="5"/>
        <v>1985.0025010300001</v>
      </c>
      <c r="M42" s="27">
        <f t="shared" si="5"/>
        <v>6492.1276130599999</v>
      </c>
      <c r="N42" s="28">
        <f t="shared" si="3"/>
        <v>66.005555095817698</v>
      </c>
      <c r="O42" s="29" t="s">
        <v>46</v>
      </c>
      <c r="P42" s="30" t="str">
        <f t="shared" si="4"/>
        <v/>
      </c>
      <c r="Q42" s="31"/>
    </row>
    <row r="43" spans="1:17" ht="21">
      <c r="A43" s="32">
        <v>38</v>
      </c>
      <c r="B43" s="33" t="str">
        <f>VLOOKUP($O43,[1]Name!$A:$B,2,0)</f>
        <v>ฉะเชิงเทรา</v>
      </c>
      <c r="C43" s="22">
        <f>IF(ISERROR(VLOOKUP($O43,[1]BEx6_1!$A:$Z,3,0)),0,VLOOKUP($O43,[1]BEx6_1!$A:$Z,3,0))</f>
        <v>2595.06360348</v>
      </c>
      <c r="D43" s="23">
        <f>IF(ISERROR(VLOOKUP($O43,[1]BEx6_1!$A:$Z,5,0)),0,VLOOKUP($O43,[1]BEx6_1!$A:$Z,5,0))</f>
        <v>48.86259329</v>
      </c>
      <c r="E43" s="24">
        <f>IF(ISERROR(VLOOKUP($O43,[1]BEx6_1!$A:$Z,6,0)),0,VLOOKUP($O43,[1]BEx6_1!$A:$Z,6,0))</f>
        <v>2179.3381473099998</v>
      </c>
      <c r="F43" s="34">
        <f t="shared" si="0"/>
        <v>83.980143854181094</v>
      </c>
      <c r="G43" s="22">
        <f>IF(ISERROR(VLOOKUP($O43,[1]BEx6_1!$A:$Z,8,0)),0,VLOOKUP($O43,[1]BEx6_1!$A:$Z,8,0))</f>
        <v>3361.5716910400001</v>
      </c>
      <c r="H43" s="23">
        <f>IF(ISERROR(VLOOKUP($O43,[1]BEx6_1!$A:$Z,10,0)),0,VLOOKUP($O43,[1]BEx6_1!$A:$Z,10,0))</f>
        <v>948.00443827000004</v>
      </c>
      <c r="I43" s="24">
        <f>IF(ISERROR(VLOOKUP($O43,[1]BEx6_1!$A:$Z,11,0)),0,VLOOKUP($O43,[1]BEx6_1!$A:$Z,11,0))</f>
        <v>1753.7484777499999</v>
      </c>
      <c r="J43" s="35">
        <f t="shared" si="1"/>
        <v>52.17049163117585</v>
      </c>
      <c r="K43" s="22">
        <f t="shared" si="5"/>
        <v>5956.6352945199997</v>
      </c>
      <c r="L43" s="23">
        <f t="shared" si="5"/>
        <v>996.86703155999999</v>
      </c>
      <c r="M43" s="27">
        <f t="shared" si="5"/>
        <v>3933.0866250599997</v>
      </c>
      <c r="N43" s="28">
        <f t="shared" si="3"/>
        <v>66.028662669315523</v>
      </c>
      <c r="O43" s="29" t="s">
        <v>47</v>
      </c>
      <c r="P43" s="30" t="str">
        <f t="shared" si="4"/>
        <v/>
      </c>
      <c r="Q43" s="31"/>
    </row>
    <row r="44" spans="1:17" ht="21">
      <c r="A44" s="32">
        <v>39</v>
      </c>
      <c r="B44" s="33" t="str">
        <f>VLOOKUP($O44,[1]Name!$A:$B,2,0)</f>
        <v>ชุมพร</v>
      </c>
      <c r="C44" s="22">
        <f>IF(ISERROR(VLOOKUP($O44,[1]BEx6_1!$A:$Z,3,0)),0,VLOOKUP($O44,[1]BEx6_1!$A:$Z,3,0))</f>
        <v>1882.29240699</v>
      </c>
      <c r="D44" s="23">
        <f>IF(ISERROR(VLOOKUP($O44,[1]BEx6_1!$A:$Z,5,0)),0,VLOOKUP($O44,[1]BEx6_1!$A:$Z,5,0))</f>
        <v>7.6324645100000001</v>
      </c>
      <c r="E44" s="24">
        <f>IF(ISERROR(VLOOKUP($O44,[1]BEx6_1!$A:$Z,6,0)),0,VLOOKUP($O44,[1]BEx6_1!$A:$Z,6,0))</f>
        <v>1713.19671032</v>
      </c>
      <c r="F44" s="34">
        <f t="shared" si="0"/>
        <v>91.016502216018424</v>
      </c>
      <c r="G44" s="22">
        <f>IF(ISERROR(VLOOKUP($O44,[1]BEx6_1!$A:$Z,8,0)),0,VLOOKUP($O44,[1]BEx6_1!$A:$Z,8,0))</f>
        <v>3737.9853122999998</v>
      </c>
      <c r="H44" s="23">
        <f>IF(ISERROR(VLOOKUP($O44,[1]BEx6_1!$A:$Z,10,0)),0,VLOOKUP($O44,[1]BEx6_1!$A:$Z,10,0))</f>
        <v>821.40719252999997</v>
      </c>
      <c r="I44" s="24">
        <f>IF(ISERROR(VLOOKUP($O44,[1]BEx6_1!$A:$Z,11,0)),0,VLOOKUP($O44,[1]BEx6_1!$A:$Z,11,0))</f>
        <v>2013.1470511099999</v>
      </c>
      <c r="J44" s="35">
        <f t="shared" si="1"/>
        <v>53.856473017313732</v>
      </c>
      <c r="K44" s="22">
        <f t="shared" si="5"/>
        <v>5620.2777192899994</v>
      </c>
      <c r="L44" s="23">
        <f t="shared" si="5"/>
        <v>829.03965703999995</v>
      </c>
      <c r="M44" s="27">
        <f t="shared" si="5"/>
        <v>3726.3437614300001</v>
      </c>
      <c r="N44" s="28">
        <f t="shared" si="3"/>
        <v>66.301772751200332</v>
      </c>
      <c r="O44" s="29" t="s">
        <v>48</v>
      </c>
      <c r="P44" s="30" t="str">
        <f t="shared" si="4"/>
        <v/>
      </c>
      <c r="Q44" s="31"/>
    </row>
    <row r="45" spans="1:17" ht="21">
      <c r="A45" s="32">
        <v>40</v>
      </c>
      <c r="B45" s="33" t="str">
        <f>VLOOKUP($O45,[1]Name!$A:$B,2,0)</f>
        <v>นครนายก</v>
      </c>
      <c r="C45" s="22">
        <f>IF(ISERROR(VLOOKUP($O45,[1]BEx6_1!$A:$Z,3,0)),0,VLOOKUP($O45,[1]BEx6_1!$A:$Z,3,0))</f>
        <v>1213.3580222400001</v>
      </c>
      <c r="D45" s="23">
        <f>IF(ISERROR(VLOOKUP($O45,[1]BEx6_1!$A:$Z,5,0)),0,VLOOKUP($O45,[1]BEx6_1!$A:$Z,5,0))</f>
        <v>28.400289149999999</v>
      </c>
      <c r="E45" s="24">
        <f>IF(ISERROR(VLOOKUP($O45,[1]BEx6_1!$A:$Z,6,0)),0,VLOOKUP($O45,[1]BEx6_1!$A:$Z,6,0))</f>
        <v>1005.00686662</v>
      </c>
      <c r="F45" s="34">
        <f t="shared" si="0"/>
        <v>82.828550864537107</v>
      </c>
      <c r="G45" s="22">
        <f>IF(ISERROR(VLOOKUP($O45,[1]BEx6_1!$A:$Z,8,0)),0,VLOOKUP($O45,[1]BEx6_1!$A:$Z,8,0))</f>
        <v>1489.48152476</v>
      </c>
      <c r="H45" s="23">
        <f>IF(ISERROR(VLOOKUP($O45,[1]BEx6_1!$A:$Z,10,0)),0,VLOOKUP($O45,[1]BEx6_1!$A:$Z,10,0))</f>
        <v>401.70201642000001</v>
      </c>
      <c r="I45" s="24">
        <f>IF(ISERROR(VLOOKUP($O45,[1]BEx6_1!$A:$Z,11,0)),0,VLOOKUP($O45,[1]BEx6_1!$A:$Z,11,0))</f>
        <v>796.73223590999999</v>
      </c>
      <c r="J45" s="35">
        <f t="shared" si="1"/>
        <v>53.490575254928217</v>
      </c>
      <c r="K45" s="22">
        <f t="shared" si="5"/>
        <v>2702.839547</v>
      </c>
      <c r="L45" s="23">
        <f t="shared" si="5"/>
        <v>430.10230557</v>
      </c>
      <c r="M45" s="27">
        <f t="shared" si="5"/>
        <v>1801.7391025299999</v>
      </c>
      <c r="N45" s="28">
        <f t="shared" si="3"/>
        <v>66.660971589298697</v>
      </c>
      <c r="O45" s="29" t="s">
        <v>49</v>
      </c>
      <c r="P45" s="30" t="str">
        <f t="shared" si="4"/>
        <v/>
      </c>
      <c r="Q45" s="31"/>
    </row>
    <row r="46" spans="1:17" ht="21">
      <c r="A46" s="32">
        <v>41</v>
      </c>
      <c r="B46" s="33" t="str">
        <f>VLOOKUP($O46,[1]Name!$A:$B,2,0)</f>
        <v>กำแพงเพชร</v>
      </c>
      <c r="C46" s="22">
        <f>IF(ISERROR(VLOOKUP($O46,[1]BEx6_1!$A:$Z,3,0)),0,VLOOKUP($O46,[1]BEx6_1!$A:$Z,3,0))</f>
        <v>2132.7905352399998</v>
      </c>
      <c r="D46" s="23">
        <f>IF(ISERROR(VLOOKUP($O46,[1]BEx6_1!$A:$Z,5,0)),0,VLOOKUP($O46,[1]BEx6_1!$A:$Z,5,0))</f>
        <v>5.3696824999999997</v>
      </c>
      <c r="E46" s="24">
        <f>IF(ISERROR(VLOOKUP($O46,[1]BEx6_1!$A:$Z,6,0)),0,VLOOKUP($O46,[1]BEx6_1!$A:$Z,6,0))</f>
        <v>1870.1860832299999</v>
      </c>
      <c r="F46" s="34">
        <f t="shared" si="0"/>
        <v>87.687283506232859</v>
      </c>
      <c r="G46" s="22">
        <f>IF(ISERROR(VLOOKUP($O46,[1]BEx6_1!$A:$Z,8,0)),0,VLOOKUP($O46,[1]BEx6_1!$A:$Z,8,0))</f>
        <v>3053.9910963699999</v>
      </c>
      <c r="H46" s="23">
        <f>IF(ISERROR(VLOOKUP($O46,[1]BEx6_1!$A:$Z,10,0)),0,VLOOKUP($O46,[1]BEx6_1!$A:$Z,10,0))</f>
        <v>759.78779108000003</v>
      </c>
      <c r="I46" s="24">
        <f>IF(ISERROR(VLOOKUP($O46,[1]BEx6_1!$A:$Z,11,0)),0,VLOOKUP($O46,[1]BEx6_1!$A:$Z,11,0))</f>
        <v>1591.1583163</v>
      </c>
      <c r="J46" s="35">
        <f t="shared" si="1"/>
        <v>52.100948106602686</v>
      </c>
      <c r="K46" s="22">
        <f t="shared" si="5"/>
        <v>5186.7816316099997</v>
      </c>
      <c r="L46" s="23">
        <f t="shared" si="5"/>
        <v>765.15747357999999</v>
      </c>
      <c r="M46" s="27">
        <f t="shared" si="5"/>
        <v>3461.3443995299999</v>
      </c>
      <c r="N46" s="28">
        <f t="shared" si="3"/>
        <v>66.733952677618007</v>
      </c>
      <c r="O46" s="29" t="s">
        <v>50</v>
      </c>
      <c r="P46" s="30" t="str">
        <f t="shared" si="4"/>
        <v/>
      </c>
      <c r="Q46" s="31"/>
    </row>
    <row r="47" spans="1:17" ht="21">
      <c r="A47" s="32">
        <v>42</v>
      </c>
      <c r="B47" s="33" t="str">
        <f>VLOOKUP($O47,[1]Name!$A:$B,2,0)</f>
        <v>เพชรบูรณ์</v>
      </c>
      <c r="C47" s="22">
        <f>IF(ISERROR(VLOOKUP($O47,[1]BEx6_1!$A:$Z,3,0)),0,VLOOKUP($O47,[1]BEx6_1!$A:$Z,3,0))</f>
        <v>2795.8202174200001</v>
      </c>
      <c r="D47" s="23">
        <f>IF(ISERROR(VLOOKUP($O47,[1]BEx6_1!$A:$Z,5,0)),0,VLOOKUP($O47,[1]BEx6_1!$A:$Z,5,0))</f>
        <v>18.47470685</v>
      </c>
      <c r="E47" s="24">
        <f>IF(ISERROR(VLOOKUP($O47,[1]BEx6_1!$A:$Z,6,0)),0,VLOOKUP($O47,[1]BEx6_1!$A:$Z,6,0))</f>
        <v>2435.0962525999998</v>
      </c>
      <c r="F47" s="34">
        <f t="shared" si="0"/>
        <v>87.097741028824856</v>
      </c>
      <c r="G47" s="22">
        <f>IF(ISERROR(VLOOKUP($O47,[1]BEx6_1!$A:$Z,8,0)),0,VLOOKUP($O47,[1]BEx6_1!$A:$Z,8,0))</f>
        <v>4042.5462882800002</v>
      </c>
      <c r="H47" s="23">
        <f>IF(ISERROR(VLOOKUP($O47,[1]BEx6_1!$A:$Z,10,0)),0,VLOOKUP($O47,[1]BEx6_1!$A:$Z,10,0))</f>
        <v>1190.4812706299999</v>
      </c>
      <c r="I47" s="24">
        <f>IF(ISERROR(VLOOKUP($O47,[1]BEx6_1!$A:$Z,11,0)),0,VLOOKUP($O47,[1]BEx6_1!$A:$Z,11,0))</f>
        <v>2129.79849229</v>
      </c>
      <c r="J47" s="35">
        <f t="shared" si="1"/>
        <v>52.684578985888983</v>
      </c>
      <c r="K47" s="22">
        <f t="shared" si="5"/>
        <v>6838.3665056999998</v>
      </c>
      <c r="L47" s="23">
        <f t="shared" si="5"/>
        <v>1208.95597748</v>
      </c>
      <c r="M47" s="27">
        <f t="shared" si="5"/>
        <v>4564.8947448899999</v>
      </c>
      <c r="N47" s="28">
        <f t="shared" si="3"/>
        <v>66.75416915845345</v>
      </c>
      <c r="O47" s="29" t="s">
        <v>51</v>
      </c>
      <c r="P47" s="30" t="str">
        <f t="shared" si="4"/>
        <v/>
      </c>
      <c r="Q47" s="31"/>
    </row>
    <row r="48" spans="1:17" ht="21">
      <c r="A48" s="32">
        <v>43</v>
      </c>
      <c r="B48" s="33" t="str">
        <f>VLOOKUP($O48,[1]Name!$A:$B,2,0)</f>
        <v>ชัยภูมิ</v>
      </c>
      <c r="C48" s="22">
        <f>IF(ISERROR(VLOOKUP($O48,[1]BEx6_1!$A:$Z,3,0)),0,VLOOKUP($O48,[1]BEx6_1!$A:$Z,3,0))</f>
        <v>3133.1340856500001</v>
      </c>
      <c r="D48" s="23">
        <f>IF(ISERROR(VLOOKUP($O48,[1]BEx6_1!$A:$Z,5,0)),0,VLOOKUP($O48,[1]BEx6_1!$A:$Z,5,0))</f>
        <v>7.0328454599999999</v>
      </c>
      <c r="E48" s="24">
        <f>IF(ISERROR(VLOOKUP($O48,[1]BEx6_1!$A:$Z,6,0)),0,VLOOKUP($O48,[1]BEx6_1!$A:$Z,6,0))</f>
        <v>2753.7034271900002</v>
      </c>
      <c r="F48" s="34">
        <f t="shared" si="0"/>
        <v>87.889740812631601</v>
      </c>
      <c r="G48" s="22">
        <f>IF(ISERROR(VLOOKUP($O48,[1]BEx6_1!$A:$Z,8,0)),0,VLOOKUP($O48,[1]BEx6_1!$A:$Z,8,0))</f>
        <v>3804.3528023499998</v>
      </c>
      <c r="H48" s="23">
        <f>IF(ISERROR(VLOOKUP($O48,[1]BEx6_1!$A:$Z,10,0)),0,VLOOKUP($O48,[1]BEx6_1!$A:$Z,10,0))</f>
        <v>1032.64901386</v>
      </c>
      <c r="I48" s="24">
        <f>IF(ISERROR(VLOOKUP($O48,[1]BEx6_1!$A:$Z,11,0)),0,VLOOKUP($O48,[1]BEx6_1!$A:$Z,11,0))</f>
        <v>1880.2631700100001</v>
      </c>
      <c r="J48" s="35">
        <f t="shared" si="1"/>
        <v>49.423995819960133</v>
      </c>
      <c r="K48" s="22">
        <f t="shared" si="5"/>
        <v>6937.4868879999995</v>
      </c>
      <c r="L48" s="23">
        <f t="shared" si="5"/>
        <v>1039.6818593200001</v>
      </c>
      <c r="M48" s="27">
        <f t="shared" si="5"/>
        <v>4633.9665972000003</v>
      </c>
      <c r="N48" s="28">
        <f t="shared" si="3"/>
        <v>66.796041160315937</v>
      </c>
      <c r="O48" s="29" t="s">
        <v>52</v>
      </c>
      <c r="P48" s="30" t="str">
        <f t="shared" si="4"/>
        <v/>
      </c>
      <c r="Q48" s="31"/>
    </row>
    <row r="49" spans="1:17" ht="21">
      <c r="A49" s="32">
        <v>44</v>
      </c>
      <c r="B49" s="33" t="str">
        <f>VLOOKUP($O49,[1]Name!$A:$B,2,0)</f>
        <v>อำนาจเจริญ</v>
      </c>
      <c r="C49" s="22">
        <f>IF(ISERROR(VLOOKUP($O49,[1]BEx6_1!$A:$Z,3,0)),0,VLOOKUP($O49,[1]BEx6_1!$A:$Z,3,0))</f>
        <v>1062.7024284700001</v>
      </c>
      <c r="D49" s="23">
        <f>IF(ISERROR(VLOOKUP($O49,[1]BEx6_1!$A:$Z,5,0)),0,VLOOKUP($O49,[1]BEx6_1!$A:$Z,5,0))</f>
        <v>7.2720491999999997</v>
      </c>
      <c r="E49" s="24">
        <f>IF(ISERROR(VLOOKUP($O49,[1]BEx6_1!$A:$Z,6,0)),0,VLOOKUP($O49,[1]BEx6_1!$A:$Z,6,0))</f>
        <v>932.92603491</v>
      </c>
      <c r="F49" s="36">
        <f t="shared" si="0"/>
        <v>87.788077820915262</v>
      </c>
      <c r="G49" s="22">
        <f>IF(ISERROR(VLOOKUP($O49,[1]BEx6_1!$A:$Z,8,0)),0,VLOOKUP($O49,[1]BEx6_1!$A:$Z,8,0))</f>
        <v>1907.6555717799999</v>
      </c>
      <c r="H49" s="23">
        <f>IF(ISERROR(VLOOKUP($O49,[1]BEx6_1!$A:$Z,10,0)),0,VLOOKUP($O49,[1]BEx6_1!$A:$Z,10,0))</f>
        <v>389.18893430999998</v>
      </c>
      <c r="I49" s="24">
        <f>IF(ISERROR(VLOOKUP($O49,[1]BEx6_1!$A:$Z,11,0)),0,VLOOKUP($O49,[1]BEx6_1!$A:$Z,11,0))</f>
        <v>1052.24281028</v>
      </c>
      <c r="J49" s="35">
        <f t="shared" si="1"/>
        <v>55.158951429485285</v>
      </c>
      <c r="K49" s="22">
        <f t="shared" si="5"/>
        <v>2970.3580002500003</v>
      </c>
      <c r="L49" s="23">
        <f t="shared" si="5"/>
        <v>396.46098351000001</v>
      </c>
      <c r="M49" s="27">
        <f t="shared" si="5"/>
        <v>1985.16884519</v>
      </c>
      <c r="N49" s="28">
        <f t="shared" si="3"/>
        <v>66.832645930992769</v>
      </c>
      <c r="O49" s="29" t="s">
        <v>53</v>
      </c>
      <c r="P49" s="30" t="str">
        <f t="shared" si="4"/>
        <v/>
      </c>
      <c r="Q49" s="31"/>
    </row>
    <row r="50" spans="1:17" ht="21">
      <c r="A50" s="32">
        <v>45</v>
      </c>
      <c r="B50" s="33" t="str">
        <f>VLOOKUP($O50,[1]Name!$A:$B,2,0)</f>
        <v>พิษณุโลก</v>
      </c>
      <c r="C50" s="22">
        <f>IF(ISERROR(VLOOKUP($O50,[1]BEx6_1!$A:$Z,3,0)),0,VLOOKUP($O50,[1]BEx6_1!$A:$Z,3,0))</f>
        <v>6453.1828685999999</v>
      </c>
      <c r="D50" s="23">
        <f>IF(ISERROR(VLOOKUP($O50,[1]BEx6_1!$A:$Z,5,0)),0,VLOOKUP($O50,[1]BEx6_1!$A:$Z,5,0))</f>
        <v>154.56913420999999</v>
      </c>
      <c r="E50" s="24">
        <f>IF(ISERROR(VLOOKUP($O50,[1]BEx6_1!$A:$Z,6,0)),0,VLOOKUP($O50,[1]BEx6_1!$A:$Z,6,0))</f>
        <v>5491.9304352099998</v>
      </c>
      <c r="F50" s="34">
        <f t="shared" si="0"/>
        <v>85.104212092496596</v>
      </c>
      <c r="G50" s="22">
        <f>IF(ISERROR(VLOOKUP($O50,[1]BEx6_1!$A:$Z,8,0)),0,VLOOKUP($O50,[1]BEx6_1!$A:$Z,8,0))</f>
        <v>5328.7894403700002</v>
      </c>
      <c r="H50" s="23">
        <f>IF(ISERROR(VLOOKUP($O50,[1]BEx6_1!$A:$Z,10,0)),0,VLOOKUP($O50,[1]BEx6_1!$A:$Z,10,0))</f>
        <v>2007.4844387000001</v>
      </c>
      <c r="I50" s="24">
        <f>IF(ISERROR(VLOOKUP($O50,[1]BEx6_1!$A:$Z,11,0)),0,VLOOKUP($O50,[1]BEx6_1!$A:$Z,11,0))</f>
        <v>2383.9489947500001</v>
      </c>
      <c r="J50" s="35">
        <f t="shared" si="1"/>
        <v>44.737158813024379</v>
      </c>
      <c r="K50" s="22">
        <f t="shared" si="5"/>
        <v>11781.97230897</v>
      </c>
      <c r="L50" s="23">
        <f t="shared" si="5"/>
        <v>2162.0535729100002</v>
      </c>
      <c r="M50" s="27">
        <f t="shared" si="5"/>
        <v>7875.8794299599995</v>
      </c>
      <c r="N50" s="28">
        <f t="shared" si="3"/>
        <v>66.846867599271434</v>
      </c>
      <c r="O50" s="29" t="s">
        <v>54</v>
      </c>
      <c r="P50" s="30" t="str">
        <f t="shared" si="4"/>
        <v/>
      </c>
      <c r="Q50" s="31"/>
    </row>
    <row r="51" spans="1:17" ht="21">
      <c r="A51" s="32">
        <v>46</v>
      </c>
      <c r="B51" s="33" t="str">
        <f>VLOOKUP($O51,[1]Name!$A:$B,2,0)</f>
        <v>เลย</v>
      </c>
      <c r="C51" s="22">
        <f>IF(ISERROR(VLOOKUP($O51,[1]BEx6_1!$A:$Z,3,0)),0,VLOOKUP($O51,[1]BEx6_1!$A:$Z,3,0))</f>
        <v>2634.13651536</v>
      </c>
      <c r="D51" s="23">
        <f>IF(ISERROR(VLOOKUP($O51,[1]BEx6_1!$A:$Z,5,0)),0,VLOOKUP($O51,[1]BEx6_1!$A:$Z,5,0))</f>
        <v>8.1314760400000008</v>
      </c>
      <c r="E51" s="24">
        <f>IF(ISERROR(VLOOKUP($O51,[1]BEx6_1!$A:$Z,6,0)),0,VLOOKUP($O51,[1]BEx6_1!$A:$Z,6,0))</f>
        <v>2328.4436858399999</v>
      </c>
      <c r="F51" s="34">
        <f t="shared" si="0"/>
        <v>88.394951144807237</v>
      </c>
      <c r="G51" s="22">
        <f>IF(ISERROR(VLOOKUP($O51,[1]BEx6_1!$A:$Z,8,0)),0,VLOOKUP($O51,[1]BEx6_1!$A:$Z,8,0))</f>
        <v>3016.9853816700002</v>
      </c>
      <c r="H51" s="23">
        <f>IF(ISERROR(VLOOKUP($O51,[1]BEx6_1!$A:$Z,10,0)),0,VLOOKUP($O51,[1]BEx6_1!$A:$Z,10,0))</f>
        <v>1011.9150044</v>
      </c>
      <c r="I51" s="24">
        <f>IF(ISERROR(VLOOKUP($O51,[1]BEx6_1!$A:$Z,11,0)),0,VLOOKUP($O51,[1]BEx6_1!$A:$Z,11,0))</f>
        <v>1449.81377161</v>
      </c>
      <c r="J51" s="35">
        <f t="shared" si="1"/>
        <v>48.055047943503148</v>
      </c>
      <c r="K51" s="22">
        <f t="shared" si="5"/>
        <v>5651.1218970299997</v>
      </c>
      <c r="L51" s="23">
        <f t="shared" si="5"/>
        <v>1020.0464804400001</v>
      </c>
      <c r="M51" s="27">
        <f t="shared" si="5"/>
        <v>3778.2574574499999</v>
      </c>
      <c r="N51" s="28">
        <f t="shared" si="3"/>
        <v>66.858537584115794</v>
      </c>
      <c r="O51" s="29" t="s">
        <v>55</v>
      </c>
      <c r="P51" s="30" t="str">
        <f t="shared" si="4"/>
        <v/>
      </c>
      <c r="Q51" s="31"/>
    </row>
    <row r="52" spans="1:17" ht="21">
      <c r="A52" s="32">
        <v>47</v>
      </c>
      <c r="B52" s="33" t="str">
        <f>VLOOKUP($O52,[1]Name!$A:$B,2,0)</f>
        <v>ราชบุรี</v>
      </c>
      <c r="C52" s="22">
        <f>IF(ISERROR(VLOOKUP($O52,[1]BEx6_1!$A:$Z,3,0)),0,VLOOKUP($O52,[1]BEx6_1!$A:$Z,3,0))</f>
        <v>3781.5133156900001</v>
      </c>
      <c r="D52" s="23">
        <f>IF(ISERROR(VLOOKUP($O52,[1]BEx6_1!$A:$Z,5,0)),0,VLOOKUP($O52,[1]BEx6_1!$A:$Z,5,0))</f>
        <v>48.001447249999998</v>
      </c>
      <c r="E52" s="24">
        <f>IF(ISERROR(VLOOKUP($O52,[1]BEx6_1!$A:$Z,6,0)),0,VLOOKUP($O52,[1]BEx6_1!$A:$Z,6,0))</f>
        <v>3268.75462079</v>
      </c>
      <c r="F52" s="34">
        <f t="shared" si="0"/>
        <v>86.440383727527916</v>
      </c>
      <c r="G52" s="22">
        <f>IF(ISERROR(VLOOKUP($O52,[1]BEx6_1!$A:$Z,8,0)),0,VLOOKUP($O52,[1]BEx6_1!$A:$Z,8,0))</f>
        <v>3803.0485862999999</v>
      </c>
      <c r="H52" s="23">
        <f>IF(ISERROR(VLOOKUP($O52,[1]BEx6_1!$A:$Z,10,0)),0,VLOOKUP($O52,[1]BEx6_1!$A:$Z,10,0))</f>
        <v>1448.9026965800001</v>
      </c>
      <c r="I52" s="24">
        <f>IF(ISERROR(VLOOKUP($O52,[1]BEx6_1!$A:$Z,11,0)),0,VLOOKUP($O52,[1]BEx6_1!$A:$Z,11,0))</f>
        <v>1802.26373397</v>
      </c>
      <c r="J52" s="35">
        <f t="shared" si="1"/>
        <v>47.389973939918271</v>
      </c>
      <c r="K52" s="22">
        <f t="shared" si="5"/>
        <v>7584.5619019900005</v>
      </c>
      <c r="L52" s="23">
        <f t="shared" si="5"/>
        <v>1496.9041438300001</v>
      </c>
      <c r="M52" s="27">
        <f t="shared" si="5"/>
        <v>5071.01835476</v>
      </c>
      <c r="N52" s="28">
        <f t="shared" si="3"/>
        <v>66.859739827945646</v>
      </c>
      <c r="O52" s="29" t="s">
        <v>56</v>
      </c>
      <c r="P52" s="30" t="str">
        <f t="shared" si="4"/>
        <v/>
      </c>
      <c r="Q52" s="31"/>
    </row>
    <row r="53" spans="1:17" ht="21">
      <c r="A53" s="32">
        <v>48</v>
      </c>
      <c r="B53" s="33" t="str">
        <f>VLOOKUP($O53,[1]Name!$A:$B,2,0)</f>
        <v>สมุทรสาคร</v>
      </c>
      <c r="C53" s="22">
        <f>IF(ISERROR(VLOOKUP($O53,[1]BEx6_1!$A:$Z,3,0)),0,VLOOKUP($O53,[1]BEx6_1!$A:$Z,3,0))</f>
        <v>1642.7610364</v>
      </c>
      <c r="D53" s="23">
        <f>IF(ISERROR(VLOOKUP($O53,[1]BEx6_1!$A:$Z,5,0)),0,VLOOKUP($O53,[1]BEx6_1!$A:$Z,5,0))</f>
        <v>6.2265815299999998</v>
      </c>
      <c r="E53" s="24">
        <f>IF(ISERROR(VLOOKUP($O53,[1]BEx6_1!$A:$Z,6,0)),0,VLOOKUP($O53,[1]BEx6_1!$A:$Z,6,0))</f>
        <v>1365.7113935499999</v>
      </c>
      <c r="F53" s="34">
        <f t="shared" si="0"/>
        <v>83.135122107769504</v>
      </c>
      <c r="G53" s="22">
        <f>IF(ISERROR(VLOOKUP($O53,[1]BEx6_1!$A:$Z,8,0)),0,VLOOKUP($O53,[1]BEx6_1!$A:$Z,8,0))</f>
        <v>1240.9532904600001</v>
      </c>
      <c r="H53" s="23">
        <f>IF(ISERROR(VLOOKUP($O53,[1]BEx6_1!$A:$Z,10,0)),0,VLOOKUP($O53,[1]BEx6_1!$A:$Z,10,0))</f>
        <v>563.24452059999999</v>
      </c>
      <c r="I53" s="24">
        <f>IF(ISERROR(VLOOKUP($O53,[1]BEx6_1!$A:$Z,11,0)),0,VLOOKUP($O53,[1]BEx6_1!$A:$Z,11,0))</f>
        <v>563.77437937000002</v>
      </c>
      <c r="J53" s="35">
        <f t="shared" si="1"/>
        <v>45.430749384694295</v>
      </c>
      <c r="K53" s="22">
        <f t="shared" si="5"/>
        <v>2883.7143268600003</v>
      </c>
      <c r="L53" s="23">
        <f t="shared" si="5"/>
        <v>569.47110212999996</v>
      </c>
      <c r="M53" s="27">
        <f t="shared" si="5"/>
        <v>1929.4857729199998</v>
      </c>
      <c r="N53" s="28">
        <f t="shared" si="3"/>
        <v>66.909740501964549</v>
      </c>
      <c r="O53" s="29" t="s">
        <v>57</v>
      </c>
      <c r="P53" s="30" t="str">
        <f t="shared" si="4"/>
        <v/>
      </c>
      <c r="Q53" s="31"/>
    </row>
    <row r="54" spans="1:17" ht="21">
      <c r="A54" s="32">
        <v>49</v>
      </c>
      <c r="B54" s="33" t="str">
        <f>VLOOKUP($O54,[1]Name!$A:$B,2,0)</f>
        <v>มหาสารคาม</v>
      </c>
      <c r="C54" s="22">
        <f>IF(ISERROR(VLOOKUP($O54,[1]BEx6_1!$A:$Z,3,0)),0,VLOOKUP($O54,[1]BEx6_1!$A:$Z,3,0))</f>
        <v>4042.26518227</v>
      </c>
      <c r="D54" s="23">
        <f>IF(ISERROR(VLOOKUP($O54,[1]BEx6_1!$A:$Z,5,0)),0,VLOOKUP($O54,[1]BEx6_1!$A:$Z,5,0))</f>
        <v>7.4018926699999996</v>
      </c>
      <c r="E54" s="24">
        <f>IF(ISERROR(VLOOKUP($O54,[1]BEx6_1!$A:$Z,6,0)),0,VLOOKUP($O54,[1]BEx6_1!$A:$Z,6,0))</f>
        <v>3505.6712296699998</v>
      </c>
      <c r="F54" s="34">
        <f t="shared" si="0"/>
        <v>86.725414380194948</v>
      </c>
      <c r="G54" s="22">
        <f>IF(ISERROR(VLOOKUP($O54,[1]BEx6_1!$A:$Z,8,0)),0,VLOOKUP($O54,[1]BEx6_1!$A:$Z,8,0))</f>
        <v>3873.4622039400001</v>
      </c>
      <c r="H54" s="23">
        <f>IF(ISERROR(VLOOKUP($O54,[1]BEx6_1!$A:$Z,10,0)),0,VLOOKUP($O54,[1]BEx6_1!$A:$Z,10,0))</f>
        <v>951.47168910000005</v>
      </c>
      <c r="I54" s="24">
        <f>IF(ISERROR(VLOOKUP($O54,[1]BEx6_1!$A:$Z,11,0)),0,VLOOKUP($O54,[1]BEx6_1!$A:$Z,11,0))</f>
        <v>1801.35014583</v>
      </c>
      <c r="J54" s="35">
        <f t="shared" si="1"/>
        <v>46.504910877862869</v>
      </c>
      <c r="K54" s="22">
        <f t="shared" si="5"/>
        <v>7915.7273862100001</v>
      </c>
      <c r="L54" s="23">
        <f t="shared" si="5"/>
        <v>958.8735817700001</v>
      </c>
      <c r="M54" s="27">
        <f t="shared" si="5"/>
        <v>5307.0213754999995</v>
      </c>
      <c r="N54" s="28">
        <f t="shared" si="3"/>
        <v>67.044013980892885</v>
      </c>
      <c r="O54" s="29" t="s">
        <v>58</v>
      </c>
      <c r="P54" s="30" t="str">
        <f t="shared" si="4"/>
        <v/>
      </c>
      <c r="Q54" s="31"/>
    </row>
    <row r="55" spans="1:17" ht="21">
      <c r="A55" s="32">
        <v>50</v>
      </c>
      <c r="B55" s="33" t="str">
        <f>VLOOKUP($O55,[1]Name!$A:$B,2,0)</f>
        <v>พิจิตร</v>
      </c>
      <c r="C55" s="22">
        <f>IF(ISERROR(VLOOKUP($O55,[1]BEx6_1!$A:$Z,3,0)),0,VLOOKUP($O55,[1]BEx6_1!$A:$Z,3,0))</f>
        <v>1578.3115222199999</v>
      </c>
      <c r="D55" s="23">
        <f>IF(ISERROR(VLOOKUP($O55,[1]BEx6_1!$A:$Z,5,0)),0,VLOOKUP($O55,[1]BEx6_1!$A:$Z,5,0))</f>
        <v>7.7982590900000002</v>
      </c>
      <c r="E55" s="24">
        <f>IF(ISERROR(VLOOKUP($O55,[1]BEx6_1!$A:$Z,6,0)),0,VLOOKUP($O55,[1]BEx6_1!$A:$Z,6,0))</f>
        <v>1378.79465439</v>
      </c>
      <c r="F55" s="34">
        <f t="shared" si="0"/>
        <v>87.358841076610389</v>
      </c>
      <c r="G55" s="22">
        <f>IF(ISERROR(VLOOKUP($O55,[1]BEx6_1!$A:$Z,8,0)),0,VLOOKUP($O55,[1]BEx6_1!$A:$Z,8,0))</f>
        <v>2384.2920976199998</v>
      </c>
      <c r="H55" s="23">
        <f>IF(ISERROR(VLOOKUP($O55,[1]BEx6_1!$A:$Z,10,0)),0,VLOOKUP($O55,[1]BEx6_1!$A:$Z,10,0))</f>
        <v>618.61308782000003</v>
      </c>
      <c r="I55" s="24">
        <f>IF(ISERROR(VLOOKUP($O55,[1]BEx6_1!$A:$Z,11,0)),0,VLOOKUP($O55,[1]BEx6_1!$A:$Z,11,0))</f>
        <v>1299.5631588599999</v>
      </c>
      <c r="J55" s="35">
        <f t="shared" si="1"/>
        <v>54.505199264688407</v>
      </c>
      <c r="K55" s="22">
        <f t="shared" si="5"/>
        <v>3962.6036198399997</v>
      </c>
      <c r="L55" s="23">
        <f t="shared" si="5"/>
        <v>626.41134691000002</v>
      </c>
      <c r="M55" s="27">
        <f t="shared" si="5"/>
        <v>2678.3578132499997</v>
      </c>
      <c r="N55" s="28">
        <f t="shared" si="3"/>
        <v>67.590858693006112</v>
      </c>
      <c r="O55" s="29" t="s">
        <v>59</v>
      </c>
      <c r="P55" s="30" t="str">
        <f t="shared" si="4"/>
        <v/>
      </c>
      <c r="Q55" s="31"/>
    </row>
    <row r="56" spans="1:17" ht="21">
      <c r="A56" s="32">
        <v>51</v>
      </c>
      <c r="B56" s="33" t="str">
        <f>VLOOKUP($O56,[1]Name!$A:$B,2,0)</f>
        <v>สระบุรี</v>
      </c>
      <c r="C56" s="22">
        <f>IF(ISERROR(VLOOKUP($O56,[1]BEx6_1!$A:$Z,3,0)),0,VLOOKUP($O56,[1]BEx6_1!$A:$Z,3,0))</f>
        <v>2497.85538688</v>
      </c>
      <c r="D56" s="23">
        <f>IF(ISERROR(VLOOKUP($O56,[1]BEx6_1!$A:$Z,5,0)),0,VLOOKUP($O56,[1]BEx6_1!$A:$Z,5,0))</f>
        <v>20.84489198</v>
      </c>
      <c r="E56" s="24">
        <f>IF(ISERROR(VLOOKUP($O56,[1]BEx6_1!$A:$Z,6,0)),0,VLOOKUP($O56,[1]BEx6_1!$A:$Z,6,0))</f>
        <v>2107.2700652600001</v>
      </c>
      <c r="F56" s="34">
        <f t="shared" si="0"/>
        <v>84.363173157599462</v>
      </c>
      <c r="G56" s="22">
        <f>IF(ISERROR(VLOOKUP($O56,[1]BEx6_1!$A:$Z,8,0)),0,VLOOKUP($O56,[1]BEx6_1!$A:$Z,8,0))</f>
        <v>2957.0886887800002</v>
      </c>
      <c r="H56" s="23">
        <f>IF(ISERROR(VLOOKUP($O56,[1]BEx6_1!$A:$Z,10,0)),0,VLOOKUP($O56,[1]BEx6_1!$A:$Z,10,0))</f>
        <v>1156.2249188599999</v>
      </c>
      <c r="I56" s="24">
        <f>IF(ISERROR(VLOOKUP($O56,[1]BEx6_1!$A:$Z,11,0)),0,VLOOKUP($O56,[1]BEx6_1!$A:$Z,11,0))</f>
        <v>1588.5763085200001</v>
      </c>
      <c r="J56" s="35">
        <f t="shared" si="1"/>
        <v>53.720955835632914</v>
      </c>
      <c r="K56" s="22">
        <f t="shared" si="5"/>
        <v>5454.9440756599997</v>
      </c>
      <c r="L56" s="23">
        <f t="shared" si="5"/>
        <v>1177.0698108399999</v>
      </c>
      <c r="M56" s="27">
        <f t="shared" si="5"/>
        <v>3695.8463737800002</v>
      </c>
      <c r="N56" s="28">
        <f t="shared" si="3"/>
        <v>67.752232149746376</v>
      </c>
      <c r="O56" s="29" t="s">
        <v>60</v>
      </c>
      <c r="P56" s="30" t="str">
        <f t="shared" si="4"/>
        <v/>
      </c>
      <c r="Q56" s="31"/>
    </row>
    <row r="57" spans="1:17" ht="21">
      <c r="A57" s="32">
        <v>52</v>
      </c>
      <c r="B57" s="33" t="str">
        <f>VLOOKUP($O57,[1]Name!$A:$B,2,0)</f>
        <v>นครปฐม</v>
      </c>
      <c r="C57" s="22">
        <f>IF(ISERROR(VLOOKUP($O57,[1]BEx6_1!$A:$Z,3,0)),0,VLOOKUP($O57,[1]BEx6_1!$A:$Z,3,0))</f>
        <v>3678.86822467</v>
      </c>
      <c r="D57" s="23">
        <f>IF(ISERROR(VLOOKUP($O57,[1]BEx6_1!$A:$Z,5,0)),0,VLOOKUP($O57,[1]BEx6_1!$A:$Z,5,0))</f>
        <v>58.96151553</v>
      </c>
      <c r="E57" s="24">
        <f>IF(ISERROR(VLOOKUP($O57,[1]BEx6_1!$A:$Z,6,0)),0,VLOOKUP($O57,[1]BEx6_1!$A:$Z,6,0))</f>
        <v>3049.1047117200001</v>
      </c>
      <c r="F57" s="34">
        <f t="shared" si="0"/>
        <v>82.881596336425162</v>
      </c>
      <c r="G57" s="22">
        <f>IF(ISERROR(VLOOKUP($O57,[1]BEx6_1!$A:$Z,8,0)),0,VLOOKUP($O57,[1]BEx6_1!$A:$Z,8,0))</f>
        <v>2254.0203968000001</v>
      </c>
      <c r="H57" s="23">
        <f>IF(ISERROR(VLOOKUP($O57,[1]BEx6_1!$A:$Z,10,0)),0,VLOOKUP($O57,[1]BEx6_1!$A:$Z,10,0))</f>
        <v>882.09010513999999</v>
      </c>
      <c r="I57" s="24">
        <f>IF(ISERROR(VLOOKUP($O57,[1]BEx6_1!$A:$Z,11,0)),0,VLOOKUP($O57,[1]BEx6_1!$A:$Z,11,0))</f>
        <v>973.29997103000005</v>
      </c>
      <c r="J57" s="35">
        <f t="shared" si="1"/>
        <v>43.180619501570611</v>
      </c>
      <c r="K57" s="22">
        <f t="shared" si="5"/>
        <v>5932.8886214699996</v>
      </c>
      <c r="L57" s="23">
        <f t="shared" si="5"/>
        <v>941.05162067000003</v>
      </c>
      <c r="M57" s="27">
        <f t="shared" si="5"/>
        <v>4022.4046827500001</v>
      </c>
      <c r="N57" s="28">
        <f t="shared" si="3"/>
        <v>67.798418938688314</v>
      </c>
      <c r="O57" s="29" t="s">
        <v>61</v>
      </c>
      <c r="P57" s="30" t="str">
        <f t="shared" si="4"/>
        <v/>
      </c>
      <c r="Q57" s="31"/>
    </row>
    <row r="58" spans="1:17" ht="21">
      <c r="A58" s="32">
        <v>53</v>
      </c>
      <c r="B58" s="33" t="str">
        <f>VLOOKUP($O58,[1]Name!$A:$B,2,0)</f>
        <v>เชียงราย</v>
      </c>
      <c r="C58" s="22">
        <f>IF(ISERROR(VLOOKUP($O58,[1]BEx6_1!$A:$Z,3,0)),0,VLOOKUP($O58,[1]BEx6_1!$A:$Z,3,0))</f>
        <v>5631.9055895600004</v>
      </c>
      <c r="D58" s="23">
        <f>IF(ISERROR(VLOOKUP($O58,[1]BEx6_1!$A:$Z,5,0)),0,VLOOKUP($O58,[1]BEx6_1!$A:$Z,5,0))</f>
        <v>28.58552817</v>
      </c>
      <c r="E58" s="24">
        <f>IF(ISERROR(VLOOKUP($O58,[1]BEx6_1!$A:$Z,6,0)),0,VLOOKUP($O58,[1]BEx6_1!$A:$Z,6,0))</f>
        <v>4802.5647756400003</v>
      </c>
      <c r="F58" s="34">
        <f t="shared" si="0"/>
        <v>85.274241538115106</v>
      </c>
      <c r="G58" s="22">
        <f>IF(ISERROR(VLOOKUP($O58,[1]BEx6_1!$A:$Z,8,0)),0,VLOOKUP($O58,[1]BEx6_1!$A:$Z,8,0))</f>
        <v>5608.6434976600003</v>
      </c>
      <c r="H58" s="23">
        <f>IF(ISERROR(VLOOKUP($O58,[1]BEx6_1!$A:$Z,10,0)),0,VLOOKUP($O58,[1]BEx6_1!$A:$Z,10,0))</f>
        <v>1522.0247515599999</v>
      </c>
      <c r="I58" s="24">
        <f>IF(ISERROR(VLOOKUP($O58,[1]BEx6_1!$A:$Z,11,0)),0,VLOOKUP($O58,[1]BEx6_1!$A:$Z,11,0))</f>
        <v>2855.44211137</v>
      </c>
      <c r="J58" s="35">
        <f t="shared" si="1"/>
        <v>50.911456799871978</v>
      </c>
      <c r="K58" s="22">
        <f t="shared" si="5"/>
        <v>11240.549087220001</v>
      </c>
      <c r="L58" s="23">
        <f t="shared" si="5"/>
        <v>1550.61027973</v>
      </c>
      <c r="M58" s="27">
        <f t="shared" si="5"/>
        <v>7658.0068870100004</v>
      </c>
      <c r="N58" s="28">
        <f t="shared" si="3"/>
        <v>68.128405717446753</v>
      </c>
      <c r="O58" s="29" t="s">
        <v>62</v>
      </c>
      <c r="P58" s="30" t="str">
        <f t="shared" si="4"/>
        <v/>
      </c>
      <c r="Q58" s="31"/>
    </row>
    <row r="59" spans="1:17" ht="21">
      <c r="A59" s="32">
        <v>54</v>
      </c>
      <c r="B59" s="33" t="str">
        <f>VLOOKUP($O59,[1]Name!$A:$B,2,0)</f>
        <v>ยโสธร</v>
      </c>
      <c r="C59" s="22">
        <f>IF(ISERROR(VLOOKUP($O59,[1]BEx6_1!$A:$Z,3,0)),0,VLOOKUP($O59,[1]BEx6_1!$A:$Z,3,0))</f>
        <v>1471.0377890300001</v>
      </c>
      <c r="D59" s="23">
        <f>IF(ISERROR(VLOOKUP($O59,[1]BEx6_1!$A:$Z,5,0)),0,VLOOKUP($O59,[1]BEx6_1!$A:$Z,5,0))</f>
        <v>12.60975359</v>
      </c>
      <c r="E59" s="24">
        <f>IF(ISERROR(VLOOKUP($O59,[1]BEx6_1!$A:$Z,6,0)),0,VLOOKUP($O59,[1]BEx6_1!$A:$Z,6,0))</f>
        <v>1284.9497856600001</v>
      </c>
      <c r="F59" s="34">
        <f t="shared" si="0"/>
        <v>87.34988286788294</v>
      </c>
      <c r="G59" s="22">
        <f>IF(ISERROR(VLOOKUP($O59,[1]BEx6_1!$A:$Z,8,0)),0,VLOOKUP($O59,[1]BEx6_1!$A:$Z,8,0))</f>
        <v>2148.0273020599998</v>
      </c>
      <c r="H59" s="23">
        <f>IF(ISERROR(VLOOKUP($O59,[1]BEx6_1!$A:$Z,10,0)),0,VLOOKUP($O59,[1]BEx6_1!$A:$Z,10,0))</f>
        <v>429.92644067999998</v>
      </c>
      <c r="I59" s="24">
        <f>IF(ISERROR(VLOOKUP($O59,[1]BEx6_1!$A:$Z,11,0)),0,VLOOKUP($O59,[1]BEx6_1!$A:$Z,11,0))</f>
        <v>1191.46587537</v>
      </c>
      <c r="J59" s="35">
        <f t="shared" si="1"/>
        <v>55.467911149330419</v>
      </c>
      <c r="K59" s="22">
        <f t="shared" si="5"/>
        <v>3619.0650910899999</v>
      </c>
      <c r="L59" s="23">
        <f t="shared" si="5"/>
        <v>442.53619427000001</v>
      </c>
      <c r="M59" s="27">
        <f t="shared" si="5"/>
        <v>2476.4156610300001</v>
      </c>
      <c r="N59" s="28">
        <f t="shared" si="3"/>
        <v>68.426944492566349</v>
      </c>
      <c r="O59" s="29" t="s">
        <v>63</v>
      </c>
      <c r="P59" s="30" t="str">
        <f t="shared" si="4"/>
        <v/>
      </c>
      <c r="Q59" s="31"/>
    </row>
    <row r="60" spans="1:17" ht="21">
      <c r="A60" s="32">
        <v>55</v>
      </c>
      <c r="B60" s="33" t="str">
        <f>VLOOKUP($O60,[1]Name!$A:$B,2,0)</f>
        <v>ตรัง</v>
      </c>
      <c r="C60" s="22">
        <f>IF(ISERROR(VLOOKUP($O60,[1]BEx6_1!$A:$Z,3,0)),0,VLOOKUP($O60,[1]BEx6_1!$A:$Z,3,0))</f>
        <v>2069.9632437</v>
      </c>
      <c r="D60" s="23">
        <f>IF(ISERROR(VLOOKUP($O60,[1]BEx6_1!$A:$Z,5,0)),0,VLOOKUP($O60,[1]BEx6_1!$A:$Z,5,0))</f>
        <v>11.30190142</v>
      </c>
      <c r="E60" s="24">
        <f>IF(ISERROR(VLOOKUP($O60,[1]BEx6_1!$A:$Z,6,0)),0,VLOOKUP($O60,[1]BEx6_1!$A:$Z,6,0))</f>
        <v>1890.9068821200001</v>
      </c>
      <c r="F60" s="34">
        <f t="shared" si="0"/>
        <v>91.349780624126353</v>
      </c>
      <c r="G60" s="22">
        <f>IF(ISERROR(VLOOKUP($O60,[1]BEx6_1!$A:$Z,8,0)),0,VLOOKUP($O60,[1]BEx6_1!$A:$Z,8,0))</f>
        <v>2494.1873485199999</v>
      </c>
      <c r="H60" s="23">
        <f>IF(ISERROR(VLOOKUP($O60,[1]BEx6_1!$A:$Z,10,0)),0,VLOOKUP($O60,[1]BEx6_1!$A:$Z,10,0))</f>
        <v>662.36928294999996</v>
      </c>
      <c r="I60" s="24">
        <f>IF(ISERROR(VLOOKUP($O60,[1]BEx6_1!$A:$Z,11,0)),0,VLOOKUP($O60,[1]BEx6_1!$A:$Z,11,0))</f>
        <v>1240.0426228199999</v>
      </c>
      <c r="J60" s="35">
        <f t="shared" si="1"/>
        <v>49.717300649280254</v>
      </c>
      <c r="K60" s="22">
        <f t="shared" si="5"/>
        <v>4564.1505922199995</v>
      </c>
      <c r="L60" s="23">
        <f t="shared" si="5"/>
        <v>673.67118436999999</v>
      </c>
      <c r="M60" s="27">
        <f t="shared" si="5"/>
        <v>3130.9495049400002</v>
      </c>
      <c r="N60" s="28">
        <f t="shared" si="3"/>
        <v>68.598733579846865</v>
      </c>
      <c r="O60" s="29" t="s">
        <v>64</v>
      </c>
      <c r="P60" s="30" t="str">
        <f t="shared" si="4"/>
        <v/>
      </c>
      <c r="Q60" s="31"/>
    </row>
    <row r="61" spans="1:17" ht="21">
      <c r="A61" s="32">
        <v>56</v>
      </c>
      <c r="B61" s="33" t="str">
        <f>VLOOKUP($O61,[1]Name!$A:$B,2,0)</f>
        <v>ลำพูน</v>
      </c>
      <c r="C61" s="22">
        <f>IF(ISERROR(VLOOKUP($O61,[1]BEx6_1!$A:$Z,3,0)),0,VLOOKUP($O61,[1]BEx6_1!$A:$Z,3,0))</f>
        <v>1232.0703457899999</v>
      </c>
      <c r="D61" s="23">
        <f>IF(ISERROR(VLOOKUP($O61,[1]BEx6_1!$A:$Z,5,0)),0,VLOOKUP($O61,[1]BEx6_1!$A:$Z,5,0))</f>
        <v>9.4923573999999995</v>
      </c>
      <c r="E61" s="24">
        <f>IF(ISERROR(VLOOKUP($O61,[1]BEx6_1!$A:$Z,6,0)),0,VLOOKUP($O61,[1]BEx6_1!$A:$Z,6,0))</f>
        <v>1058.04600129</v>
      </c>
      <c r="F61" s="34">
        <f t="shared" si="0"/>
        <v>85.875453857432476</v>
      </c>
      <c r="G61" s="22">
        <f>IF(ISERROR(VLOOKUP($O61,[1]BEx6_1!$A:$Z,8,0)),0,VLOOKUP($O61,[1]BEx6_1!$A:$Z,8,0))</f>
        <v>1452.77348418</v>
      </c>
      <c r="H61" s="23">
        <f>IF(ISERROR(VLOOKUP($O61,[1]BEx6_1!$A:$Z,10,0)),0,VLOOKUP($O61,[1]BEx6_1!$A:$Z,10,0))</f>
        <v>458.05736918000002</v>
      </c>
      <c r="I61" s="24">
        <f>IF(ISERROR(VLOOKUP($O61,[1]BEx6_1!$A:$Z,11,0)),0,VLOOKUP($O61,[1]BEx6_1!$A:$Z,11,0))</f>
        <v>787.84794991000001</v>
      </c>
      <c r="J61" s="35">
        <f t="shared" si="1"/>
        <v>54.230611894371897</v>
      </c>
      <c r="K61" s="22">
        <f t="shared" si="5"/>
        <v>2684.8438299700001</v>
      </c>
      <c r="L61" s="23">
        <f t="shared" si="5"/>
        <v>467.54972658000003</v>
      </c>
      <c r="M61" s="27">
        <f t="shared" si="5"/>
        <v>1845.8939512000002</v>
      </c>
      <c r="N61" s="28">
        <f t="shared" si="3"/>
        <v>68.752376976080058</v>
      </c>
      <c r="O61" s="29" t="s">
        <v>65</v>
      </c>
      <c r="P61" s="30" t="str">
        <f t="shared" si="4"/>
        <v/>
      </c>
      <c r="Q61" s="31"/>
    </row>
    <row r="62" spans="1:17" ht="21">
      <c r="A62" s="32">
        <v>57</v>
      </c>
      <c r="B62" s="33" t="str">
        <f>VLOOKUP($O62,[1]Name!$A:$B,2,0)</f>
        <v>อุดรธานี</v>
      </c>
      <c r="C62" s="22">
        <f>IF(ISERROR(VLOOKUP($O62,[1]BEx6_1!$A:$Z,3,0)),0,VLOOKUP($O62,[1]BEx6_1!$A:$Z,3,0))</f>
        <v>5352.6830544200002</v>
      </c>
      <c r="D62" s="23">
        <f>IF(ISERROR(VLOOKUP($O62,[1]BEx6_1!$A:$Z,5,0)),0,VLOOKUP($O62,[1]BEx6_1!$A:$Z,5,0))</f>
        <v>43.495009619999998</v>
      </c>
      <c r="E62" s="24">
        <f>IF(ISERROR(VLOOKUP($O62,[1]BEx6_1!$A:$Z,6,0)),0,VLOOKUP($O62,[1]BEx6_1!$A:$Z,6,0))</f>
        <v>4688.0809712</v>
      </c>
      <c r="F62" s="34">
        <f t="shared" si="0"/>
        <v>87.583757968422915</v>
      </c>
      <c r="G62" s="22">
        <f>IF(ISERROR(VLOOKUP($O62,[1]BEx6_1!$A:$Z,8,0)),0,VLOOKUP($O62,[1]BEx6_1!$A:$Z,8,0))</f>
        <v>5958.1788671200002</v>
      </c>
      <c r="H62" s="23">
        <f>IF(ISERROR(VLOOKUP($O62,[1]BEx6_1!$A:$Z,10,0)),0,VLOOKUP($O62,[1]BEx6_1!$A:$Z,10,0))</f>
        <v>1608.4611709000001</v>
      </c>
      <c r="I62" s="24">
        <f>IF(ISERROR(VLOOKUP($O62,[1]BEx6_1!$A:$Z,11,0)),0,VLOOKUP($O62,[1]BEx6_1!$A:$Z,11,0))</f>
        <v>3098.5272609799999</v>
      </c>
      <c r="J62" s="35">
        <f t="shared" si="1"/>
        <v>52.004602917833054</v>
      </c>
      <c r="K62" s="22">
        <f t="shared" si="5"/>
        <v>11310.861921539999</v>
      </c>
      <c r="L62" s="23">
        <f t="shared" si="5"/>
        <v>1651.9561805200001</v>
      </c>
      <c r="M62" s="27">
        <f t="shared" si="5"/>
        <v>7786.6082321800004</v>
      </c>
      <c r="N62" s="28">
        <f t="shared" si="3"/>
        <v>68.84186445023667</v>
      </c>
      <c r="O62" s="29" t="s">
        <v>66</v>
      </c>
      <c r="P62" s="30" t="str">
        <f t="shared" si="4"/>
        <v/>
      </c>
      <c r="Q62" s="31"/>
    </row>
    <row r="63" spans="1:17" ht="21">
      <c r="A63" s="32">
        <v>58</v>
      </c>
      <c r="B63" s="33" t="str">
        <f>VLOOKUP($O63,[1]Name!$A:$B,2,0)</f>
        <v>สมุทรสงคราม</v>
      </c>
      <c r="C63" s="22">
        <f>IF(ISERROR(VLOOKUP($O63,[1]BEx6_1!$A:$Z,3,0)),0,VLOOKUP($O63,[1]BEx6_1!$A:$Z,3,0))</f>
        <v>767.70240788000001</v>
      </c>
      <c r="D63" s="23">
        <f>IF(ISERROR(VLOOKUP($O63,[1]BEx6_1!$A:$Z,5,0)),0,VLOOKUP($O63,[1]BEx6_1!$A:$Z,5,0))</f>
        <v>4.1535525700000004</v>
      </c>
      <c r="E63" s="24">
        <f>IF(ISERROR(VLOOKUP($O63,[1]BEx6_1!$A:$Z,6,0)),0,VLOOKUP($O63,[1]BEx6_1!$A:$Z,6,0))</f>
        <v>679.05668357000002</v>
      </c>
      <c r="F63" s="34">
        <f t="shared" si="0"/>
        <v>88.453113680495804</v>
      </c>
      <c r="G63" s="22">
        <f>IF(ISERROR(VLOOKUP($O63,[1]BEx6_1!$A:$Z,8,0)),0,VLOOKUP($O63,[1]BEx6_1!$A:$Z,8,0))</f>
        <v>972.34609152999997</v>
      </c>
      <c r="H63" s="23">
        <f>IF(ISERROR(VLOOKUP($O63,[1]BEx6_1!$A:$Z,10,0)),0,VLOOKUP($O63,[1]BEx6_1!$A:$Z,10,0))</f>
        <v>353.03333789999999</v>
      </c>
      <c r="I63" s="24">
        <f>IF(ISERROR(VLOOKUP($O63,[1]BEx6_1!$A:$Z,11,0)),0,VLOOKUP($O63,[1]BEx6_1!$A:$Z,11,0))</f>
        <v>520.02753815999995</v>
      </c>
      <c r="J63" s="35">
        <f t="shared" si="1"/>
        <v>53.48173275852114</v>
      </c>
      <c r="K63" s="22">
        <f t="shared" si="5"/>
        <v>1740.04849941</v>
      </c>
      <c r="L63" s="23">
        <f t="shared" si="5"/>
        <v>357.18689046999998</v>
      </c>
      <c r="M63" s="27">
        <f t="shared" si="5"/>
        <v>1199.0842217300001</v>
      </c>
      <c r="N63" s="28">
        <f t="shared" si="3"/>
        <v>68.910965535533904</v>
      </c>
      <c r="O63" s="29" t="s">
        <v>67</v>
      </c>
      <c r="P63" s="30" t="str">
        <f t="shared" si="4"/>
        <v/>
      </c>
      <c r="Q63" s="31"/>
    </row>
    <row r="64" spans="1:17" ht="21">
      <c r="A64" s="32">
        <v>59</v>
      </c>
      <c r="B64" s="33" t="str">
        <f>VLOOKUP($O64,[1]Name!$A:$B,2,0)</f>
        <v>มุกดาหาร</v>
      </c>
      <c r="C64" s="22">
        <f>IF(ISERROR(VLOOKUP($O64,[1]BEx6_1!$A:$Z,3,0)),0,VLOOKUP($O64,[1]BEx6_1!$A:$Z,3,0))</f>
        <v>1134.89508879</v>
      </c>
      <c r="D64" s="23">
        <f>IF(ISERROR(VLOOKUP($O64,[1]BEx6_1!$A:$Z,5,0)),0,VLOOKUP($O64,[1]BEx6_1!$A:$Z,5,0))</f>
        <v>12.26613613</v>
      </c>
      <c r="E64" s="24">
        <f>IF(ISERROR(VLOOKUP($O64,[1]BEx6_1!$A:$Z,6,0)),0,VLOOKUP($O64,[1]BEx6_1!$A:$Z,6,0))</f>
        <v>993.78915371999994</v>
      </c>
      <c r="F64" s="34">
        <f t="shared" si="0"/>
        <v>87.566609771794489</v>
      </c>
      <c r="G64" s="22">
        <f>IF(ISERROR(VLOOKUP($O64,[1]BEx6_1!$A:$Z,8,0)),0,VLOOKUP($O64,[1]BEx6_1!$A:$Z,8,0))</f>
        <v>1584.8014831400001</v>
      </c>
      <c r="H64" s="23">
        <f>IF(ISERROR(VLOOKUP($O64,[1]BEx6_1!$A:$Z,10,0)),0,VLOOKUP($O64,[1]BEx6_1!$A:$Z,10,0))</f>
        <v>311.85832362999997</v>
      </c>
      <c r="I64" s="24">
        <f>IF(ISERROR(VLOOKUP($O64,[1]BEx6_1!$A:$Z,11,0)),0,VLOOKUP($O64,[1]BEx6_1!$A:$Z,11,0))</f>
        <v>882.76721065000004</v>
      </c>
      <c r="J64" s="35">
        <f t="shared" si="1"/>
        <v>55.702068684397943</v>
      </c>
      <c r="K64" s="22">
        <f t="shared" si="5"/>
        <v>2719.6965719300001</v>
      </c>
      <c r="L64" s="23">
        <f t="shared" si="5"/>
        <v>324.12445975999998</v>
      </c>
      <c r="M64" s="27">
        <f t="shared" si="5"/>
        <v>1876.55636437</v>
      </c>
      <c r="N64" s="28">
        <f t="shared" si="3"/>
        <v>68.998739923340949</v>
      </c>
      <c r="O64" s="29" t="s">
        <v>68</v>
      </c>
      <c r="P64" s="30" t="str">
        <f t="shared" si="4"/>
        <v/>
      </c>
      <c r="Q64" s="31"/>
    </row>
    <row r="65" spans="1:17" ht="21">
      <c r="A65" s="32">
        <v>60</v>
      </c>
      <c r="B65" s="33" t="str">
        <f>VLOOKUP($O65,[1]Name!$A:$B,2,0)</f>
        <v>นครราชสีมา</v>
      </c>
      <c r="C65" s="22">
        <f>IF(ISERROR(VLOOKUP($O65,[1]BEx6_1!$A:$Z,3,0)),0,VLOOKUP($O65,[1]BEx6_1!$A:$Z,3,0))</f>
        <v>11596.194179980001</v>
      </c>
      <c r="D65" s="23">
        <f>IF(ISERROR(VLOOKUP($O65,[1]BEx6_1!$A:$Z,5,0)),0,VLOOKUP($O65,[1]BEx6_1!$A:$Z,5,0))</f>
        <v>85.697916559999996</v>
      </c>
      <c r="E65" s="24">
        <f>IF(ISERROR(VLOOKUP($O65,[1]BEx6_1!$A:$Z,6,0)),0,VLOOKUP($O65,[1]BEx6_1!$A:$Z,6,0))</f>
        <v>10284.441373</v>
      </c>
      <c r="F65" s="34">
        <f t="shared" si="0"/>
        <v>88.688074840583056</v>
      </c>
      <c r="G65" s="22">
        <f>IF(ISERROR(VLOOKUP($O65,[1]BEx6_1!$A:$Z,8,0)),0,VLOOKUP($O65,[1]BEx6_1!$A:$Z,8,0))</f>
        <v>13160.48465649</v>
      </c>
      <c r="H65" s="23">
        <f>IF(ISERROR(VLOOKUP($O65,[1]BEx6_1!$A:$Z,10,0)),0,VLOOKUP($O65,[1]BEx6_1!$A:$Z,10,0))</f>
        <v>3945.9743576000001</v>
      </c>
      <c r="I65" s="24">
        <f>IF(ISERROR(VLOOKUP($O65,[1]BEx6_1!$A:$Z,11,0)),0,VLOOKUP($O65,[1]BEx6_1!$A:$Z,11,0))</f>
        <v>6873.9426237400003</v>
      </c>
      <c r="J65" s="35">
        <f t="shared" si="1"/>
        <v>52.231682974913575</v>
      </c>
      <c r="K65" s="22">
        <f t="shared" si="5"/>
        <v>24756.678836470001</v>
      </c>
      <c r="L65" s="23">
        <f t="shared" si="5"/>
        <v>4031.6722741600001</v>
      </c>
      <c r="M65" s="27">
        <f t="shared" si="5"/>
        <v>17158.383996739998</v>
      </c>
      <c r="N65" s="28">
        <f t="shared" si="3"/>
        <v>69.308101099018714</v>
      </c>
      <c r="O65" s="29" t="s">
        <v>69</v>
      </c>
      <c r="P65" s="30" t="str">
        <f t="shared" si="4"/>
        <v/>
      </c>
      <c r="Q65" s="31"/>
    </row>
    <row r="66" spans="1:17" ht="21">
      <c r="A66" s="32">
        <v>61</v>
      </c>
      <c r="B66" s="33" t="str">
        <f>VLOOKUP($O66,[1]Name!$A:$B,2,0)</f>
        <v>แพร่</v>
      </c>
      <c r="C66" s="22">
        <f>IF(ISERROR(VLOOKUP($O66,[1]BEx6_1!$A:$Z,3,0)),0,VLOOKUP($O66,[1]BEx6_1!$A:$Z,3,0))</f>
        <v>1904.0957360499999</v>
      </c>
      <c r="D66" s="23">
        <f>IF(ISERROR(VLOOKUP($O66,[1]BEx6_1!$A:$Z,5,0)),0,VLOOKUP($O66,[1]BEx6_1!$A:$Z,5,0))</f>
        <v>9.7138668900000003</v>
      </c>
      <c r="E66" s="24">
        <f>IF(ISERROR(VLOOKUP($O66,[1]BEx6_1!$A:$Z,6,0)),0,VLOOKUP($O66,[1]BEx6_1!$A:$Z,6,0))</f>
        <v>1701.4919947200001</v>
      </c>
      <c r="F66" s="34">
        <f t="shared" si="0"/>
        <v>89.359582215635001</v>
      </c>
      <c r="G66" s="22">
        <f>IF(ISERROR(VLOOKUP($O66,[1]BEx6_1!$A:$Z,8,0)),0,VLOOKUP($O66,[1]BEx6_1!$A:$Z,8,0))</f>
        <v>2433.6859083200002</v>
      </c>
      <c r="H66" s="23">
        <f>IF(ISERROR(VLOOKUP($O66,[1]BEx6_1!$A:$Z,10,0)),0,VLOOKUP($O66,[1]BEx6_1!$A:$Z,10,0))</f>
        <v>822.32702388999996</v>
      </c>
      <c r="I66" s="24">
        <f>IF(ISERROR(VLOOKUP($O66,[1]BEx6_1!$A:$Z,11,0)),0,VLOOKUP($O66,[1]BEx6_1!$A:$Z,11,0))</f>
        <v>1321.7372877800001</v>
      </c>
      <c r="J66" s="35">
        <f t="shared" si="1"/>
        <v>54.310101532058816</v>
      </c>
      <c r="K66" s="22">
        <f t="shared" si="5"/>
        <v>4337.7816443700003</v>
      </c>
      <c r="L66" s="23">
        <f t="shared" si="5"/>
        <v>832.04089077999993</v>
      </c>
      <c r="M66" s="27">
        <f t="shared" si="5"/>
        <v>3023.2292825000004</v>
      </c>
      <c r="N66" s="28">
        <f t="shared" si="3"/>
        <v>69.695285064056762</v>
      </c>
      <c r="O66" s="29" t="s">
        <v>70</v>
      </c>
      <c r="P66" s="30" t="str">
        <f t="shared" si="4"/>
        <v/>
      </c>
      <c r="Q66" s="31"/>
    </row>
    <row r="67" spans="1:17" ht="21">
      <c r="A67" s="32">
        <v>62</v>
      </c>
      <c r="B67" s="33" t="str">
        <f>VLOOKUP($O67,[1]Name!$A:$B,2,0)</f>
        <v>ขอนแก่น</v>
      </c>
      <c r="C67" s="22">
        <f>IF(ISERROR(VLOOKUP($O67,[1]BEx6_1!$A:$Z,3,0)),0,VLOOKUP($O67,[1]BEx6_1!$A:$Z,3,0))</f>
        <v>12051.96249217</v>
      </c>
      <c r="D67" s="23">
        <f>IF(ISERROR(VLOOKUP($O67,[1]BEx6_1!$A:$Z,5,0)),0,VLOOKUP($O67,[1]BEx6_1!$A:$Z,5,0))</f>
        <v>66.416146220000002</v>
      </c>
      <c r="E67" s="24">
        <f>IF(ISERROR(VLOOKUP($O67,[1]BEx6_1!$A:$Z,6,0)),0,VLOOKUP($O67,[1]BEx6_1!$A:$Z,6,0))</f>
        <v>10188.28837538</v>
      </c>
      <c r="F67" s="34">
        <f t="shared" si="0"/>
        <v>84.536343205508615</v>
      </c>
      <c r="G67" s="22">
        <f>IF(ISERROR(VLOOKUP($O67,[1]BEx6_1!$A:$Z,8,0)),0,VLOOKUP($O67,[1]BEx6_1!$A:$Z,8,0))</f>
        <v>9800.8658620700007</v>
      </c>
      <c r="H67" s="23">
        <f>IF(ISERROR(VLOOKUP($O67,[1]BEx6_1!$A:$Z,10,0)),0,VLOOKUP($O67,[1]BEx6_1!$A:$Z,10,0))</f>
        <v>3251.9394410099999</v>
      </c>
      <c r="I67" s="24">
        <f>IF(ISERROR(VLOOKUP($O67,[1]BEx6_1!$A:$Z,11,0)),0,VLOOKUP($O67,[1]BEx6_1!$A:$Z,11,0))</f>
        <v>5057.0424226499999</v>
      </c>
      <c r="J67" s="35">
        <f t="shared" si="1"/>
        <v>51.597914855881143</v>
      </c>
      <c r="K67" s="22">
        <f t="shared" si="5"/>
        <v>21852.828354240002</v>
      </c>
      <c r="L67" s="23">
        <f t="shared" si="5"/>
        <v>3318.3555872299999</v>
      </c>
      <c r="M67" s="27">
        <f t="shared" si="5"/>
        <v>15245.33079803</v>
      </c>
      <c r="N67" s="28">
        <f t="shared" si="3"/>
        <v>69.763650502805604</v>
      </c>
      <c r="O67" s="29" t="s">
        <v>71</v>
      </c>
      <c r="P67" s="30" t="str">
        <f t="shared" si="4"/>
        <v/>
      </c>
      <c r="Q67" s="31"/>
    </row>
    <row r="68" spans="1:17" ht="21">
      <c r="A68" s="32">
        <v>63</v>
      </c>
      <c r="B68" s="33" t="str">
        <f>VLOOKUP($O68,[1]Name!$A:$B,2,0)</f>
        <v>พังงา</v>
      </c>
      <c r="C68" s="22">
        <f>IF(ISERROR(VLOOKUP($O68,[1]BEx6_1!$A:$Z,3,0)),0,VLOOKUP($O68,[1]BEx6_1!$A:$Z,3,0))</f>
        <v>1278.6380472000001</v>
      </c>
      <c r="D68" s="23">
        <f>IF(ISERROR(VLOOKUP($O68,[1]BEx6_1!$A:$Z,5,0)),0,VLOOKUP($O68,[1]BEx6_1!$A:$Z,5,0))</f>
        <v>12.92884452</v>
      </c>
      <c r="E68" s="24">
        <f>IF(ISERROR(VLOOKUP($O68,[1]BEx6_1!$A:$Z,6,0)),0,VLOOKUP($O68,[1]BEx6_1!$A:$Z,6,0))</f>
        <v>1145.49243634</v>
      </c>
      <c r="F68" s="34">
        <f t="shared" si="0"/>
        <v>89.586919366933728</v>
      </c>
      <c r="G68" s="22">
        <f>IF(ISERROR(VLOOKUP($O68,[1]BEx6_1!$A:$Z,8,0)),0,VLOOKUP($O68,[1]BEx6_1!$A:$Z,8,0))</f>
        <v>1419.2618968100001</v>
      </c>
      <c r="H68" s="23">
        <f>IF(ISERROR(VLOOKUP($O68,[1]BEx6_1!$A:$Z,10,0)),0,VLOOKUP($O68,[1]BEx6_1!$A:$Z,10,0))</f>
        <v>549.32747762999998</v>
      </c>
      <c r="I68" s="24">
        <f>IF(ISERROR(VLOOKUP($O68,[1]BEx6_1!$A:$Z,11,0)),0,VLOOKUP($O68,[1]BEx6_1!$A:$Z,11,0))</f>
        <v>738.73803405000001</v>
      </c>
      <c r="J68" s="35">
        <f t="shared" si="1"/>
        <v>52.050860782666156</v>
      </c>
      <c r="K68" s="22">
        <f t="shared" si="5"/>
        <v>2697.8999440100001</v>
      </c>
      <c r="L68" s="23">
        <f t="shared" si="5"/>
        <v>562.25632214999996</v>
      </c>
      <c r="M68" s="27">
        <f t="shared" si="5"/>
        <v>1884.2304703899999</v>
      </c>
      <c r="N68" s="28">
        <f t="shared" si="3"/>
        <v>69.840635660838871</v>
      </c>
      <c r="O68" s="29" t="s">
        <v>72</v>
      </c>
      <c r="P68" s="30" t="str">
        <f t="shared" si="4"/>
        <v/>
      </c>
      <c r="Q68" s="31"/>
    </row>
    <row r="69" spans="1:17" ht="21">
      <c r="A69" s="32">
        <v>64</v>
      </c>
      <c r="B69" s="33" t="str">
        <f>VLOOKUP($O69,[1]Name!$A:$B,2,0)</f>
        <v>อุบลราชธานี</v>
      </c>
      <c r="C69" s="22">
        <f>IF(ISERROR(VLOOKUP($O69,[1]BEx6_1!$A:$Z,3,0)),0,VLOOKUP($O69,[1]BEx6_1!$A:$Z,3,0))</f>
        <v>7556.1947527000002</v>
      </c>
      <c r="D69" s="23">
        <f>IF(ISERROR(VLOOKUP($O69,[1]BEx6_1!$A:$Z,5,0)),0,VLOOKUP($O69,[1]BEx6_1!$A:$Z,5,0))</f>
        <v>41.620495120000001</v>
      </c>
      <c r="E69" s="24">
        <f>IF(ISERROR(VLOOKUP($O69,[1]BEx6_1!$A:$Z,6,0)),0,VLOOKUP($O69,[1]BEx6_1!$A:$Z,6,0))</f>
        <v>6564.8416188900001</v>
      </c>
      <c r="F69" s="34">
        <f t="shared" si="0"/>
        <v>86.88025962465079</v>
      </c>
      <c r="G69" s="22">
        <f>IF(ISERROR(VLOOKUP($O69,[1]BEx6_1!$A:$Z,8,0)),0,VLOOKUP($O69,[1]BEx6_1!$A:$Z,8,0))</f>
        <v>7253.8159644799998</v>
      </c>
      <c r="H69" s="23">
        <f>IF(ISERROR(VLOOKUP($O69,[1]BEx6_1!$A:$Z,10,0)),0,VLOOKUP($O69,[1]BEx6_1!$A:$Z,10,0))</f>
        <v>1633.42774693</v>
      </c>
      <c r="I69" s="24">
        <f>IF(ISERROR(VLOOKUP($O69,[1]BEx6_1!$A:$Z,11,0)),0,VLOOKUP($O69,[1]BEx6_1!$A:$Z,11,0))</f>
        <v>3835.3502720500001</v>
      </c>
      <c r="J69" s="35">
        <f t="shared" si="1"/>
        <v>52.87355360034892</v>
      </c>
      <c r="K69" s="22">
        <f t="shared" si="5"/>
        <v>14810.010717180001</v>
      </c>
      <c r="L69" s="23">
        <f t="shared" si="5"/>
        <v>1675.04824205</v>
      </c>
      <c r="M69" s="27">
        <f t="shared" si="5"/>
        <v>10400.191890940001</v>
      </c>
      <c r="N69" s="28">
        <f t="shared" si="3"/>
        <v>70.224067284944667</v>
      </c>
      <c r="O69" s="29" t="s">
        <v>73</v>
      </c>
      <c r="P69" s="30" t="str">
        <f t="shared" si="4"/>
        <v/>
      </c>
      <c r="Q69" s="31"/>
    </row>
    <row r="70" spans="1:17" ht="21">
      <c r="A70" s="32">
        <v>65</v>
      </c>
      <c r="B70" s="33" t="str">
        <f>VLOOKUP($O70,[1]Name!$A:$B,2,0)</f>
        <v>สกลนคร</v>
      </c>
      <c r="C70" s="22">
        <f>IF(ISERROR(VLOOKUP($O70,[1]BEx6_1!$A:$Z,3,0)),0,VLOOKUP($O70,[1]BEx6_1!$A:$Z,3,0))</f>
        <v>3710.45424559</v>
      </c>
      <c r="D70" s="23">
        <f>IF(ISERROR(VLOOKUP($O70,[1]BEx6_1!$A:$Z,5,0)),0,VLOOKUP($O70,[1]BEx6_1!$A:$Z,5,0))</f>
        <v>25.743629519999999</v>
      </c>
      <c r="E70" s="24">
        <f>IF(ISERROR(VLOOKUP($O70,[1]BEx6_1!$A:$Z,6,0)),0,VLOOKUP($O70,[1]BEx6_1!$A:$Z,6,0))</f>
        <v>3139.3386009000001</v>
      </c>
      <c r="F70" s="34">
        <f t="shared" ref="F70:F82" si="6">IF(ISERROR(E70/C70*100),0,E70/C70*100)</f>
        <v>84.607931889504101</v>
      </c>
      <c r="G70" s="22">
        <f>IF(ISERROR(VLOOKUP($O70,[1]BEx6_1!$A:$Z,8,0)),0,VLOOKUP($O70,[1]BEx6_1!$A:$Z,8,0))</f>
        <v>4012.8477388699998</v>
      </c>
      <c r="H70" s="23">
        <f>IF(ISERROR(VLOOKUP($O70,[1]BEx6_1!$A:$Z,10,0)),0,VLOOKUP($O70,[1]BEx6_1!$A:$Z,10,0))</f>
        <v>784.78654109000001</v>
      </c>
      <c r="I70" s="24">
        <f>IF(ISERROR(VLOOKUP($O70,[1]BEx6_1!$A:$Z,11,0)),0,VLOOKUP($O70,[1]BEx6_1!$A:$Z,11,0))</f>
        <v>2286.8193277199998</v>
      </c>
      <c r="J70" s="35">
        <f t="shared" ref="J70:J82" si="7">IF(ISERROR(I70/G70*100),0,I70/G70*100)</f>
        <v>56.987443245577964</v>
      </c>
      <c r="K70" s="22">
        <f t="shared" ref="K70:M81" si="8">C70+G70</f>
        <v>7723.3019844600003</v>
      </c>
      <c r="L70" s="23">
        <f t="shared" si="8"/>
        <v>810.53017061000003</v>
      </c>
      <c r="M70" s="27">
        <f t="shared" si="8"/>
        <v>5426.1579286199994</v>
      </c>
      <c r="N70" s="28">
        <f t="shared" ref="N70:N82" si="9">IF(ISERROR(M70/K70*100),0,M70/K70*100)</f>
        <v>70.256969616595754</v>
      </c>
      <c r="O70" s="29" t="s">
        <v>74</v>
      </c>
      <c r="P70" s="30" t="str">
        <f t="shared" si="4"/>
        <v/>
      </c>
      <c r="Q70" s="31"/>
    </row>
    <row r="71" spans="1:17" ht="21">
      <c r="A71" s="32">
        <v>66</v>
      </c>
      <c r="B71" s="33" t="str">
        <f>VLOOKUP($O71,[1]Name!$A:$B,2,0)</f>
        <v>ลำปาง</v>
      </c>
      <c r="C71" s="22">
        <f>IF(ISERROR(VLOOKUP($O71,[1]BEx6_1!$A:$Z,3,0)),0,VLOOKUP($O71,[1]BEx6_1!$A:$Z,3,0))</f>
        <v>3319.88387969</v>
      </c>
      <c r="D71" s="23">
        <f>IF(ISERROR(VLOOKUP($O71,[1]BEx6_1!$A:$Z,5,0)),0,VLOOKUP($O71,[1]BEx6_1!$A:$Z,5,0))</f>
        <v>27.681437710000001</v>
      </c>
      <c r="E71" s="24">
        <f>IF(ISERROR(VLOOKUP($O71,[1]BEx6_1!$A:$Z,6,0)),0,VLOOKUP($O71,[1]BEx6_1!$A:$Z,6,0))</f>
        <v>2811.1610033500001</v>
      </c>
      <c r="F71" s="34">
        <f t="shared" si="6"/>
        <v>84.676485841802915</v>
      </c>
      <c r="G71" s="22">
        <f>IF(ISERROR(VLOOKUP($O71,[1]BEx6_1!$A:$Z,8,0)),0,VLOOKUP($O71,[1]BEx6_1!$A:$Z,8,0))</f>
        <v>4742.0702273500001</v>
      </c>
      <c r="H71" s="23">
        <f>IF(ISERROR(VLOOKUP($O71,[1]BEx6_1!$A:$Z,10,0)),0,VLOOKUP($O71,[1]BEx6_1!$A:$Z,10,0))</f>
        <v>1117.7805334100001</v>
      </c>
      <c r="I71" s="24">
        <f>IF(ISERROR(VLOOKUP($O71,[1]BEx6_1!$A:$Z,11,0)),0,VLOOKUP($O71,[1]BEx6_1!$A:$Z,11,0))</f>
        <v>2865.2099002599998</v>
      </c>
      <c r="J71" s="35">
        <f t="shared" si="7"/>
        <v>60.421076932493222</v>
      </c>
      <c r="K71" s="22">
        <f t="shared" si="8"/>
        <v>8061.9541070400001</v>
      </c>
      <c r="L71" s="23">
        <f t="shared" si="8"/>
        <v>1145.46197112</v>
      </c>
      <c r="M71" s="27">
        <f t="shared" si="8"/>
        <v>5676.3709036099999</v>
      </c>
      <c r="N71" s="28">
        <f t="shared" si="9"/>
        <v>70.40936760794979</v>
      </c>
      <c r="O71" s="29" t="s">
        <v>75</v>
      </c>
      <c r="P71" s="30" t="str">
        <f t="shared" si="4"/>
        <v/>
      </c>
      <c r="Q71" s="31"/>
    </row>
    <row r="72" spans="1:17" ht="21">
      <c r="A72" s="32">
        <v>67</v>
      </c>
      <c r="B72" s="33" t="str">
        <f>VLOOKUP($O72,[1]Name!$A:$B,2,0)</f>
        <v>ลพบุรี</v>
      </c>
      <c r="C72" s="22">
        <f>IF(ISERROR(VLOOKUP($O72,[1]BEx6_1!$A:$Z,3,0)),0,VLOOKUP($O72,[1]BEx6_1!$A:$Z,3,0))</f>
        <v>3645.8199650000001</v>
      </c>
      <c r="D72" s="23">
        <f>IF(ISERROR(VLOOKUP($O72,[1]BEx6_1!$A:$Z,5,0)),0,VLOOKUP($O72,[1]BEx6_1!$A:$Z,5,0))</f>
        <v>29.268827989999998</v>
      </c>
      <c r="E72" s="24">
        <f>IF(ISERROR(VLOOKUP($O72,[1]BEx6_1!$A:$Z,6,0)),0,VLOOKUP($O72,[1]BEx6_1!$A:$Z,6,0))</f>
        <v>3145.0077477999998</v>
      </c>
      <c r="F72" s="34">
        <f t="shared" si="6"/>
        <v>86.263385959597144</v>
      </c>
      <c r="G72" s="22">
        <f>IF(ISERROR(VLOOKUP($O72,[1]BEx6_1!$A:$Z,8,0)),0,VLOOKUP($O72,[1]BEx6_1!$A:$Z,8,0))</f>
        <v>4810.2306228400003</v>
      </c>
      <c r="H72" s="23">
        <f>IF(ISERROR(VLOOKUP($O72,[1]BEx6_1!$A:$Z,10,0)),0,VLOOKUP($O72,[1]BEx6_1!$A:$Z,10,0))</f>
        <v>1196.5149625700001</v>
      </c>
      <c r="I72" s="24">
        <f>IF(ISERROR(VLOOKUP($O72,[1]BEx6_1!$A:$Z,11,0)),0,VLOOKUP($O72,[1]BEx6_1!$A:$Z,11,0))</f>
        <v>2866.0110574599998</v>
      </c>
      <c r="J72" s="35">
        <f t="shared" si="7"/>
        <v>59.581572738977805</v>
      </c>
      <c r="K72" s="22">
        <f t="shared" si="8"/>
        <v>8456.0505878399999</v>
      </c>
      <c r="L72" s="23">
        <f t="shared" si="8"/>
        <v>1225.7837905600002</v>
      </c>
      <c r="M72" s="27">
        <f t="shared" si="8"/>
        <v>6011.0188052599997</v>
      </c>
      <c r="N72" s="28">
        <f t="shared" si="9"/>
        <v>71.085416800887941</v>
      </c>
      <c r="O72" s="29" t="s">
        <v>76</v>
      </c>
      <c r="P72" s="30" t="str">
        <f t="shared" ref="P72:P81" si="10">IF(N72&lt;N71,"check","")</f>
        <v/>
      </c>
      <c r="Q72" s="31"/>
    </row>
    <row r="73" spans="1:17" ht="21">
      <c r="A73" s="32">
        <v>68</v>
      </c>
      <c r="B73" s="33" t="str">
        <f>VLOOKUP($O73,[1]Name!$A:$B,2,0)</f>
        <v>ศรีษะเกษ</v>
      </c>
      <c r="C73" s="22">
        <f>IF(ISERROR(VLOOKUP($O73,[1]BEx6_1!$A:$Z,3,0)),0,VLOOKUP($O73,[1]BEx6_1!$A:$Z,3,0))</f>
        <v>4330.5560899599996</v>
      </c>
      <c r="D73" s="23">
        <f>IF(ISERROR(VLOOKUP($O73,[1]BEx6_1!$A:$Z,5,0)),0,VLOOKUP($O73,[1]BEx6_1!$A:$Z,5,0))</f>
        <v>9.4162624099999999</v>
      </c>
      <c r="E73" s="24">
        <f>IF(ISERROR(VLOOKUP($O73,[1]BEx6_1!$A:$Z,6,0)),0,VLOOKUP($O73,[1]BEx6_1!$A:$Z,6,0))</f>
        <v>3916.7118828500002</v>
      </c>
      <c r="F73" s="34">
        <f t="shared" si="6"/>
        <v>90.443624363405434</v>
      </c>
      <c r="G73" s="22">
        <f>IF(ISERROR(VLOOKUP($O73,[1]BEx6_1!$A:$Z,8,0)),0,VLOOKUP($O73,[1]BEx6_1!$A:$Z,8,0))</f>
        <v>3572.1281013900002</v>
      </c>
      <c r="H73" s="23">
        <f>IF(ISERROR(VLOOKUP($O73,[1]BEx6_1!$A:$Z,10,0)),0,VLOOKUP($O73,[1]BEx6_1!$A:$Z,10,0))</f>
        <v>1114.10833456</v>
      </c>
      <c r="I73" s="24">
        <f>IF(ISERROR(VLOOKUP($O73,[1]BEx6_1!$A:$Z,11,0)),0,VLOOKUP($O73,[1]BEx6_1!$A:$Z,11,0))</f>
        <v>1750.11651957</v>
      </c>
      <c r="J73" s="35">
        <f t="shared" si="7"/>
        <v>48.993666237473057</v>
      </c>
      <c r="K73" s="22">
        <f t="shared" si="8"/>
        <v>7902.6841913499993</v>
      </c>
      <c r="L73" s="23">
        <f t="shared" si="8"/>
        <v>1123.5245969699999</v>
      </c>
      <c r="M73" s="27">
        <f t="shared" si="8"/>
        <v>5666.8284024200002</v>
      </c>
      <c r="N73" s="28">
        <f t="shared" si="9"/>
        <v>71.707640912978803</v>
      </c>
      <c r="O73" s="29" t="s">
        <v>77</v>
      </c>
      <c r="P73" s="30" t="str">
        <f t="shared" si="10"/>
        <v/>
      </c>
      <c r="Q73" s="31"/>
    </row>
    <row r="74" spans="1:17" ht="21">
      <c r="A74" s="32">
        <v>69</v>
      </c>
      <c r="B74" s="33" t="str">
        <f>VLOOKUP($O74,[1]Name!$A:$B,2,0)</f>
        <v>ปัตตานี</v>
      </c>
      <c r="C74" s="22">
        <f>IF(ISERROR(VLOOKUP($O74,[1]BEx6_1!$A:$Z,3,0)),0,VLOOKUP($O74,[1]BEx6_1!$A:$Z,3,0))</f>
        <v>4876.6269089099997</v>
      </c>
      <c r="D74" s="23">
        <f>IF(ISERROR(VLOOKUP($O74,[1]BEx6_1!$A:$Z,5,0)),0,VLOOKUP($O74,[1]BEx6_1!$A:$Z,5,0))</f>
        <v>22.249416289999999</v>
      </c>
      <c r="E74" s="24">
        <f>IF(ISERROR(VLOOKUP($O74,[1]BEx6_1!$A:$Z,6,0)),0,VLOOKUP($O74,[1]BEx6_1!$A:$Z,6,0))</f>
        <v>4451.1852443799999</v>
      </c>
      <c r="F74" s="34">
        <f t="shared" si="6"/>
        <v>91.275902945277949</v>
      </c>
      <c r="G74" s="22">
        <f>IF(ISERROR(VLOOKUP($O74,[1]BEx6_1!$A:$Z,8,0)),0,VLOOKUP($O74,[1]BEx6_1!$A:$Z,8,0))</f>
        <v>3444.3469953099998</v>
      </c>
      <c r="H74" s="23">
        <f>IF(ISERROR(VLOOKUP($O74,[1]BEx6_1!$A:$Z,10,0)),0,VLOOKUP($O74,[1]BEx6_1!$A:$Z,10,0))</f>
        <v>1221.59260032</v>
      </c>
      <c r="I74" s="24">
        <f>IF(ISERROR(VLOOKUP($O74,[1]BEx6_1!$A:$Z,11,0)),0,VLOOKUP($O74,[1]BEx6_1!$A:$Z,11,0))</f>
        <v>1532.3267644099999</v>
      </c>
      <c r="J74" s="35">
        <f t="shared" si="7"/>
        <v>44.488164708622413</v>
      </c>
      <c r="K74" s="22">
        <f t="shared" si="8"/>
        <v>8320.9739042199999</v>
      </c>
      <c r="L74" s="23">
        <f t="shared" si="8"/>
        <v>1243.84201661</v>
      </c>
      <c r="M74" s="27">
        <f t="shared" si="8"/>
        <v>5983.5120087899995</v>
      </c>
      <c r="N74" s="28">
        <f t="shared" si="9"/>
        <v>71.90879430297754</v>
      </c>
      <c r="O74" s="29" t="s">
        <v>78</v>
      </c>
      <c r="P74" s="30" t="str">
        <f t="shared" si="10"/>
        <v/>
      </c>
      <c r="Q74" s="31"/>
    </row>
    <row r="75" spans="1:17" ht="21">
      <c r="A75" s="32">
        <v>70</v>
      </c>
      <c r="B75" s="33" t="str">
        <f>VLOOKUP($O75,[1]Name!$A:$B,2,0)</f>
        <v>พะเยา</v>
      </c>
      <c r="C75" s="22">
        <f>IF(ISERROR(VLOOKUP($O75,[1]BEx6_1!$A:$Z,3,0)),0,VLOOKUP($O75,[1]BEx6_1!$A:$Z,3,0))</f>
        <v>2482.7994533299998</v>
      </c>
      <c r="D75" s="23">
        <f>IF(ISERROR(VLOOKUP($O75,[1]BEx6_1!$A:$Z,5,0)),0,VLOOKUP($O75,[1]BEx6_1!$A:$Z,5,0))</f>
        <v>11.972299599999999</v>
      </c>
      <c r="E75" s="24">
        <f>IF(ISERROR(VLOOKUP($O75,[1]BEx6_1!$A:$Z,6,0)),0,VLOOKUP($O75,[1]BEx6_1!$A:$Z,6,0))</f>
        <v>2083.6088262399999</v>
      </c>
      <c r="F75" s="34">
        <f t="shared" si="6"/>
        <v>83.921753061666166</v>
      </c>
      <c r="G75" s="22">
        <f>IF(ISERROR(VLOOKUP($O75,[1]BEx6_1!$A:$Z,8,0)),0,VLOOKUP($O75,[1]BEx6_1!$A:$Z,8,0))</f>
        <v>1981.1073617</v>
      </c>
      <c r="H75" s="23">
        <f>IF(ISERROR(VLOOKUP($O75,[1]BEx6_1!$A:$Z,10,0)),0,VLOOKUP($O75,[1]BEx6_1!$A:$Z,10,0))</f>
        <v>447.63433977</v>
      </c>
      <c r="I75" s="24">
        <f>IF(ISERROR(VLOOKUP($O75,[1]BEx6_1!$A:$Z,11,0)),0,VLOOKUP($O75,[1]BEx6_1!$A:$Z,11,0))</f>
        <v>1133.0908078699999</v>
      </c>
      <c r="J75" s="35">
        <f t="shared" si="7"/>
        <v>57.194820925691168</v>
      </c>
      <c r="K75" s="22">
        <f t="shared" si="8"/>
        <v>4463.90681503</v>
      </c>
      <c r="L75" s="23">
        <f t="shared" si="8"/>
        <v>459.60663936999998</v>
      </c>
      <c r="M75" s="27">
        <f t="shared" si="8"/>
        <v>3216.6996341099998</v>
      </c>
      <c r="N75" s="28">
        <f t="shared" si="9"/>
        <v>72.060187799605345</v>
      </c>
      <c r="O75" s="29" t="s">
        <v>79</v>
      </c>
      <c r="P75" s="30" t="str">
        <f t="shared" si="10"/>
        <v/>
      </c>
      <c r="Q75" s="31"/>
    </row>
    <row r="76" spans="1:17" ht="21">
      <c r="A76" s="32">
        <v>71</v>
      </c>
      <c r="B76" s="33" t="str">
        <f>VLOOKUP($O76,[1]Name!$A:$B,2,0)</f>
        <v>หนองคาย</v>
      </c>
      <c r="C76" s="22">
        <f>IF(ISERROR(VLOOKUP($O76,[1]BEx6_1!$A:$Z,3,0)),0,VLOOKUP($O76,[1]BEx6_1!$A:$Z,3,0))</f>
        <v>1761.99546854</v>
      </c>
      <c r="D76" s="23">
        <f>IF(ISERROR(VLOOKUP($O76,[1]BEx6_1!$A:$Z,5,0)),0,VLOOKUP($O76,[1]BEx6_1!$A:$Z,5,0))</f>
        <v>5.2772813599999999</v>
      </c>
      <c r="E76" s="24">
        <f>IF(ISERROR(VLOOKUP($O76,[1]BEx6_1!$A:$Z,6,0)),0,VLOOKUP($O76,[1]BEx6_1!$A:$Z,6,0))</f>
        <v>1612.09770155</v>
      </c>
      <c r="F76" s="34">
        <f t="shared" si="6"/>
        <v>91.492726873230495</v>
      </c>
      <c r="G76" s="22">
        <f>IF(ISERROR(VLOOKUP($O76,[1]BEx6_1!$A:$Z,8,0)),0,VLOOKUP($O76,[1]BEx6_1!$A:$Z,8,0))</f>
        <v>1884.2149374600001</v>
      </c>
      <c r="H76" s="23">
        <f>IF(ISERROR(VLOOKUP($O76,[1]BEx6_1!$A:$Z,10,0)),0,VLOOKUP($O76,[1]BEx6_1!$A:$Z,10,0))</f>
        <v>440.34365609999998</v>
      </c>
      <c r="I76" s="24">
        <f>IF(ISERROR(VLOOKUP($O76,[1]BEx6_1!$A:$Z,11,0)),0,VLOOKUP($O76,[1]BEx6_1!$A:$Z,11,0))</f>
        <v>1032.6974928100001</v>
      </c>
      <c r="J76" s="35">
        <f t="shared" si="7"/>
        <v>54.807839184319342</v>
      </c>
      <c r="K76" s="22">
        <f t="shared" si="8"/>
        <v>3646.2104060000001</v>
      </c>
      <c r="L76" s="23">
        <f t="shared" si="8"/>
        <v>445.62093745999999</v>
      </c>
      <c r="M76" s="27">
        <f t="shared" si="8"/>
        <v>2644.7951943600001</v>
      </c>
      <c r="N76" s="28">
        <f t="shared" si="9"/>
        <v>72.535451876498215</v>
      </c>
      <c r="O76" s="29" t="s">
        <v>80</v>
      </c>
      <c r="P76" s="30" t="str">
        <f t="shared" si="10"/>
        <v/>
      </c>
      <c r="Q76" s="31"/>
    </row>
    <row r="77" spans="1:17" ht="21">
      <c r="A77" s="32">
        <v>72</v>
      </c>
      <c r="B77" s="33" t="str">
        <f>VLOOKUP($O77,[1]Name!$A:$B,2,0)</f>
        <v>สุโขทัย</v>
      </c>
      <c r="C77" s="22">
        <f>IF(ISERROR(VLOOKUP($O77,[1]BEx6_1!$A:$Z,3,0)),0,VLOOKUP($O77,[1]BEx6_1!$A:$Z,3,0))</f>
        <v>2021.69771283</v>
      </c>
      <c r="D77" s="23">
        <f>IF(ISERROR(VLOOKUP($O77,[1]BEx6_1!$A:$Z,5,0)),0,VLOOKUP($O77,[1]BEx6_1!$A:$Z,5,0))</f>
        <v>4.6784215900000001</v>
      </c>
      <c r="E77" s="24">
        <f>IF(ISERROR(VLOOKUP($O77,[1]BEx6_1!$A:$Z,6,0)),0,VLOOKUP($O77,[1]BEx6_1!$A:$Z,6,0))</f>
        <v>1808.64916535</v>
      </c>
      <c r="F77" s="34">
        <f t="shared" si="6"/>
        <v>89.461898970950912</v>
      </c>
      <c r="G77" s="22">
        <f>IF(ISERROR(VLOOKUP($O77,[1]BEx6_1!$A:$Z,8,0)),0,VLOOKUP($O77,[1]BEx6_1!$A:$Z,8,0))</f>
        <v>3342.0610543500002</v>
      </c>
      <c r="H77" s="23">
        <f>IF(ISERROR(VLOOKUP($O77,[1]BEx6_1!$A:$Z,10,0)),0,VLOOKUP($O77,[1]BEx6_1!$A:$Z,10,0))</f>
        <v>617.51211909999995</v>
      </c>
      <c r="I77" s="24">
        <f>IF(ISERROR(VLOOKUP($O77,[1]BEx6_1!$A:$Z,11,0)),0,VLOOKUP($O77,[1]BEx6_1!$A:$Z,11,0))</f>
        <v>2100.4909091999998</v>
      </c>
      <c r="J77" s="35">
        <f t="shared" si="7"/>
        <v>62.850165662473991</v>
      </c>
      <c r="K77" s="22">
        <f t="shared" si="8"/>
        <v>5363.7587671800002</v>
      </c>
      <c r="L77" s="23">
        <f t="shared" si="8"/>
        <v>622.19054068999992</v>
      </c>
      <c r="M77" s="27">
        <f t="shared" si="8"/>
        <v>3909.1400745499996</v>
      </c>
      <c r="N77" s="28">
        <f t="shared" si="9"/>
        <v>72.880609367994239</v>
      </c>
      <c r="O77" s="29" t="s">
        <v>81</v>
      </c>
      <c r="P77" s="30" t="str">
        <f t="shared" si="10"/>
        <v/>
      </c>
      <c r="Q77" s="31"/>
    </row>
    <row r="78" spans="1:17" ht="21">
      <c r="A78" s="32">
        <v>73</v>
      </c>
      <c r="B78" s="33" t="str">
        <f>VLOOKUP($O78,[1]Name!$A:$B,2,0)</f>
        <v>นครศรีธรรมราช</v>
      </c>
      <c r="C78" s="22">
        <f>IF(ISERROR(VLOOKUP($O78,[1]BEx6_1!$A:$Z,3,0)),0,VLOOKUP($O78,[1]BEx6_1!$A:$Z,3,0))</f>
        <v>10606.18582384</v>
      </c>
      <c r="D78" s="23">
        <f>IF(ISERROR(VLOOKUP($O78,[1]BEx6_1!$A:$Z,5,0)),0,VLOOKUP($O78,[1]BEx6_1!$A:$Z,5,0))</f>
        <v>36.377134210000001</v>
      </c>
      <c r="E78" s="24">
        <f>IF(ISERROR(VLOOKUP($O78,[1]BEx6_1!$A:$Z,6,0)),0,VLOOKUP($O78,[1]BEx6_1!$A:$Z,6,0))</f>
        <v>10015.07915616</v>
      </c>
      <c r="F78" s="34">
        <f t="shared" si="6"/>
        <v>94.426774360757065</v>
      </c>
      <c r="G78" s="22">
        <f>IF(ISERROR(VLOOKUP($O78,[1]BEx6_1!$A:$Z,8,0)),0,VLOOKUP($O78,[1]BEx6_1!$A:$Z,8,0))</f>
        <v>7400.0390022900001</v>
      </c>
      <c r="H78" s="23">
        <f>IF(ISERROR(VLOOKUP($O78,[1]BEx6_1!$A:$Z,10,0)),0,VLOOKUP($O78,[1]BEx6_1!$A:$Z,10,0))</f>
        <v>1765.41649502</v>
      </c>
      <c r="I78" s="24">
        <f>IF(ISERROR(VLOOKUP($O78,[1]BEx6_1!$A:$Z,11,0)),0,VLOOKUP($O78,[1]BEx6_1!$A:$Z,11,0))</f>
        <v>3282.6872481199998</v>
      </c>
      <c r="J78" s="35">
        <f t="shared" si="7"/>
        <v>44.360404683058377</v>
      </c>
      <c r="K78" s="22">
        <f t="shared" si="8"/>
        <v>18006.224826130001</v>
      </c>
      <c r="L78" s="23">
        <f t="shared" si="8"/>
        <v>1801.7936292299999</v>
      </c>
      <c r="M78" s="27">
        <f t="shared" si="8"/>
        <v>13297.766404279999</v>
      </c>
      <c r="N78" s="28">
        <f t="shared" si="9"/>
        <v>73.850940620172338</v>
      </c>
      <c r="O78" s="29" t="s">
        <v>82</v>
      </c>
      <c r="P78" s="30" t="str">
        <f t="shared" si="10"/>
        <v/>
      </c>
      <c r="Q78" s="31"/>
    </row>
    <row r="79" spans="1:17" ht="21">
      <c r="A79" s="32">
        <v>74</v>
      </c>
      <c r="B79" s="33" t="str">
        <f>VLOOKUP($O79,[1]Name!$A:$B,2,0)</f>
        <v>สงขลา</v>
      </c>
      <c r="C79" s="22">
        <f>IF(ISERROR(VLOOKUP($O79,[1]BEx6_1!$A:$Z,3,0)),0,VLOOKUP($O79,[1]BEx6_1!$A:$Z,3,0))</f>
        <v>14292.32156353</v>
      </c>
      <c r="D79" s="23">
        <f>IF(ISERROR(VLOOKUP($O79,[1]BEx6_1!$A:$Z,5,0)),0,VLOOKUP($O79,[1]BEx6_1!$A:$Z,5,0))</f>
        <v>66.495791960000005</v>
      </c>
      <c r="E79" s="24">
        <f>IF(ISERROR(VLOOKUP($O79,[1]BEx6_1!$A:$Z,6,0)),0,VLOOKUP($O79,[1]BEx6_1!$A:$Z,6,0))</f>
        <v>13185.810584389999</v>
      </c>
      <c r="F79" s="34">
        <f t="shared" si="6"/>
        <v>92.258003892359184</v>
      </c>
      <c r="G79" s="22">
        <f>IF(ISERROR(VLOOKUP($O79,[1]BEx6_1!$A:$Z,8,0)),0,VLOOKUP($O79,[1]BEx6_1!$A:$Z,8,0))</f>
        <v>12599.394162140001</v>
      </c>
      <c r="H79" s="23">
        <f>IF(ISERROR(VLOOKUP($O79,[1]BEx6_1!$A:$Z,10,0)),0,VLOOKUP($O79,[1]BEx6_1!$A:$Z,10,0))</f>
        <v>4277.3998926699996</v>
      </c>
      <c r="I79" s="24">
        <f>IF(ISERROR(VLOOKUP($O79,[1]BEx6_1!$A:$Z,11,0)),0,VLOOKUP($O79,[1]BEx6_1!$A:$Z,11,0))</f>
        <v>6692.54145307</v>
      </c>
      <c r="J79" s="37">
        <f t="shared" si="7"/>
        <v>53.117962395211514</v>
      </c>
      <c r="K79" s="22">
        <f t="shared" si="8"/>
        <v>26891.715725670001</v>
      </c>
      <c r="L79" s="23">
        <f t="shared" si="8"/>
        <v>4343.8956846299998</v>
      </c>
      <c r="M79" s="24">
        <f t="shared" si="8"/>
        <v>19878.352037459998</v>
      </c>
      <c r="N79" s="28">
        <f t="shared" si="9"/>
        <v>73.919984281570905</v>
      </c>
      <c r="O79" s="29" t="s">
        <v>83</v>
      </c>
      <c r="P79" s="30" t="str">
        <f t="shared" si="10"/>
        <v/>
      </c>
      <c r="Q79" s="31"/>
    </row>
    <row r="80" spans="1:17" ht="21">
      <c r="A80" s="32">
        <v>75</v>
      </c>
      <c r="B80" s="33" t="str">
        <f>VLOOKUP($O80,[1]Name!$A:$B,2,0)</f>
        <v>เชียงใหม่</v>
      </c>
      <c r="C80" s="22">
        <f>IF(ISERROR(VLOOKUP($O80,[1]BEx6_1!$A:$Z,3,0)),0,VLOOKUP($O80,[1]BEx6_1!$A:$Z,3,0))</f>
        <v>16777.958891350001</v>
      </c>
      <c r="D80" s="23">
        <f>IF(ISERROR(VLOOKUP($O80,[1]BEx6_1!$A:$Z,5,0)),0,VLOOKUP($O80,[1]BEx6_1!$A:$Z,5,0))</f>
        <v>84.216378399999996</v>
      </c>
      <c r="E80" s="24">
        <f>IF(ISERROR(VLOOKUP($O80,[1]BEx6_1!$A:$Z,6,0)),0,VLOOKUP($O80,[1]BEx6_1!$A:$Z,6,0))</f>
        <v>13951.346568720001</v>
      </c>
      <c r="F80" s="34">
        <f t="shared" si="6"/>
        <v>83.15282364836834</v>
      </c>
      <c r="G80" s="22">
        <f>IF(ISERROR(VLOOKUP($O80,[1]BEx6_1!$A:$Z,8,0)),0,VLOOKUP($O80,[1]BEx6_1!$A:$Z,8,0))</f>
        <v>9613.4207622400008</v>
      </c>
      <c r="H80" s="23">
        <f>IF(ISERROR(VLOOKUP($O80,[1]BEx6_1!$A:$Z,10,0)),0,VLOOKUP($O80,[1]BEx6_1!$A:$Z,10,0))</f>
        <v>2791.4293758600002</v>
      </c>
      <c r="I80" s="24">
        <f>IF(ISERROR(VLOOKUP($O80,[1]BEx6_1!$A:$Z,11,0)),0,VLOOKUP($O80,[1]BEx6_1!$A:$Z,11,0))</f>
        <v>5566.5424358800001</v>
      </c>
      <c r="J80" s="35">
        <f t="shared" si="7"/>
        <v>57.903867661181543</v>
      </c>
      <c r="K80" s="22">
        <f t="shared" si="8"/>
        <v>26391.379653590004</v>
      </c>
      <c r="L80" s="23">
        <f t="shared" si="8"/>
        <v>2875.6457542600001</v>
      </c>
      <c r="M80" s="27">
        <f t="shared" si="8"/>
        <v>19517.889004600001</v>
      </c>
      <c r="N80" s="28">
        <f t="shared" si="9"/>
        <v>73.95554632152394</v>
      </c>
      <c r="O80" s="29" t="s">
        <v>84</v>
      </c>
      <c r="P80" s="30" t="str">
        <f t="shared" si="10"/>
        <v/>
      </c>
      <c r="Q80" s="31"/>
    </row>
    <row r="81" spans="1:17" ht="21">
      <c r="A81" s="32">
        <v>76</v>
      </c>
      <c r="B81" s="33" t="str">
        <f>VLOOKUP($O81,[1]Name!$A:$B,2,0)</f>
        <v>ตาก</v>
      </c>
      <c r="C81" s="22">
        <f>IF(ISERROR(VLOOKUP($O81,[1]BEx6_1!$A:$Z,3,0)),0,VLOOKUP($O81,[1]BEx6_1!$A:$Z,3,0))</f>
        <v>2704.1702366700001</v>
      </c>
      <c r="D81" s="23">
        <f>IF(ISERROR(VLOOKUP($O81,[1]BEx6_1!$A:$Z,5,0)),0,VLOOKUP($O81,[1]BEx6_1!$A:$Z,5,0))</f>
        <v>16.09244717</v>
      </c>
      <c r="E81" s="24">
        <f>IF(ISERROR(VLOOKUP($O81,[1]BEx6_1!$A:$Z,6,0)),0,VLOOKUP($O81,[1]BEx6_1!$A:$Z,6,0))</f>
        <v>2472.8142804700001</v>
      </c>
      <c r="F81" s="34">
        <f t="shared" si="6"/>
        <v>91.444475164222681</v>
      </c>
      <c r="G81" s="24">
        <f>IF(ISERROR(VLOOKUP($O81,[1]BEx6_1!$A:$Z,8,0)),0,VLOOKUP($O81,[1]BEx6_1!$A:$Z,8,0))</f>
        <v>2481.9126132800002</v>
      </c>
      <c r="H81" s="24">
        <f>IF(ISERROR(VLOOKUP($O81,[1]BEx6_1!$A:$Z,10,0)),0,VLOOKUP($O81,[1]BEx6_1!$A:$Z,10,0))</f>
        <v>617.69728358999998</v>
      </c>
      <c r="I81" s="24">
        <f>IF(ISERROR(VLOOKUP($O81,[1]BEx6_1!$A:$Z,11,0)),0,VLOOKUP($O81,[1]BEx6_1!$A:$Z,11,0))</f>
        <v>1435.5726537600001</v>
      </c>
      <c r="J81" s="35">
        <f t="shared" si="7"/>
        <v>57.841385956889212</v>
      </c>
      <c r="K81" s="22">
        <f t="shared" si="8"/>
        <v>5186.0828499500003</v>
      </c>
      <c r="L81" s="23">
        <f t="shared" si="8"/>
        <v>633.78973076</v>
      </c>
      <c r="M81" s="27">
        <f t="shared" si="8"/>
        <v>3908.3869342300004</v>
      </c>
      <c r="N81" s="28">
        <f t="shared" si="9"/>
        <v>75.362986811282468</v>
      </c>
      <c r="O81" s="29" t="s">
        <v>85</v>
      </c>
      <c r="P81" s="30" t="str">
        <f t="shared" si="10"/>
        <v/>
      </c>
      <c r="Q81" s="31"/>
    </row>
    <row r="82" spans="1:17" ht="21.75" thickBot="1">
      <c r="A82" s="38" t="s">
        <v>5</v>
      </c>
      <c r="B82" s="39"/>
      <c r="C82" s="40">
        <f>SUM(C6:C81)</f>
        <v>266543.94154516998</v>
      </c>
      <c r="D82" s="41">
        <f>SUM(D6:D81)</f>
        <v>2905.9636086500009</v>
      </c>
      <c r="E82" s="42">
        <f>SUM(E6:E81)</f>
        <v>231380.29177329</v>
      </c>
      <c r="F82" s="43">
        <f t="shared" si="6"/>
        <v>86.80755992125188</v>
      </c>
      <c r="G82" s="40">
        <f>SUM(G6:G81)</f>
        <v>295801.75112229009</v>
      </c>
      <c r="H82" s="41">
        <f>SUM(H6:H81)</f>
        <v>90320.219167920004</v>
      </c>
      <c r="I82" s="42">
        <f>SUM(I6:I81)</f>
        <v>146439.67036861004</v>
      </c>
      <c r="J82" s="43">
        <f t="shared" si="7"/>
        <v>49.506018748370792</v>
      </c>
      <c r="K82" s="40">
        <f>SUM(K6:K81)</f>
        <v>562345.69266745995</v>
      </c>
      <c r="L82" s="44">
        <f>SUM(L6:L81)</f>
        <v>93226.182776570015</v>
      </c>
      <c r="M82" s="42">
        <f>SUM(M6:M81)</f>
        <v>377819.96214190003</v>
      </c>
      <c r="N82" s="43">
        <f t="shared" si="9"/>
        <v>67.186424128142448</v>
      </c>
      <c r="O82" s="45"/>
    </row>
    <row r="83" spans="1:17" ht="21">
      <c r="A83" s="46"/>
      <c r="B83" s="47" t="str">
        <f>'[1]2. กระทรวง'!B31</f>
        <v>หมายเหตุ : 1. ข้อมูลเบื้องต้น</v>
      </c>
      <c r="C83" s="48"/>
      <c r="D83" s="48"/>
      <c r="E83" s="48"/>
      <c r="F83" s="48"/>
      <c r="G83" s="48"/>
      <c r="H83" s="48"/>
      <c r="I83" s="49"/>
      <c r="J83" s="48"/>
      <c r="K83" s="48"/>
      <c r="L83" s="48"/>
      <c r="M83" s="48"/>
      <c r="N83" s="48"/>
      <c r="O83" s="45"/>
    </row>
    <row r="84" spans="1:17" ht="21">
      <c r="A84" s="50"/>
      <c r="B84" s="47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1"/>
      <c r="D84" s="51"/>
      <c r="E84" s="52"/>
      <c r="F84" s="51"/>
      <c r="G84" s="52"/>
      <c r="H84" s="52"/>
      <c r="I84" s="52"/>
      <c r="J84" s="52"/>
      <c r="K84" s="53"/>
      <c r="L84" s="53"/>
      <c r="M84" s="54"/>
      <c r="N84" s="55"/>
      <c r="O84" s="45"/>
    </row>
    <row r="85" spans="1:17" ht="21">
      <c r="A85" s="50"/>
      <c r="B85" s="47" t="str">
        <f>'[1]2. กระทรวง'!B34</f>
        <v>รวบรวม : กรมบัญชีกลาง</v>
      </c>
      <c r="C85" s="51"/>
      <c r="D85" s="51"/>
      <c r="E85" s="52"/>
      <c r="F85" s="51"/>
      <c r="G85" s="52"/>
      <c r="H85" s="52"/>
      <c r="I85" s="52"/>
      <c r="J85" s="52"/>
      <c r="K85" s="52"/>
      <c r="L85" s="52"/>
      <c r="M85" s="56"/>
      <c r="N85" s="56"/>
    </row>
    <row r="86" spans="1:17" ht="21">
      <c r="A86" s="50"/>
      <c r="B86" s="47" t="str">
        <f>'[1]2. กระทรวง'!B35</f>
        <v>ข้อมูล ณ วันที่ 25 มิถุนายน 2564</v>
      </c>
      <c r="C86" s="56"/>
      <c r="D86" s="56"/>
      <c r="E86" s="57"/>
      <c r="F86" s="56"/>
      <c r="G86" s="56"/>
      <c r="H86" s="56"/>
      <c r="I86" s="56"/>
      <c r="J86" s="56"/>
      <c r="K86" s="56"/>
      <c r="L86" s="56"/>
      <c r="M86" s="56"/>
      <c r="N86" s="56"/>
    </row>
    <row r="87" spans="1:17" ht="21">
      <c r="B87" s="47"/>
      <c r="C87" s="3"/>
      <c r="D87" s="3"/>
      <c r="E87" s="59"/>
      <c r="F87" s="3"/>
      <c r="G87" s="3"/>
      <c r="H87" s="3"/>
      <c r="I87" s="3"/>
      <c r="J87" s="3"/>
      <c r="K87" s="3"/>
      <c r="L87" s="3"/>
    </row>
    <row r="88" spans="1:17" ht="21">
      <c r="B88" s="3"/>
      <c r="C88" s="60" t="s">
        <v>86</v>
      </c>
      <c r="D88" s="60"/>
      <c r="E88" s="59"/>
      <c r="F88" s="3"/>
      <c r="G88" s="3"/>
      <c r="H88" s="3"/>
      <c r="I88" s="3"/>
      <c r="J88" s="60" t="s">
        <v>87</v>
      </c>
      <c r="K88" s="61">
        <f>K82-[1]BEx6_1!M64</f>
        <v>0</v>
      </c>
      <c r="L88" s="61">
        <f>L82-[1]BEx6_1!O64</f>
        <v>0</v>
      </c>
      <c r="M88" s="61">
        <f>M82-[1]BEx6_1!P64</f>
        <v>0</v>
      </c>
      <c r="N88" s="61"/>
    </row>
    <row r="89" spans="1:17" ht="21">
      <c r="B89" s="3"/>
      <c r="C89" s="3"/>
      <c r="D89" s="3"/>
      <c r="E89" s="59"/>
      <c r="F89" s="3"/>
      <c r="G89" s="62" t="s">
        <v>86</v>
      </c>
      <c r="H89" s="62"/>
      <c r="I89" s="3"/>
      <c r="J89" s="3"/>
      <c r="K89" s="61"/>
      <c r="L89" s="61"/>
      <c r="M89" s="61"/>
    </row>
    <row r="90" spans="1:17" ht="21">
      <c r="B90" s="3"/>
      <c r="C90" s="3"/>
      <c r="D90" s="3"/>
      <c r="E90" s="59"/>
      <c r="F90" s="3"/>
      <c r="G90" s="3"/>
      <c r="H90" s="3"/>
      <c r="I90" s="3"/>
      <c r="J90" s="3"/>
      <c r="K90" s="3"/>
      <c r="L90" s="3"/>
      <c r="M90" s="63"/>
    </row>
    <row r="91" spans="1:17" ht="21">
      <c r="B91" s="3"/>
      <c r="C91" s="3"/>
      <c r="D91" s="3"/>
      <c r="E91" s="59"/>
      <c r="F91" s="3"/>
      <c r="G91" s="3"/>
      <c r="H91" s="3"/>
      <c r="I91" s="3"/>
      <c r="J91" s="3"/>
      <c r="K91" s="3"/>
      <c r="L91" s="3"/>
    </row>
    <row r="92" spans="1:17" ht="21">
      <c r="B92" s="3"/>
      <c r="C92" s="3"/>
      <c r="D92" s="3"/>
      <c r="E92" s="59"/>
      <c r="F92" s="3"/>
      <c r="G92" s="3"/>
      <c r="H92" s="3"/>
      <c r="I92" s="3"/>
      <c r="J92" s="3"/>
      <c r="K92" s="3"/>
      <c r="L92" s="3"/>
    </row>
    <row r="93" spans="1:17" ht="21">
      <c r="B93" s="3"/>
      <c r="C93" s="3"/>
      <c r="D93" s="3"/>
      <c r="E93" s="59"/>
      <c r="F93" s="3"/>
      <c r="G93" s="3"/>
      <c r="H93" s="3"/>
      <c r="I93" s="3"/>
      <c r="J93" s="3"/>
      <c r="K93" s="3"/>
      <c r="L93" s="3"/>
    </row>
    <row r="94" spans="1:17" ht="21">
      <c r="B94" s="3"/>
      <c r="C94" s="3"/>
      <c r="D94" s="3"/>
      <c r="E94" s="59"/>
      <c r="F94" s="3"/>
      <c r="G94" s="3"/>
      <c r="H94" s="3"/>
      <c r="I94" s="3"/>
      <c r="J94" s="3"/>
      <c r="K94" s="3"/>
      <c r="L94" s="3"/>
    </row>
    <row r="95" spans="1:17" ht="21">
      <c r="B95" s="3"/>
      <c r="C95" s="3"/>
      <c r="D95" s="3"/>
      <c r="E95" s="59"/>
      <c r="F95" s="3"/>
      <c r="G95" s="3"/>
      <c r="H95" s="3"/>
      <c r="I95" s="3"/>
      <c r="J95" s="3"/>
      <c r="K95" s="3"/>
      <c r="L95" s="3"/>
    </row>
    <row r="96" spans="1:17" ht="21">
      <c r="B96" s="3"/>
      <c r="C96" s="3"/>
      <c r="D96" s="3"/>
      <c r="E96" s="59"/>
      <c r="F96" s="3"/>
      <c r="G96" s="3"/>
      <c r="H96" s="3"/>
      <c r="I96" s="3"/>
      <c r="J96" s="3"/>
      <c r="K96" s="3"/>
      <c r="L96" s="3"/>
    </row>
    <row r="97" spans="2:12" ht="21">
      <c r="B97" s="3"/>
      <c r="C97" s="3"/>
      <c r="D97" s="3"/>
      <c r="E97" s="59"/>
      <c r="F97" s="3"/>
      <c r="G97" s="3"/>
      <c r="H97" s="3"/>
      <c r="I97" s="3"/>
      <c r="J97" s="3"/>
      <c r="K97" s="3"/>
      <c r="L97" s="3"/>
    </row>
    <row r="98" spans="2:12" ht="21">
      <c r="B98" s="3"/>
      <c r="C98" s="3"/>
      <c r="D98" s="3"/>
      <c r="E98" s="59"/>
      <c r="F98" s="3"/>
      <c r="G98" s="3"/>
      <c r="H98" s="3"/>
      <c r="I98" s="3"/>
      <c r="J98" s="3"/>
      <c r="K98" s="3"/>
      <c r="L98" s="3"/>
    </row>
    <row r="99" spans="2:12" ht="21">
      <c r="B99" s="3"/>
      <c r="C99" s="3"/>
      <c r="D99" s="3"/>
      <c r="E99" s="59"/>
      <c r="F99" s="3"/>
      <c r="G99" s="3"/>
      <c r="H99" s="3"/>
      <c r="I99" s="3"/>
      <c r="J99" s="3"/>
      <c r="K99" s="3"/>
      <c r="L99" s="3"/>
    </row>
    <row r="100" spans="2:12" ht="21">
      <c r="B100" s="3"/>
      <c r="C100" s="3"/>
      <c r="D100" s="3"/>
      <c r="E100" s="59"/>
      <c r="F100" s="3"/>
      <c r="G100" s="3"/>
      <c r="H100" s="3"/>
      <c r="I100" s="3"/>
      <c r="J100" s="3"/>
      <c r="K100" s="3"/>
      <c r="L100" s="3"/>
    </row>
    <row r="101" spans="2:12" ht="21">
      <c r="B101" s="3"/>
      <c r="C101" s="3"/>
      <c r="D101" s="3"/>
      <c r="E101" s="59"/>
      <c r="F101" s="3"/>
      <c r="G101" s="3"/>
      <c r="H101" s="3"/>
      <c r="I101" s="3"/>
      <c r="J101" s="3"/>
      <c r="K101" s="3"/>
      <c r="L101" s="3"/>
    </row>
    <row r="102" spans="2:12" ht="21">
      <c r="B102" s="3"/>
      <c r="C102" s="3"/>
      <c r="D102" s="3"/>
      <c r="E102" s="59"/>
      <c r="F102" s="3"/>
      <c r="G102" s="3"/>
      <c r="H102" s="3"/>
      <c r="I102" s="3"/>
      <c r="J102" s="3"/>
      <c r="K102" s="3"/>
      <c r="L102" s="3"/>
    </row>
    <row r="103" spans="2:12" ht="21">
      <c r="E103" s="59"/>
      <c r="F103" s="3"/>
      <c r="G103" s="3"/>
      <c r="H103" s="3"/>
      <c r="I103" s="3"/>
      <c r="J103" s="3"/>
      <c r="K103" s="3"/>
      <c r="L103" s="3"/>
    </row>
    <row r="104" spans="2:12" ht="21">
      <c r="E104" s="59"/>
      <c r="F104" s="3"/>
      <c r="G104" s="3"/>
      <c r="H104" s="3"/>
      <c r="I104" s="3"/>
      <c r="J104" s="3"/>
      <c r="K104" s="3"/>
      <c r="L104" s="3"/>
    </row>
    <row r="105" spans="2:12" ht="21">
      <c r="E105" s="59"/>
      <c r="F105" s="3"/>
      <c r="G105" s="3"/>
      <c r="H105" s="3"/>
      <c r="I105" s="3"/>
      <c r="J105" s="3"/>
      <c r="K105" s="3"/>
      <c r="L105" s="3"/>
    </row>
    <row r="106" spans="2:12" ht="21">
      <c r="E106" s="59"/>
      <c r="F106" s="3"/>
      <c r="G106" s="3"/>
      <c r="H106" s="3"/>
      <c r="I106" s="3"/>
      <c r="J106" s="3"/>
      <c r="K106" s="3"/>
      <c r="L106" s="3"/>
    </row>
    <row r="107" spans="2:12" ht="21">
      <c r="E107" s="59"/>
      <c r="F107" s="3"/>
      <c r="G107" s="3"/>
      <c r="H107" s="3"/>
      <c r="I107" s="3"/>
      <c r="J107" s="3"/>
      <c r="K107" s="3"/>
      <c r="L107" s="3"/>
    </row>
    <row r="108" spans="2:12" ht="21">
      <c r="E108" s="59"/>
      <c r="F108" s="3"/>
      <c r="G108" s="3"/>
      <c r="H108" s="3"/>
      <c r="I108" s="3"/>
      <c r="J108" s="3"/>
      <c r="K108" s="3"/>
      <c r="L108" s="3"/>
    </row>
    <row r="109" spans="2:12" ht="21">
      <c r="E109" s="59"/>
      <c r="F109" s="3"/>
      <c r="G109" s="3"/>
      <c r="H109" s="3"/>
      <c r="I109" s="3"/>
      <c r="J109" s="3"/>
      <c r="K109" s="3"/>
      <c r="L109" s="3"/>
    </row>
    <row r="110" spans="2:12" ht="21">
      <c r="E110" s="59"/>
      <c r="F110" s="3"/>
      <c r="G110" s="3"/>
      <c r="H110" s="3"/>
      <c r="I110" s="3"/>
      <c r="J110" s="3"/>
      <c r="K110" s="3"/>
      <c r="L110" s="3"/>
    </row>
    <row r="111" spans="2:12" ht="21">
      <c r="E111" s="59"/>
      <c r="F111" s="3"/>
      <c r="G111" s="3"/>
      <c r="H111" s="3"/>
      <c r="I111" s="3"/>
      <c r="J111" s="3"/>
      <c r="K111" s="3"/>
      <c r="L111" s="3"/>
    </row>
    <row r="112" spans="2:12" ht="21">
      <c r="E112" s="59"/>
      <c r="F112" s="3"/>
      <c r="G112" s="3"/>
      <c r="H112" s="3"/>
      <c r="I112" s="3"/>
      <c r="J112" s="3"/>
      <c r="K112" s="3"/>
      <c r="L112" s="3"/>
    </row>
    <row r="113" spans="5:12" ht="21">
      <c r="E113" s="59"/>
      <c r="F113" s="3"/>
      <c r="G113" s="3"/>
      <c r="H113" s="3"/>
      <c r="I113" s="3"/>
      <c r="J113" s="3"/>
      <c r="K113" s="3"/>
      <c r="L113" s="3"/>
    </row>
    <row r="114" spans="5:12" ht="21">
      <c r="E114" s="59"/>
      <c r="F114" s="3"/>
      <c r="G114" s="3"/>
      <c r="H114" s="3"/>
      <c r="I114" s="3"/>
      <c r="J114" s="3"/>
      <c r="K114" s="3"/>
      <c r="L114" s="3"/>
    </row>
    <row r="115" spans="5:12" ht="21">
      <c r="E115" s="59"/>
      <c r="F115" s="3"/>
      <c r="G115" s="3"/>
      <c r="H115" s="3"/>
      <c r="I115" s="3"/>
      <c r="J115" s="3"/>
      <c r="K115" s="3"/>
      <c r="L115" s="3"/>
    </row>
    <row r="116" spans="5:12" ht="21">
      <c r="E116" s="59"/>
      <c r="F116" s="3"/>
      <c r="G116" s="3"/>
      <c r="H116" s="3"/>
      <c r="I116" s="3"/>
      <c r="J116" s="3"/>
      <c r="K116" s="3"/>
      <c r="L116" s="3"/>
    </row>
    <row r="117" spans="5:12" ht="21">
      <c r="E117" s="59"/>
      <c r="F117" s="3"/>
      <c r="G117" s="3"/>
      <c r="H117" s="3"/>
      <c r="I117" s="3"/>
      <c r="J117" s="3"/>
      <c r="K117" s="3"/>
      <c r="L117" s="3"/>
    </row>
    <row r="118" spans="5:12" ht="21">
      <c r="E118" s="59"/>
      <c r="F118" s="3"/>
      <c r="G118" s="3"/>
      <c r="H118" s="3"/>
      <c r="I118" s="3"/>
      <c r="J118" s="3"/>
      <c r="K118" s="3"/>
      <c r="L118" s="3"/>
    </row>
    <row r="119" spans="5:12" ht="21">
      <c r="E119" s="59"/>
      <c r="F119" s="3"/>
      <c r="G119" s="3"/>
      <c r="H119" s="3"/>
      <c r="I119" s="3"/>
      <c r="J119" s="3"/>
      <c r="K119" s="3"/>
      <c r="L119" s="3"/>
    </row>
    <row r="120" spans="5:12" ht="21">
      <c r="E120" s="59"/>
      <c r="F120" s="3"/>
      <c r="G120" s="3"/>
      <c r="H120" s="3"/>
      <c r="I120" s="3"/>
      <c r="J120" s="3"/>
      <c r="K120" s="3"/>
      <c r="L120" s="3"/>
    </row>
    <row r="121" spans="5:12" ht="21">
      <c r="E121" s="59"/>
      <c r="F121" s="3"/>
      <c r="G121" s="3"/>
      <c r="H121" s="3"/>
      <c r="I121" s="3"/>
      <c r="J121" s="3"/>
      <c r="K121" s="3"/>
      <c r="L121" s="3"/>
    </row>
    <row r="122" spans="5:12" ht="21">
      <c r="E122" s="59"/>
      <c r="F122" s="3"/>
      <c r="G122" s="3"/>
      <c r="H122" s="3"/>
      <c r="I122" s="3"/>
      <c r="J122" s="3"/>
      <c r="K122" s="3"/>
      <c r="L122" s="3"/>
    </row>
    <row r="123" spans="5:12" ht="21">
      <c r="E123" s="59"/>
      <c r="F123" s="3"/>
      <c r="G123" s="3"/>
      <c r="H123" s="3"/>
      <c r="I123" s="3"/>
      <c r="J123" s="3"/>
      <c r="K123" s="3"/>
      <c r="L123" s="3"/>
    </row>
    <row r="124" spans="5:12" ht="21">
      <c r="E124" s="59"/>
      <c r="F124" s="3"/>
      <c r="G124" s="3"/>
      <c r="H124" s="3"/>
      <c r="I124" s="3"/>
      <c r="J124" s="3"/>
      <c r="K124" s="3"/>
      <c r="L124" s="3"/>
    </row>
    <row r="125" spans="5:12" ht="21">
      <c r="E125" s="59"/>
      <c r="F125" s="3"/>
      <c r="G125" s="3"/>
      <c r="H125" s="3"/>
      <c r="I125" s="3"/>
      <c r="J125" s="3"/>
      <c r="K125" s="3"/>
      <c r="L125" s="3"/>
    </row>
    <row r="126" spans="5:12" ht="21">
      <c r="E126" s="59"/>
      <c r="F126" s="3"/>
      <c r="G126" s="3"/>
      <c r="H126" s="3"/>
      <c r="I126" s="3"/>
      <c r="J126" s="3"/>
      <c r="K126" s="3"/>
      <c r="L126" s="3"/>
    </row>
    <row r="127" spans="5:12" ht="21">
      <c r="E127" s="59"/>
      <c r="F127" s="3"/>
      <c r="G127" s="3"/>
      <c r="H127" s="3"/>
      <c r="I127" s="3"/>
      <c r="J127" s="3"/>
      <c r="K127" s="3"/>
      <c r="L127" s="3"/>
    </row>
    <row r="128" spans="5:12" ht="21">
      <c r="E128" s="59"/>
      <c r="F128" s="3"/>
      <c r="G128" s="3"/>
      <c r="H128" s="3"/>
      <c r="I128" s="3"/>
      <c r="J128" s="3"/>
      <c r="K128" s="3"/>
      <c r="L128" s="3"/>
    </row>
    <row r="129" spans="5:12" ht="21">
      <c r="E129" s="59"/>
      <c r="F129" s="3"/>
      <c r="G129" s="3"/>
      <c r="H129" s="3"/>
      <c r="I129" s="3"/>
      <c r="J129" s="3"/>
      <c r="K129" s="3"/>
      <c r="L129" s="3"/>
    </row>
    <row r="130" spans="5:12" ht="21">
      <c r="E130" s="59"/>
      <c r="F130" s="3"/>
      <c r="G130" s="3"/>
      <c r="H130" s="3"/>
      <c r="I130" s="3"/>
      <c r="J130" s="3"/>
      <c r="K130" s="3"/>
      <c r="L130" s="3"/>
    </row>
    <row r="131" spans="5:12" ht="21">
      <c r="E131" s="59"/>
      <c r="F131" s="3"/>
      <c r="G131" s="3"/>
      <c r="H131" s="3"/>
      <c r="I131" s="3"/>
      <c r="J131" s="3"/>
      <c r="K131" s="3"/>
      <c r="L131" s="3"/>
    </row>
    <row r="132" spans="5:12" ht="21">
      <c r="E132" s="59"/>
      <c r="F132" s="3"/>
      <c r="G132" s="3"/>
      <c r="H132" s="3"/>
      <c r="I132" s="3"/>
      <c r="J132" s="3"/>
      <c r="K132" s="3"/>
      <c r="L132" s="3"/>
    </row>
    <row r="133" spans="5:12" ht="21">
      <c r="E133" s="59"/>
      <c r="F133" s="3"/>
      <c r="G133" s="3"/>
      <c r="H133" s="3"/>
      <c r="I133" s="3"/>
      <c r="J133" s="3"/>
      <c r="K133" s="3"/>
      <c r="L133" s="3"/>
    </row>
    <row r="134" spans="5:12" ht="21">
      <c r="E134" s="59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11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9" priority="4" rank="3"/>
    <cfRule type="top10" dxfId="8" priority="5" bottom="1" rank="3"/>
  </conditionalFormatting>
  <conditionalFormatting sqref="A6:A81">
    <cfRule type="top10" dxfId="5" priority="6" rank="3"/>
    <cfRule type="top10" dxfId="4" priority="7" bottom="1" rank="3"/>
  </conditionalFormatting>
  <conditionalFormatting sqref="B6:B81">
    <cfRule type="expression" dxfId="1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บุศรา ลำพูน</dc:creator>
  <cp:lastModifiedBy>บุศรา ลำพูน</cp:lastModifiedBy>
  <dcterms:created xsi:type="dcterms:W3CDTF">2021-06-28T07:55:26Z</dcterms:created>
  <dcterms:modified xsi:type="dcterms:W3CDTF">2021-06-28T07:56:42Z</dcterms:modified>
</cp:coreProperties>
</file>