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งานเบนซ์\รายงานขึ้น Newgfmisthai\2564.06.18\"/>
    </mc:Choice>
  </mc:AlternateContent>
  <bookViews>
    <workbookView xWindow="0" yWindow="0" windowWidth="19200" windowHeight="11595"/>
  </bookViews>
  <sheets>
    <sheet name="13.ส่วนกลางจัดสรรให้จังหวัด" sheetId="1" r:id="rId1"/>
  </sheets>
  <externalReferences>
    <externalReference r:id="rId2"/>
  </externalReferences>
  <definedNames>
    <definedName name="_xlnm.Print_Area" localSheetId="0">'13.ส่วนกลางจัดสรรให้จังหวัด'!$A$1:$N$86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6" i="1" l="1"/>
  <c r="B85" i="1"/>
  <c r="B84" i="1"/>
  <c r="B83" i="1"/>
  <c r="I81" i="1"/>
  <c r="J81" i="1" s="1"/>
  <c r="H81" i="1"/>
  <c r="G81" i="1"/>
  <c r="F81" i="1"/>
  <c r="E81" i="1"/>
  <c r="D81" i="1"/>
  <c r="C81" i="1"/>
  <c r="B81" i="1"/>
  <c r="I80" i="1"/>
  <c r="H80" i="1"/>
  <c r="G80" i="1"/>
  <c r="J80" i="1" s="1"/>
  <c r="E80" i="1"/>
  <c r="M80" i="1" s="1"/>
  <c r="D80" i="1"/>
  <c r="L80" i="1" s="1"/>
  <c r="C80" i="1"/>
  <c r="B80" i="1"/>
  <c r="K79" i="1"/>
  <c r="J79" i="1"/>
  <c r="I79" i="1"/>
  <c r="H79" i="1"/>
  <c r="G79" i="1"/>
  <c r="E79" i="1"/>
  <c r="F79" i="1" s="1"/>
  <c r="D79" i="1"/>
  <c r="L79" i="1" s="1"/>
  <c r="C79" i="1"/>
  <c r="B79" i="1"/>
  <c r="I78" i="1"/>
  <c r="J78" i="1" s="1"/>
  <c r="H78" i="1"/>
  <c r="G78" i="1"/>
  <c r="E78" i="1"/>
  <c r="D78" i="1"/>
  <c r="L78" i="1" s="1"/>
  <c r="C78" i="1"/>
  <c r="F78" i="1" s="1"/>
  <c r="B78" i="1"/>
  <c r="N77" i="1"/>
  <c r="I77" i="1"/>
  <c r="J77" i="1" s="1"/>
  <c r="H77" i="1"/>
  <c r="G77" i="1"/>
  <c r="F77" i="1"/>
  <c r="E77" i="1"/>
  <c r="M77" i="1" s="1"/>
  <c r="D77" i="1"/>
  <c r="C77" i="1"/>
  <c r="K77" i="1" s="1"/>
  <c r="B77" i="1"/>
  <c r="I76" i="1"/>
  <c r="H76" i="1"/>
  <c r="G76" i="1"/>
  <c r="J76" i="1" s="1"/>
  <c r="F76" i="1"/>
  <c r="E76" i="1"/>
  <c r="M76" i="1" s="1"/>
  <c r="D76" i="1"/>
  <c r="L76" i="1" s="1"/>
  <c r="C76" i="1"/>
  <c r="B76" i="1"/>
  <c r="M75" i="1"/>
  <c r="K75" i="1"/>
  <c r="J75" i="1"/>
  <c r="I75" i="1"/>
  <c r="H75" i="1"/>
  <c r="G75" i="1"/>
  <c r="E75" i="1"/>
  <c r="F75" i="1" s="1"/>
  <c r="D75" i="1"/>
  <c r="L75" i="1" s="1"/>
  <c r="C75" i="1"/>
  <c r="B75" i="1"/>
  <c r="K74" i="1"/>
  <c r="I74" i="1"/>
  <c r="J74" i="1" s="1"/>
  <c r="H74" i="1"/>
  <c r="G74" i="1"/>
  <c r="E74" i="1"/>
  <c r="D74" i="1"/>
  <c r="L74" i="1" s="1"/>
  <c r="C74" i="1"/>
  <c r="F74" i="1" s="1"/>
  <c r="B74" i="1"/>
  <c r="I73" i="1"/>
  <c r="H73" i="1"/>
  <c r="G73" i="1"/>
  <c r="F73" i="1"/>
  <c r="E73" i="1"/>
  <c r="M73" i="1" s="1"/>
  <c r="D73" i="1"/>
  <c r="L73" i="1" s="1"/>
  <c r="C73" i="1"/>
  <c r="B73" i="1"/>
  <c r="M72" i="1"/>
  <c r="N72" i="1" s="1"/>
  <c r="I72" i="1"/>
  <c r="H72" i="1"/>
  <c r="G72" i="1"/>
  <c r="J72" i="1" s="1"/>
  <c r="F72" i="1"/>
  <c r="E72" i="1"/>
  <c r="D72" i="1"/>
  <c r="L72" i="1" s="1"/>
  <c r="C72" i="1"/>
  <c r="K72" i="1" s="1"/>
  <c r="B72" i="1"/>
  <c r="M71" i="1"/>
  <c r="L71" i="1"/>
  <c r="J71" i="1"/>
  <c r="I71" i="1"/>
  <c r="H71" i="1"/>
  <c r="G71" i="1"/>
  <c r="E71" i="1"/>
  <c r="D71" i="1"/>
  <c r="C71" i="1"/>
  <c r="K71" i="1" s="1"/>
  <c r="B71" i="1"/>
  <c r="K70" i="1"/>
  <c r="I70" i="1"/>
  <c r="J70" i="1" s="1"/>
  <c r="H70" i="1"/>
  <c r="G70" i="1"/>
  <c r="E70" i="1"/>
  <c r="M70" i="1" s="1"/>
  <c r="D70" i="1"/>
  <c r="L70" i="1" s="1"/>
  <c r="C70" i="1"/>
  <c r="F70" i="1" s="1"/>
  <c r="B70" i="1"/>
  <c r="I69" i="1"/>
  <c r="H69" i="1"/>
  <c r="G69" i="1"/>
  <c r="F69" i="1"/>
  <c r="E69" i="1"/>
  <c r="D69" i="1"/>
  <c r="L69" i="1" s="1"/>
  <c r="C69" i="1"/>
  <c r="B69" i="1"/>
  <c r="M68" i="1"/>
  <c r="N68" i="1" s="1"/>
  <c r="L68" i="1"/>
  <c r="I68" i="1"/>
  <c r="H68" i="1"/>
  <c r="G68" i="1"/>
  <c r="J68" i="1" s="1"/>
  <c r="E68" i="1"/>
  <c r="F68" i="1" s="1"/>
  <c r="D68" i="1"/>
  <c r="C68" i="1"/>
  <c r="K68" i="1" s="1"/>
  <c r="B68" i="1"/>
  <c r="L67" i="1"/>
  <c r="J67" i="1"/>
  <c r="I67" i="1"/>
  <c r="H67" i="1"/>
  <c r="G67" i="1"/>
  <c r="E67" i="1"/>
  <c r="D67" i="1"/>
  <c r="C67" i="1"/>
  <c r="K67" i="1" s="1"/>
  <c r="B67" i="1"/>
  <c r="K66" i="1"/>
  <c r="J66" i="1"/>
  <c r="I66" i="1"/>
  <c r="H66" i="1"/>
  <c r="G66" i="1"/>
  <c r="E66" i="1"/>
  <c r="M66" i="1" s="1"/>
  <c r="D66" i="1"/>
  <c r="L66" i="1" s="1"/>
  <c r="C66" i="1"/>
  <c r="F66" i="1" s="1"/>
  <c r="B66" i="1"/>
  <c r="I65" i="1"/>
  <c r="J65" i="1" s="1"/>
  <c r="H65" i="1"/>
  <c r="G65" i="1"/>
  <c r="F65" i="1"/>
  <c r="E65" i="1"/>
  <c r="D65" i="1"/>
  <c r="C65" i="1"/>
  <c r="K65" i="1" s="1"/>
  <c r="B65" i="1"/>
  <c r="I64" i="1"/>
  <c r="H64" i="1"/>
  <c r="G64" i="1"/>
  <c r="J64" i="1" s="1"/>
  <c r="E64" i="1"/>
  <c r="M64" i="1" s="1"/>
  <c r="D64" i="1"/>
  <c r="L64" i="1" s="1"/>
  <c r="C64" i="1"/>
  <c r="B64" i="1"/>
  <c r="L63" i="1"/>
  <c r="K63" i="1"/>
  <c r="J63" i="1"/>
  <c r="I63" i="1"/>
  <c r="H63" i="1"/>
  <c r="G63" i="1"/>
  <c r="E63" i="1"/>
  <c r="F63" i="1" s="1"/>
  <c r="D63" i="1"/>
  <c r="C63" i="1"/>
  <c r="B63" i="1"/>
  <c r="J62" i="1"/>
  <c r="I62" i="1"/>
  <c r="H62" i="1"/>
  <c r="G62" i="1"/>
  <c r="E62" i="1"/>
  <c r="M62" i="1" s="1"/>
  <c r="D62" i="1"/>
  <c r="C62" i="1"/>
  <c r="F62" i="1" s="1"/>
  <c r="B62" i="1"/>
  <c r="I61" i="1"/>
  <c r="J61" i="1" s="1"/>
  <c r="H61" i="1"/>
  <c r="G61" i="1"/>
  <c r="F61" i="1"/>
  <c r="E61" i="1"/>
  <c r="M61" i="1" s="1"/>
  <c r="N61" i="1" s="1"/>
  <c r="D61" i="1"/>
  <c r="L61" i="1" s="1"/>
  <c r="C61" i="1"/>
  <c r="K61" i="1" s="1"/>
  <c r="B61" i="1"/>
  <c r="L60" i="1"/>
  <c r="J60" i="1"/>
  <c r="I60" i="1"/>
  <c r="H60" i="1"/>
  <c r="G60" i="1"/>
  <c r="E60" i="1"/>
  <c r="F60" i="1" s="1"/>
  <c r="D60" i="1"/>
  <c r="C60" i="1"/>
  <c r="K60" i="1" s="1"/>
  <c r="B60" i="1"/>
  <c r="L59" i="1"/>
  <c r="J59" i="1"/>
  <c r="I59" i="1"/>
  <c r="H59" i="1"/>
  <c r="G59" i="1"/>
  <c r="E59" i="1"/>
  <c r="D59" i="1"/>
  <c r="C59" i="1"/>
  <c r="K59" i="1" s="1"/>
  <c r="B59" i="1"/>
  <c r="I58" i="1"/>
  <c r="J58" i="1" s="1"/>
  <c r="H58" i="1"/>
  <c r="G58" i="1"/>
  <c r="F58" i="1"/>
  <c r="E58" i="1"/>
  <c r="D58" i="1"/>
  <c r="L58" i="1" s="1"/>
  <c r="C58" i="1"/>
  <c r="K58" i="1" s="1"/>
  <c r="B58" i="1"/>
  <c r="L57" i="1"/>
  <c r="I57" i="1"/>
  <c r="J57" i="1" s="1"/>
  <c r="H57" i="1"/>
  <c r="G57" i="1"/>
  <c r="F57" i="1"/>
  <c r="E57" i="1"/>
  <c r="M57" i="1" s="1"/>
  <c r="N57" i="1" s="1"/>
  <c r="D57" i="1"/>
  <c r="C57" i="1"/>
  <c r="K57" i="1" s="1"/>
  <c r="B57" i="1"/>
  <c r="J56" i="1"/>
  <c r="I56" i="1"/>
  <c r="H56" i="1"/>
  <c r="L56" i="1" s="1"/>
  <c r="G56" i="1"/>
  <c r="E56" i="1"/>
  <c r="F56" i="1" s="1"/>
  <c r="D56" i="1"/>
  <c r="C56" i="1"/>
  <c r="K56" i="1" s="1"/>
  <c r="B56" i="1"/>
  <c r="J55" i="1"/>
  <c r="I55" i="1"/>
  <c r="H55" i="1"/>
  <c r="G55" i="1"/>
  <c r="E55" i="1"/>
  <c r="F55" i="1" s="1"/>
  <c r="D55" i="1"/>
  <c r="L55" i="1" s="1"/>
  <c r="C55" i="1"/>
  <c r="K55" i="1" s="1"/>
  <c r="B55" i="1"/>
  <c r="I54" i="1"/>
  <c r="J54" i="1" s="1"/>
  <c r="H54" i="1"/>
  <c r="G54" i="1"/>
  <c r="E54" i="1"/>
  <c r="D54" i="1"/>
  <c r="L54" i="1" s="1"/>
  <c r="C54" i="1"/>
  <c r="F54" i="1" s="1"/>
  <c r="B54" i="1"/>
  <c r="I53" i="1"/>
  <c r="H53" i="1"/>
  <c r="L53" i="1" s="1"/>
  <c r="G53" i="1"/>
  <c r="J53" i="1" s="1"/>
  <c r="F53" i="1"/>
  <c r="E53" i="1"/>
  <c r="M53" i="1" s="1"/>
  <c r="D53" i="1"/>
  <c r="C53" i="1"/>
  <c r="B53" i="1"/>
  <c r="M52" i="1"/>
  <c r="J52" i="1"/>
  <c r="I52" i="1"/>
  <c r="H52" i="1"/>
  <c r="G52" i="1"/>
  <c r="E52" i="1"/>
  <c r="F52" i="1" s="1"/>
  <c r="D52" i="1"/>
  <c r="L52" i="1" s="1"/>
  <c r="C52" i="1"/>
  <c r="B52" i="1"/>
  <c r="J51" i="1"/>
  <c r="I51" i="1"/>
  <c r="H51" i="1"/>
  <c r="G51" i="1"/>
  <c r="E51" i="1"/>
  <c r="F51" i="1" s="1"/>
  <c r="D51" i="1"/>
  <c r="L51" i="1" s="1"/>
  <c r="C51" i="1"/>
  <c r="K51" i="1" s="1"/>
  <c r="B51" i="1"/>
  <c r="N50" i="1"/>
  <c r="I50" i="1"/>
  <c r="J50" i="1" s="1"/>
  <c r="H50" i="1"/>
  <c r="G50" i="1"/>
  <c r="E50" i="1"/>
  <c r="M50" i="1" s="1"/>
  <c r="D50" i="1"/>
  <c r="L50" i="1" s="1"/>
  <c r="C50" i="1"/>
  <c r="K50" i="1" s="1"/>
  <c r="B50" i="1"/>
  <c r="I49" i="1"/>
  <c r="J49" i="1" s="1"/>
  <c r="H49" i="1"/>
  <c r="G49" i="1"/>
  <c r="F49" i="1"/>
  <c r="E49" i="1"/>
  <c r="D49" i="1"/>
  <c r="L49" i="1" s="1"/>
  <c r="C49" i="1"/>
  <c r="B49" i="1"/>
  <c r="M48" i="1"/>
  <c r="I48" i="1"/>
  <c r="H48" i="1"/>
  <c r="G48" i="1"/>
  <c r="J48" i="1" s="1"/>
  <c r="F48" i="1"/>
  <c r="E48" i="1"/>
  <c r="D48" i="1"/>
  <c r="L48" i="1" s="1"/>
  <c r="C48" i="1"/>
  <c r="B48" i="1"/>
  <c r="K47" i="1"/>
  <c r="J47" i="1"/>
  <c r="I47" i="1"/>
  <c r="H47" i="1"/>
  <c r="G47" i="1"/>
  <c r="E47" i="1"/>
  <c r="M47" i="1" s="1"/>
  <c r="D47" i="1"/>
  <c r="L47" i="1" s="1"/>
  <c r="C47" i="1"/>
  <c r="F47" i="1" s="1"/>
  <c r="B47" i="1"/>
  <c r="J46" i="1"/>
  <c r="I46" i="1"/>
  <c r="H46" i="1"/>
  <c r="G46" i="1"/>
  <c r="E46" i="1"/>
  <c r="M46" i="1" s="1"/>
  <c r="D46" i="1"/>
  <c r="L46" i="1" s="1"/>
  <c r="C46" i="1"/>
  <c r="F46" i="1" s="1"/>
  <c r="B46" i="1"/>
  <c r="L45" i="1"/>
  <c r="I45" i="1"/>
  <c r="J45" i="1" s="1"/>
  <c r="H45" i="1"/>
  <c r="G45" i="1"/>
  <c r="F45" i="1"/>
  <c r="E45" i="1"/>
  <c r="D45" i="1"/>
  <c r="C45" i="1"/>
  <c r="K45" i="1" s="1"/>
  <c r="B45" i="1"/>
  <c r="M44" i="1"/>
  <c r="N44" i="1" s="1"/>
  <c r="I44" i="1"/>
  <c r="H44" i="1"/>
  <c r="L44" i="1" s="1"/>
  <c r="G44" i="1"/>
  <c r="J44" i="1" s="1"/>
  <c r="F44" i="1"/>
  <c r="E44" i="1"/>
  <c r="D44" i="1"/>
  <c r="C44" i="1"/>
  <c r="K44" i="1" s="1"/>
  <c r="B44" i="1"/>
  <c r="J43" i="1"/>
  <c r="I43" i="1"/>
  <c r="H43" i="1"/>
  <c r="G43" i="1"/>
  <c r="E43" i="1"/>
  <c r="F43" i="1" s="1"/>
  <c r="D43" i="1"/>
  <c r="L43" i="1" s="1"/>
  <c r="C43" i="1"/>
  <c r="K43" i="1" s="1"/>
  <c r="B43" i="1"/>
  <c r="I42" i="1"/>
  <c r="J42" i="1" s="1"/>
  <c r="H42" i="1"/>
  <c r="G42" i="1"/>
  <c r="F42" i="1"/>
  <c r="E42" i="1"/>
  <c r="D42" i="1"/>
  <c r="L42" i="1" s="1"/>
  <c r="C42" i="1"/>
  <c r="K42" i="1" s="1"/>
  <c r="B42" i="1"/>
  <c r="L41" i="1"/>
  <c r="I41" i="1"/>
  <c r="J41" i="1" s="1"/>
  <c r="H41" i="1"/>
  <c r="G41" i="1"/>
  <c r="F41" i="1"/>
  <c r="E41" i="1"/>
  <c r="M41" i="1" s="1"/>
  <c r="N41" i="1" s="1"/>
  <c r="D41" i="1"/>
  <c r="C41" i="1"/>
  <c r="K41" i="1" s="1"/>
  <c r="B41" i="1"/>
  <c r="J40" i="1"/>
  <c r="I40" i="1"/>
  <c r="H40" i="1"/>
  <c r="L40" i="1" s="1"/>
  <c r="G40" i="1"/>
  <c r="E40" i="1"/>
  <c r="F40" i="1" s="1"/>
  <c r="D40" i="1"/>
  <c r="C40" i="1"/>
  <c r="K40" i="1" s="1"/>
  <c r="B40" i="1"/>
  <c r="J39" i="1"/>
  <c r="I39" i="1"/>
  <c r="H39" i="1"/>
  <c r="G39" i="1"/>
  <c r="E39" i="1"/>
  <c r="F39" i="1" s="1"/>
  <c r="D39" i="1"/>
  <c r="L39" i="1" s="1"/>
  <c r="C39" i="1"/>
  <c r="K39" i="1" s="1"/>
  <c r="B39" i="1"/>
  <c r="K38" i="1"/>
  <c r="I38" i="1"/>
  <c r="J38" i="1" s="1"/>
  <c r="H38" i="1"/>
  <c r="G38" i="1"/>
  <c r="E38" i="1"/>
  <c r="D38" i="1"/>
  <c r="L38" i="1" s="1"/>
  <c r="C38" i="1"/>
  <c r="F38" i="1" s="1"/>
  <c r="B38" i="1"/>
  <c r="I37" i="1"/>
  <c r="H37" i="1"/>
  <c r="L37" i="1" s="1"/>
  <c r="G37" i="1"/>
  <c r="J37" i="1" s="1"/>
  <c r="F37" i="1"/>
  <c r="E37" i="1"/>
  <c r="M37" i="1" s="1"/>
  <c r="D37" i="1"/>
  <c r="C37" i="1"/>
  <c r="B37" i="1"/>
  <c r="M36" i="1"/>
  <c r="J36" i="1"/>
  <c r="I36" i="1"/>
  <c r="H36" i="1"/>
  <c r="G36" i="1"/>
  <c r="E36" i="1"/>
  <c r="F36" i="1" s="1"/>
  <c r="D36" i="1"/>
  <c r="L36" i="1" s="1"/>
  <c r="C36" i="1"/>
  <c r="B36" i="1"/>
  <c r="J35" i="1"/>
  <c r="I35" i="1"/>
  <c r="H35" i="1"/>
  <c r="G35" i="1"/>
  <c r="E35" i="1"/>
  <c r="F35" i="1" s="1"/>
  <c r="D35" i="1"/>
  <c r="L35" i="1" s="1"/>
  <c r="C35" i="1"/>
  <c r="K35" i="1" s="1"/>
  <c r="B35" i="1"/>
  <c r="N34" i="1"/>
  <c r="I34" i="1"/>
  <c r="J34" i="1" s="1"/>
  <c r="H34" i="1"/>
  <c r="G34" i="1"/>
  <c r="E34" i="1"/>
  <c r="M34" i="1" s="1"/>
  <c r="D34" i="1"/>
  <c r="L34" i="1" s="1"/>
  <c r="C34" i="1"/>
  <c r="K34" i="1" s="1"/>
  <c r="B34" i="1"/>
  <c r="I33" i="1"/>
  <c r="J33" i="1" s="1"/>
  <c r="H33" i="1"/>
  <c r="G33" i="1"/>
  <c r="F33" i="1"/>
  <c r="E33" i="1"/>
  <c r="D33" i="1"/>
  <c r="L33" i="1" s="1"/>
  <c r="C33" i="1"/>
  <c r="B33" i="1"/>
  <c r="M32" i="1"/>
  <c r="I32" i="1"/>
  <c r="H32" i="1"/>
  <c r="G32" i="1"/>
  <c r="J32" i="1" s="1"/>
  <c r="F32" i="1"/>
  <c r="E32" i="1"/>
  <c r="D32" i="1"/>
  <c r="L32" i="1" s="1"/>
  <c r="C32" i="1"/>
  <c r="B32" i="1"/>
  <c r="J31" i="1"/>
  <c r="I31" i="1"/>
  <c r="H31" i="1"/>
  <c r="G31" i="1"/>
  <c r="E31" i="1"/>
  <c r="M31" i="1" s="1"/>
  <c r="D31" i="1"/>
  <c r="L31" i="1" s="1"/>
  <c r="C31" i="1"/>
  <c r="F31" i="1" s="1"/>
  <c r="B31" i="1"/>
  <c r="J30" i="1"/>
  <c r="I30" i="1"/>
  <c r="H30" i="1"/>
  <c r="G30" i="1"/>
  <c r="E30" i="1"/>
  <c r="M30" i="1" s="1"/>
  <c r="D30" i="1"/>
  <c r="L30" i="1" s="1"/>
  <c r="C30" i="1"/>
  <c r="F30" i="1" s="1"/>
  <c r="B30" i="1"/>
  <c r="L29" i="1"/>
  <c r="I29" i="1"/>
  <c r="J29" i="1" s="1"/>
  <c r="H29" i="1"/>
  <c r="G29" i="1"/>
  <c r="F29" i="1"/>
  <c r="E29" i="1"/>
  <c r="D29" i="1"/>
  <c r="C29" i="1"/>
  <c r="K29" i="1" s="1"/>
  <c r="B29" i="1"/>
  <c r="M28" i="1"/>
  <c r="N28" i="1" s="1"/>
  <c r="I28" i="1"/>
  <c r="H28" i="1"/>
  <c r="L28" i="1" s="1"/>
  <c r="G28" i="1"/>
  <c r="J28" i="1" s="1"/>
  <c r="F28" i="1"/>
  <c r="E28" i="1"/>
  <c r="D28" i="1"/>
  <c r="C28" i="1"/>
  <c r="K28" i="1" s="1"/>
  <c r="B28" i="1"/>
  <c r="K27" i="1"/>
  <c r="J27" i="1"/>
  <c r="I27" i="1"/>
  <c r="H27" i="1"/>
  <c r="G27" i="1"/>
  <c r="E27" i="1"/>
  <c r="M27" i="1" s="1"/>
  <c r="N27" i="1" s="1"/>
  <c r="D27" i="1"/>
  <c r="L27" i="1" s="1"/>
  <c r="C27" i="1"/>
  <c r="B27" i="1"/>
  <c r="I26" i="1"/>
  <c r="J26" i="1" s="1"/>
  <c r="H26" i="1"/>
  <c r="G26" i="1"/>
  <c r="F26" i="1"/>
  <c r="E26" i="1"/>
  <c r="D26" i="1"/>
  <c r="L26" i="1" s="1"/>
  <c r="C26" i="1"/>
  <c r="K26" i="1" s="1"/>
  <c r="B26" i="1"/>
  <c r="L25" i="1"/>
  <c r="I25" i="1"/>
  <c r="J25" i="1" s="1"/>
  <c r="H25" i="1"/>
  <c r="G25" i="1"/>
  <c r="F25" i="1"/>
  <c r="E25" i="1"/>
  <c r="M25" i="1" s="1"/>
  <c r="D25" i="1"/>
  <c r="C25" i="1"/>
  <c r="K25" i="1" s="1"/>
  <c r="B25" i="1"/>
  <c r="J24" i="1"/>
  <c r="I24" i="1"/>
  <c r="H24" i="1"/>
  <c r="L24" i="1" s="1"/>
  <c r="G24" i="1"/>
  <c r="E24" i="1"/>
  <c r="F24" i="1" s="1"/>
  <c r="D24" i="1"/>
  <c r="C24" i="1"/>
  <c r="K24" i="1" s="1"/>
  <c r="B24" i="1"/>
  <c r="J23" i="1"/>
  <c r="I23" i="1"/>
  <c r="H23" i="1"/>
  <c r="G23" i="1"/>
  <c r="E23" i="1"/>
  <c r="F23" i="1" s="1"/>
  <c r="D23" i="1"/>
  <c r="L23" i="1" s="1"/>
  <c r="C23" i="1"/>
  <c r="K23" i="1" s="1"/>
  <c r="B23" i="1"/>
  <c r="K22" i="1"/>
  <c r="I22" i="1"/>
  <c r="J22" i="1" s="1"/>
  <c r="H22" i="1"/>
  <c r="G22" i="1"/>
  <c r="E22" i="1"/>
  <c r="D22" i="1"/>
  <c r="L22" i="1" s="1"/>
  <c r="C22" i="1"/>
  <c r="F22" i="1" s="1"/>
  <c r="B22" i="1"/>
  <c r="I21" i="1"/>
  <c r="H21" i="1"/>
  <c r="L21" i="1" s="1"/>
  <c r="G21" i="1"/>
  <c r="J21" i="1" s="1"/>
  <c r="F21" i="1"/>
  <c r="E21" i="1"/>
  <c r="M21" i="1" s="1"/>
  <c r="D21" i="1"/>
  <c r="C21" i="1"/>
  <c r="B21" i="1"/>
  <c r="M20" i="1"/>
  <c r="J20" i="1"/>
  <c r="I20" i="1"/>
  <c r="H20" i="1"/>
  <c r="G20" i="1"/>
  <c r="E20" i="1"/>
  <c r="F20" i="1" s="1"/>
  <c r="D20" i="1"/>
  <c r="L20" i="1" s="1"/>
  <c r="C20" i="1"/>
  <c r="B20" i="1"/>
  <c r="J19" i="1"/>
  <c r="I19" i="1"/>
  <c r="H19" i="1"/>
  <c r="G19" i="1"/>
  <c r="E19" i="1"/>
  <c r="F19" i="1" s="1"/>
  <c r="D19" i="1"/>
  <c r="L19" i="1" s="1"/>
  <c r="C19" i="1"/>
  <c r="K19" i="1" s="1"/>
  <c r="B19" i="1"/>
  <c r="I18" i="1"/>
  <c r="J18" i="1" s="1"/>
  <c r="H18" i="1"/>
  <c r="G18" i="1"/>
  <c r="E18" i="1"/>
  <c r="M18" i="1" s="1"/>
  <c r="D18" i="1"/>
  <c r="L18" i="1" s="1"/>
  <c r="C18" i="1"/>
  <c r="F18" i="1" s="1"/>
  <c r="B18" i="1"/>
  <c r="I17" i="1"/>
  <c r="H17" i="1"/>
  <c r="G17" i="1"/>
  <c r="F17" i="1"/>
  <c r="E17" i="1"/>
  <c r="D17" i="1"/>
  <c r="L17" i="1" s="1"/>
  <c r="C17" i="1"/>
  <c r="B17" i="1"/>
  <c r="M16" i="1"/>
  <c r="I16" i="1"/>
  <c r="H16" i="1"/>
  <c r="G16" i="1"/>
  <c r="J16" i="1" s="1"/>
  <c r="F16" i="1"/>
  <c r="E16" i="1"/>
  <c r="D16" i="1"/>
  <c r="L16" i="1" s="1"/>
  <c r="C16" i="1"/>
  <c r="B16" i="1"/>
  <c r="K15" i="1"/>
  <c r="J15" i="1"/>
  <c r="I15" i="1"/>
  <c r="H15" i="1"/>
  <c r="G15" i="1"/>
  <c r="E15" i="1"/>
  <c r="M15" i="1" s="1"/>
  <c r="D15" i="1"/>
  <c r="L15" i="1" s="1"/>
  <c r="C15" i="1"/>
  <c r="F15" i="1" s="1"/>
  <c r="B15" i="1"/>
  <c r="J14" i="1"/>
  <c r="I14" i="1"/>
  <c r="H14" i="1"/>
  <c r="G14" i="1"/>
  <c r="E14" i="1"/>
  <c r="M14" i="1" s="1"/>
  <c r="D14" i="1"/>
  <c r="L14" i="1" s="1"/>
  <c r="C14" i="1"/>
  <c r="F14" i="1" s="1"/>
  <c r="B14" i="1"/>
  <c r="L13" i="1"/>
  <c r="I13" i="1"/>
  <c r="J13" i="1" s="1"/>
  <c r="H13" i="1"/>
  <c r="G13" i="1"/>
  <c r="F13" i="1"/>
  <c r="E13" i="1"/>
  <c r="D13" i="1"/>
  <c r="C13" i="1"/>
  <c r="K13" i="1" s="1"/>
  <c r="B13" i="1"/>
  <c r="M12" i="1"/>
  <c r="N12" i="1" s="1"/>
  <c r="I12" i="1"/>
  <c r="H12" i="1"/>
  <c r="L12" i="1" s="1"/>
  <c r="G12" i="1"/>
  <c r="J12" i="1" s="1"/>
  <c r="F12" i="1"/>
  <c r="E12" i="1"/>
  <c r="D12" i="1"/>
  <c r="C12" i="1"/>
  <c r="K12" i="1" s="1"/>
  <c r="B12" i="1"/>
  <c r="M11" i="1"/>
  <c r="N11" i="1" s="1"/>
  <c r="J11" i="1"/>
  <c r="I11" i="1"/>
  <c r="H11" i="1"/>
  <c r="G11" i="1"/>
  <c r="E11" i="1"/>
  <c r="F11" i="1" s="1"/>
  <c r="D11" i="1"/>
  <c r="L11" i="1" s="1"/>
  <c r="C11" i="1"/>
  <c r="K11" i="1" s="1"/>
  <c r="B11" i="1"/>
  <c r="I10" i="1"/>
  <c r="J10" i="1" s="1"/>
  <c r="H10" i="1"/>
  <c r="G10" i="1"/>
  <c r="F10" i="1"/>
  <c r="E10" i="1"/>
  <c r="D10" i="1"/>
  <c r="L10" i="1" s="1"/>
  <c r="C10" i="1"/>
  <c r="K10" i="1" s="1"/>
  <c r="B10" i="1"/>
  <c r="L9" i="1"/>
  <c r="I9" i="1"/>
  <c r="J9" i="1" s="1"/>
  <c r="H9" i="1"/>
  <c r="G9" i="1"/>
  <c r="F9" i="1"/>
  <c r="E9" i="1"/>
  <c r="M9" i="1" s="1"/>
  <c r="D9" i="1"/>
  <c r="C9" i="1"/>
  <c r="K9" i="1" s="1"/>
  <c r="B9" i="1"/>
  <c r="J8" i="1"/>
  <c r="I8" i="1"/>
  <c r="H8" i="1"/>
  <c r="L8" i="1" s="1"/>
  <c r="G8" i="1"/>
  <c r="E8" i="1"/>
  <c r="F8" i="1" s="1"/>
  <c r="D8" i="1"/>
  <c r="C8" i="1"/>
  <c r="K8" i="1" s="1"/>
  <c r="B8" i="1"/>
  <c r="M7" i="1"/>
  <c r="N7" i="1" s="1"/>
  <c r="J7" i="1"/>
  <c r="I7" i="1"/>
  <c r="H7" i="1"/>
  <c r="G7" i="1"/>
  <c r="E7" i="1"/>
  <c r="F7" i="1" s="1"/>
  <c r="D7" i="1"/>
  <c r="C7" i="1"/>
  <c r="K7" i="1" s="1"/>
  <c r="B7" i="1"/>
  <c r="K6" i="1"/>
  <c r="J6" i="1"/>
  <c r="I6" i="1"/>
  <c r="H6" i="1"/>
  <c r="G6" i="1"/>
  <c r="E6" i="1"/>
  <c r="M6" i="1" s="1"/>
  <c r="D6" i="1"/>
  <c r="C6" i="1"/>
  <c r="B6" i="1"/>
  <c r="A2" i="1"/>
  <c r="A1" i="1"/>
  <c r="P28" i="1" l="1"/>
  <c r="P11" i="1"/>
  <c r="P12" i="1"/>
  <c r="N18" i="1"/>
  <c r="N14" i="1"/>
  <c r="P14" i="1" s="1"/>
  <c r="C82" i="1"/>
  <c r="J17" i="1"/>
  <c r="K18" i="1"/>
  <c r="N25" i="1"/>
  <c r="P25" i="1" s="1"/>
  <c r="N36" i="1"/>
  <c r="P36" i="1" s="1"/>
  <c r="P50" i="1"/>
  <c r="N15" i="1"/>
  <c r="N47" i="1"/>
  <c r="K54" i="1"/>
  <c r="P61" i="1"/>
  <c r="N62" i="1"/>
  <c r="P62" i="1" s="1"/>
  <c r="F27" i="1"/>
  <c r="M23" i="1"/>
  <c r="N23" i="1" s="1"/>
  <c r="P23" i="1" s="1"/>
  <c r="N37" i="1"/>
  <c r="P37" i="1" s="1"/>
  <c r="P44" i="1"/>
  <c r="F67" i="1"/>
  <c r="M67" i="1"/>
  <c r="N67" i="1" s="1"/>
  <c r="P68" i="1" s="1"/>
  <c r="F59" i="1"/>
  <c r="M59" i="1"/>
  <c r="N59" i="1" s="1"/>
  <c r="P59" i="1" s="1"/>
  <c r="N6" i="1"/>
  <c r="P7" i="1" s="1"/>
  <c r="D82" i="1"/>
  <c r="M43" i="1"/>
  <c r="N43" i="1" s="1"/>
  <c r="H82" i="1"/>
  <c r="I82" i="1"/>
  <c r="J82" i="1" s="1"/>
  <c r="N9" i="1"/>
  <c r="K31" i="1"/>
  <c r="N31" i="1" s="1"/>
  <c r="N53" i="1"/>
  <c r="F34" i="1"/>
  <c r="F50" i="1"/>
  <c r="K62" i="1"/>
  <c r="N70" i="1"/>
  <c r="P70" i="1" s="1"/>
  <c r="N71" i="1"/>
  <c r="P71" i="1" s="1"/>
  <c r="M8" i="1"/>
  <c r="N8" i="1" s="1"/>
  <c r="P8" i="1" s="1"/>
  <c r="M13" i="1"/>
  <c r="N13" i="1" s="1"/>
  <c r="P13" i="1" s="1"/>
  <c r="K17" i="1"/>
  <c r="M22" i="1"/>
  <c r="N22" i="1" s="1"/>
  <c r="M24" i="1"/>
  <c r="N24" i="1" s="1"/>
  <c r="M29" i="1"/>
  <c r="N29" i="1" s="1"/>
  <c r="P29" i="1" s="1"/>
  <c r="K33" i="1"/>
  <c r="M38" i="1"/>
  <c r="N38" i="1" s="1"/>
  <c r="M40" i="1"/>
  <c r="N40" i="1" s="1"/>
  <c r="M45" i="1"/>
  <c r="N45" i="1" s="1"/>
  <c r="P45" i="1" s="1"/>
  <c r="K49" i="1"/>
  <c r="M54" i="1"/>
  <c r="M56" i="1"/>
  <c r="N56" i="1" s="1"/>
  <c r="M60" i="1"/>
  <c r="N60" i="1" s="1"/>
  <c r="L62" i="1"/>
  <c r="F64" i="1"/>
  <c r="F71" i="1"/>
  <c r="L77" i="1"/>
  <c r="K78" i="1"/>
  <c r="F80" i="1"/>
  <c r="J69" i="1"/>
  <c r="M74" i="1"/>
  <c r="N74" i="1" s="1"/>
  <c r="P74" i="1" s="1"/>
  <c r="N75" i="1"/>
  <c r="P75" i="1" s="1"/>
  <c r="K81" i="1"/>
  <c r="M17" i="1"/>
  <c r="N17" i="1" s="1"/>
  <c r="K21" i="1"/>
  <c r="N21" i="1" s="1"/>
  <c r="P21" i="1" s="1"/>
  <c r="M26" i="1"/>
  <c r="N26" i="1" s="1"/>
  <c r="K30" i="1"/>
  <c r="N30" i="1" s="1"/>
  <c r="P30" i="1" s="1"/>
  <c r="M33" i="1"/>
  <c r="M35" i="1"/>
  <c r="N35" i="1" s="1"/>
  <c r="P35" i="1" s="1"/>
  <c r="K37" i="1"/>
  <c r="M42" i="1"/>
  <c r="N42" i="1" s="1"/>
  <c r="P42" i="1" s="1"/>
  <c r="K46" i="1"/>
  <c r="N46" i="1" s="1"/>
  <c r="P46" i="1" s="1"/>
  <c r="M49" i="1"/>
  <c r="N49" i="1" s="1"/>
  <c r="M51" i="1"/>
  <c r="N51" i="1" s="1"/>
  <c r="P51" i="1" s="1"/>
  <c r="K53" i="1"/>
  <c r="M58" i="1"/>
  <c r="N58" i="1" s="1"/>
  <c r="P58" i="1" s="1"/>
  <c r="L65" i="1"/>
  <c r="L81" i="1"/>
  <c r="L6" i="1"/>
  <c r="L82" i="1" s="1"/>
  <c r="L88" i="1" s="1"/>
  <c r="F6" i="1"/>
  <c r="E82" i="1"/>
  <c r="F82" i="1" s="1"/>
  <c r="M10" i="1"/>
  <c r="N10" i="1" s="1"/>
  <c r="K14" i="1"/>
  <c r="K82" i="1" s="1"/>
  <c r="K88" i="1" s="1"/>
  <c r="M19" i="1"/>
  <c r="N19" i="1" s="1"/>
  <c r="G82" i="1"/>
  <c r="L7" i="1"/>
  <c r="K16" i="1"/>
  <c r="N16" i="1" s="1"/>
  <c r="P16" i="1" s="1"/>
  <c r="K32" i="1"/>
  <c r="N32" i="1" s="1"/>
  <c r="K48" i="1"/>
  <c r="N48" i="1" s="1"/>
  <c r="P48" i="1" s="1"/>
  <c r="M63" i="1"/>
  <c r="N63" i="1" s="1"/>
  <c r="M65" i="1"/>
  <c r="N65" i="1" s="1"/>
  <c r="K69" i="1"/>
  <c r="J73" i="1"/>
  <c r="K76" i="1"/>
  <c r="N76" i="1" s="1"/>
  <c r="M78" i="1"/>
  <c r="N78" i="1" s="1"/>
  <c r="P78" i="1" s="1"/>
  <c r="M79" i="1"/>
  <c r="N79" i="1" s="1"/>
  <c r="P79" i="1" s="1"/>
  <c r="M81" i="1"/>
  <c r="M39" i="1"/>
  <c r="N39" i="1" s="1"/>
  <c r="M55" i="1"/>
  <c r="N55" i="1" s="1"/>
  <c r="K20" i="1"/>
  <c r="N20" i="1" s="1"/>
  <c r="P20" i="1" s="1"/>
  <c r="K36" i="1"/>
  <c r="K52" i="1"/>
  <c r="N52" i="1" s="1"/>
  <c r="P52" i="1" s="1"/>
  <c r="K64" i="1"/>
  <c r="N64" i="1" s="1"/>
  <c r="P64" i="1" s="1"/>
  <c r="N66" i="1"/>
  <c r="P66" i="1" s="1"/>
  <c r="M69" i="1"/>
  <c r="N69" i="1" s="1"/>
  <c r="P69" i="1" s="1"/>
  <c r="K73" i="1"/>
  <c r="N73" i="1" s="1"/>
  <c r="P73" i="1" s="1"/>
  <c r="K80" i="1"/>
  <c r="N80" i="1" s="1"/>
  <c r="P76" i="1" l="1"/>
  <c r="P77" i="1"/>
  <c r="P31" i="1"/>
  <c r="P32" i="1"/>
  <c r="P60" i="1"/>
  <c r="P19" i="1"/>
  <c r="N33" i="1"/>
  <c r="P56" i="1"/>
  <c r="P57" i="1"/>
  <c r="P24" i="1"/>
  <c r="P43" i="1"/>
  <c r="P47" i="1"/>
  <c r="P17" i="1"/>
  <c r="P9" i="1"/>
  <c r="P80" i="1"/>
  <c r="P55" i="1"/>
  <c r="P65" i="1"/>
  <c r="N54" i="1"/>
  <c r="P54" i="1" s="1"/>
  <c r="P22" i="1"/>
  <c r="P67" i="1"/>
  <c r="P38" i="1"/>
  <c r="P39" i="1"/>
  <c r="P63" i="1"/>
  <c r="P10" i="1"/>
  <c r="P26" i="1"/>
  <c r="P72" i="1"/>
  <c r="M82" i="1"/>
  <c r="P15" i="1"/>
  <c r="P40" i="1"/>
  <c r="P41" i="1"/>
  <c r="P18" i="1"/>
  <c r="N81" i="1"/>
  <c r="P81" i="1" s="1"/>
  <c r="P49" i="1"/>
  <c r="P53" i="1"/>
  <c r="P27" i="1"/>
  <c r="P33" i="1" l="1"/>
  <c r="P34" i="1"/>
  <c r="N82" i="1"/>
  <c r="M88" i="1"/>
</calcChain>
</file>

<file path=xl/sharedStrings.xml><?xml version="1.0" encoding="utf-8"?>
<sst xmlns="http://schemas.openxmlformats.org/spreadsheetml/2006/main" count="98" uniqueCount="88">
  <si>
    <t>หน่วย : ล้านบาท</t>
  </si>
  <si>
    <t>ลำดับที่</t>
  </si>
  <si>
    <t>จังหวัด</t>
  </si>
  <si>
    <t>รายจ่ายประจำ</t>
  </si>
  <si>
    <t>รายจ่ายลงทุน</t>
  </si>
  <si>
    <t>รวม</t>
  </si>
  <si>
    <t>งบจัดสรรถือจ่าย จังหวัด</t>
  </si>
  <si>
    <t>PO</t>
  </si>
  <si>
    <t>เบิกจ่าย</t>
  </si>
  <si>
    <t>ร้อยละเบิกจ่ายต่องบจัดสรรถือจ่ายจังหวัด</t>
  </si>
  <si>
    <t>1500</t>
  </si>
  <si>
    <t>8400</t>
  </si>
  <si>
    <t>8100</t>
  </si>
  <si>
    <t>2500</t>
  </si>
  <si>
    <t>9300</t>
  </si>
  <si>
    <t>5300</t>
  </si>
  <si>
    <t>1800</t>
  </si>
  <si>
    <t>2300</t>
  </si>
  <si>
    <t>3800</t>
  </si>
  <si>
    <t>9500</t>
  </si>
  <si>
    <t>3100</t>
  </si>
  <si>
    <t>2100</t>
  </si>
  <si>
    <t>8300</t>
  </si>
  <si>
    <t>2700</t>
  </si>
  <si>
    <t>6100</t>
  </si>
  <si>
    <t>8500</t>
  </si>
  <si>
    <t>7200</t>
  </si>
  <si>
    <t>5800</t>
  </si>
  <si>
    <t>9100</t>
  </si>
  <si>
    <t>7100</t>
  </si>
  <si>
    <t>2200</t>
  </si>
  <si>
    <t>3900</t>
  </si>
  <si>
    <t>5500</t>
  </si>
  <si>
    <t>7700</t>
  </si>
  <si>
    <t>4600</t>
  </si>
  <si>
    <t>8600</t>
  </si>
  <si>
    <t>1300</t>
  </si>
  <si>
    <t>1400</t>
  </si>
  <si>
    <t>7600</t>
  </si>
  <si>
    <t>6000</t>
  </si>
  <si>
    <t>3200</t>
  </si>
  <si>
    <t>4500</t>
  </si>
  <si>
    <t>2600</t>
  </si>
  <si>
    <t>2000</t>
  </si>
  <si>
    <t>4800</t>
  </si>
  <si>
    <t>6700</t>
  </si>
  <si>
    <t>6200</t>
  </si>
  <si>
    <t>4200</t>
  </si>
  <si>
    <t>1100</t>
  </si>
  <si>
    <t>7500</t>
  </si>
  <si>
    <t>3700</t>
  </si>
  <si>
    <t>9600</t>
  </si>
  <si>
    <t>6500</t>
  </si>
  <si>
    <t>7000</t>
  </si>
  <si>
    <t>2400</t>
  </si>
  <si>
    <t>1700</t>
  </si>
  <si>
    <t>6600</t>
  </si>
  <si>
    <t>3600</t>
  </si>
  <si>
    <t>1900</t>
  </si>
  <si>
    <t>9200</t>
  </si>
  <si>
    <t>4400</t>
  </si>
  <si>
    <t>3500</t>
  </si>
  <si>
    <t>5100</t>
  </si>
  <si>
    <t>1200</t>
  </si>
  <si>
    <t>4900</t>
  </si>
  <si>
    <t>7400</t>
  </si>
  <si>
    <t>3000</t>
  </si>
  <si>
    <t>4100</t>
  </si>
  <si>
    <t>5200</t>
  </si>
  <si>
    <t>5400</t>
  </si>
  <si>
    <t>7300</t>
  </si>
  <si>
    <t>8200</t>
  </si>
  <si>
    <t>5700</t>
  </si>
  <si>
    <t>1600</t>
  </si>
  <si>
    <t>4700</t>
  </si>
  <si>
    <t>3400</t>
  </si>
  <si>
    <t>3300</t>
  </si>
  <si>
    <t>4300</t>
  </si>
  <si>
    <t>6400</t>
  </si>
  <si>
    <t>8000</t>
  </si>
  <si>
    <t>4000</t>
  </si>
  <si>
    <t>9400</t>
  </si>
  <si>
    <t>9000</t>
  </si>
  <si>
    <t>6300</t>
  </si>
  <si>
    <t>5600</t>
  </si>
  <si>
    <t>5000</t>
  </si>
  <si>
    <t xml:space="preserve"> </t>
  </si>
  <si>
    <t>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</si>
</sst>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_-* #,##0_-;\-* #,##0_-;_-* &quot;-&quot;??_-;_-@_-"/>
    <numFmt numFmtId="188" formatCode="_-* #,##0.000_-;\-* #,##0.000_-;_-* &quot;-&quot;??_-;_-@_-"/>
    <numFmt numFmtId="189" formatCode="#,##0.000"/>
    <numFmt numFmtId="190" formatCode="_-* #,##0.000_-;\-* #,##0.000_-;_-* &quot;-&quot;???_-;_-@_-"/>
  </numFmts>
  <fonts count="11">
    <font>
      <sz val="10"/>
      <color indexed="8"/>
      <name val="Arial"/>
      <family val="2"/>
      <charset val="222"/>
    </font>
    <font>
      <sz val="11"/>
      <color theme="1"/>
      <name val="Tahoma"/>
      <family val="2"/>
      <charset val="222"/>
    </font>
    <font>
      <b/>
      <sz val="23"/>
      <color indexed="8"/>
      <name val="Angsana New"/>
      <family val="1"/>
    </font>
    <font>
      <sz val="10"/>
      <color indexed="8"/>
      <name val="Arial"/>
      <family val="2"/>
      <charset val="222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  <charset val="222"/>
    </font>
    <font>
      <sz val="14"/>
      <name val="Angsana New"/>
      <family val="1"/>
    </font>
    <font>
      <b/>
      <sz val="14"/>
      <name val="Angsana New"/>
      <family val="1"/>
    </font>
    <font>
      <sz val="14"/>
      <color indexed="8"/>
      <name val="Angsana New"/>
      <family val="1"/>
    </font>
    <font>
      <sz val="10"/>
      <name val="Arial"/>
      <family val="2"/>
    </font>
    <font>
      <sz val="14"/>
      <name val="BrowalliaUPC"/>
      <family val="2"/>
      <charset val="22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9" fillId="4" borderId="18" applyNumberFormat="0" applyProtection="0">
      <alignment horizontal="left" vertical="center" indent="1"/>
    </xf>
    <xf numFmtId="0" fontId="10" fillId="0" borderId="0"/>
  </cellStyleXfs>
  <cellXfs count="64">
    <xf numFmtId="0" fontId="0" fillId="0" borderId="0" xfId="0"/>
    <xf numFmtId="0" fontId="2" fillId="0" borderId="0" xfId="2" applyFont="1" applyFill="1" applyAlignment="1">
      <alignment horizontal="center"/>
    </xf>
    <xf numFmtId="0" fontId="4" fillId="0" borderId="0" xfId="2" applyFont="1" applyAlignment="1">
      <alignment horizontal="center"/>
    </xf>
    <xf numFmtId="0" fontId="1" fillId="0" borderId="0" xfId="2"/>
    <xf numFmtId="43" fontId="6" fillId="0" borderId="0" xfId="3" applyFont="1" applyFill="1" applyBorder="1" applyAlignment="1">
      <alignment horizontal="right"/>
    </xf>
    <xf numFmtId="187" fontId="6" fillId="2" borderId="1" xfId="3" applyNumberFormat="1" applyFont="1" applyFill="1" applyBorder="1" applyAlignment="1">
      <alignment horizontal="center" vertical="center"/>
    </xf>
    <xf numFmtId="188" fontId="7" fillId="2" borderId="2" xfId="3" applyNumberFormat="1" applyFont="1" applyFill="1" applyBorder="1" applyAlignment="1">
      <alignment horizontal="center" vertical="center" wrapText="1"/>
    </xf>
    <xf numFmtId="43" fontId="7" fillId="2" borderId="3" xfId="3" applyFont="1" applyFill="1" applyBorder="1" applyAlignment="1">
      <alignment horizontal="center" vertical="center"/>
    </xf>
    <xf numFmtId="43" fontId="7" fillId="2" borderId="4" xfId="3" applyFont="1" applyFill="1" applyBorder="1" applyAlignment="1">
      <alignment horizontal="center" vertical="center"/>
    </xf>
    <xf numFmtId="43" fontId="7" fillId="2" borderId="5" xfId="3" applyFont="1" applyFill="1" applyBorder="1" applyAlignment="1">
      <alignment horizontal="center" vertical="center"/>
    </xf>
    <xf numFmtId="43" fontId="7" fillId="2" borderId="3" xfId="3" applyFont="1" applyFill="1" applyBorder="1" applyAlignment="1">
      <alignment horizontal="center" vertical="center" wrapText="1"/>
    </xf>
    <xf numFmtId="43" fontId="7" fillId="2" borderId="4" xfId="3" applyFont="1" applyFill="1" applyBorder="1" applyAlignment="1">
      <alignment horizontal="center" vertical="center" wrapText="1"/>
    </xf>
    <xf numFmtId="43" fontId="7" fillId="2" borderId="5" xfId="3" applyFont="1" applyFill="1" applyBorder="1" applyAlignment="1">
      <alignment horizontal="center" vertical="center" wrapText="1"/>
    </xf>
    <xf numFmtId="187" fontId="6" fillId="2" borderId="6" xfId="3" applyNumberFormat="1" applyFont="1" applyFill="1" applyBorder="1" applyAlignment="1">
      <alignment horizontal="center" vertical="center"/>
    </xf>
    <xf numFmtId="188" fontId="7" fillId="2" borderId="7" xfId="3" applyNumberFormat="1" applyFont="1" applyFill="1" applyBorder="1" applyAlignment="1">
      <alignment horizontal="center" vertical="center" wrapText="1"/>
    </xf>
    <xf numFmtId="43" fontId="7" fillId="2" borderId="6" xfId="3" applyFont="1" applyFill="1" applyBorder="1" applyAlignment="1">
      <alignment horizontal="center" vertical="center" wrapText="1"/>
    </xf>
    <xf numFmtId="43" fontId="7" fillId="2" borderId="8" xfId="3" applyFont="1" applyFill="1" applyBorder="1" applyAlignment="1">
      <alignment horizontal="center" vertical="center" wrapText="1"/>
    </xf>
    <xf numFmtId="43" fontId="7" fillId="2" borderId="9" xfId="3" applyFont="1" applyFill="1" applyBorder="1" applyAlignment="1">
      <alignment horizontal="center" vertical="center" wrapText="1"/>
    </xf>
    <xf numFmtId="43" fontId="7" fillId="2" borderId="10" xfId="3" applyFont="1" applyFill="1" applyBorder="1" applyAlignment="1">
      <alignment horizontal="center" vertical="center" wrapText="1"/>
    </xf>
    <xf numFmtId="43" fontId="7" fillId="2" borderId="7" xfId="3" applyFont="1" applyFill="1" applyBorder="1" applyAlignment="1">
      <alignment horizontal="center" vertical="center" wrapText="1"/>
    </xf>
    <xf numFmtId="187" fontId="6" fillId="2" borderId="11" xfId="3" applyNumberFormat="1" applyFont="1" applyFill="1" applyBorder="1" applyAlignment="1">
      <alignment horizontal="center" vertical="center"/>
    </xf>
    <xf numFmtId="188" fontId="6" fillId="3" borderId="12" xfId="3" applyNumberFormat="1" applyFont="1" applyFill="1" applyBorder="1" applyAlignment="1">
      <alignment vertical="center"/>
    </xf>
    <xf numFmtId="43" fontId="6" fillId="0" borderId="13" xfId="3" applyFont="1" applyFill="1" applyBorder="1" applyAlignment="1">
      <alignment vertical="center"/>
    </xf>
    <xf numFmtId="43" fontId="6" fillId="0" borderId="14" xfId="3" applyFont="1" applyFill="1" applyBorder="1" applyAlignment="1">
      <alignment vertical="center"/>
    </xf>
    <xf numFmtId="43" fontId="6" fillId="0" borderId="15" xfId="3" applyFont="1" applyFill="1" applyBorder="1" applyAlignment="1">
      <alignment vertical="center"/>
    </xf>
    <xf numFmtId="43" fontId="6" fillId="0" borderId="16" xfId="3" applyFont="1" applyFill="1" applyBorder="1" applyAlignment="1">
      <alignment horizontal="right" vertical="center"/>
    </xf>
    <xf numFmtId="43" fontId="8" fillId="0" borderId="16" xfId="3" applyFont="1" applyFill="1" applyBorder="1" applyAlignment="1">
      <alignment horizontal="right" vertical="center"/>
    </xf>
    <xf numFmtId="43" fontId="8" fillId="0" borderId="15" xfId="3" applyFont="1" applyFill="1" applyBorder="1" applyAlignment="1">
      <alignment horizontal="right" vertical="center"/>
    </xf>
    <xf numFmtId="43" fontId="6" fillId="2" borderId="17" xfId="3" applyFont="1" applyFill="1" applyBorder="1" applyAlignment="1">
      <alignment horizontal="right" vertical="center"/>
    </xf>
    <xf numFmtId="0" fontId="9" fillId="4" borderId="18" xfId="4" quotePrefix="1" applyNumberFormat="1" applyProtection="1">
      <alignment horizontal="left" vertical="center" indent="1"/>
      <protection locked="0"/>
    </xf>
    <xf numFmtId="189" fontId="0" fillId="0" borderId="0" xfId="0" applyNumberFormat="1"/>
    <xf numFmtId="190" fontId="0" fillId="0" borderId="0" xfId="0" applyNumberFormat="1"/>
    <xf numFmtId="187" fontId="6" fillId="2" borderId="15" xfId="3" applyNumberFormat="1" applyFont="1" applyFill="1" applyBorder="1" applyAlignment="1">
      <alignment horizontal="center" vertical="center"/>
    </xf>
    <xf numFmtId="188" fontId="6" fillId="3" borderId="17" xfId="3" applyNumberFormat="1" applyFont="1" applyFill="1" applyBorder="1" applyAlignment="1">
      <alignment vertical="center"/>
    </xf>
    <xf numFmtId="43" fontId="6" fillId="0" borderId="17" xfId="3" applyFont="1" applyFill="1" applyBorder="1" applyAlignment="1">
      <alignment horizontal="right" vertical="center"/>
    </xf>
    <xf numFmtId="43" fontId="8" fillId="0" borderId="19" xfId="3" applyFont="1" applyFill="1" applyBorder="1" applyAlignment="1">
      <alignment horizontal="right" vertical="center"/>
    </xf>
    <xf numFmtId="43" fontId="8" fillId="0" borderId="17" xfId="3" applyFont="1" applyFill="1" applyBorder="1" applyAlignment="1">
      <alignment horizontal="right" vertical="center"/>
    </xf>
    <xf numFmtId="43" fontId="6" fillId="0" borderId="19" xfId="3" applyFont="1" applyFill="1" applyBorder="1" applyAlignment="1">
      <alignment horizontal="right" vertical="center"/>
    </xf>
    <xf numFmtId="43" fontId="7" fillId="5" borderId="20" xfId="3" applyFont="1" applyFill="1" applyBorder="1" applyAlignment="1">
      <alignment horizontal="center" vertical="center"/>
    </xf>
    <xf numFmtId="43" fontId="7" fillId="5" borderId="21" xfId="3" applyFont="1" applyFill="1" applyBorder="1" applyAlignment="1">
      <alignment horizontal="center" vertical="center"/>
    </xf>
    <xf numFmtId="43" fontId="7" fillId="5" borderId="20" xfId="3" applyNumberFormat="1" applyFont="1" applyFill="1" applyBorder="1" applyAlignment="1">
      <alignment vertical="center"/>
    </xf>
    <xf numFmtId="43" fontId="7" fillId="5" borderId="21" xfId="3" applyNumberFormat="1" applyFont="1" applyFill="1" applyBorder="1" applyAlignment="1">
      <alignment vertical="center"/>
    </xf>
    <xf numFmtId="43" fontId="7" fillId="5" borderId="22" xfId="3" applyNumberFormat="1" applyFont="1" applyFill="1" applyBorder="1" applyAlignment="1">
      <alignment vertical="center"/>
    </xf>
    <xf numFmtId="43" fontId="7" fillId="5" borderId="23" xfId="3" applyNumberFormat="1" applyFont="1" applyFill="1" applyBorder="1" applyAlignment="1">
      <alignment horizontal="right" vertical="center"/>
    </xf>
    <xf numFmtId="43" fontId="7" fillId="5" borderId="20" xfId="3" applyFont="1" applyFill="1" applyBorder="1" applyAlignment="1">
      <alignment vertical="center"/>
    </xf>
    <xf numFmtId="4" fontId="9" fillId="4" borderId="18" xfId="4" quotePrefix="1" applyNumberFormat="1" applyProtection="1">
      <alignment horizontal="left" vertical="center" indent="1"/>
      <protection locked="0"/>
    </xf>
    <xf numFmtId="187" fontId="6" fillId="0" borderId="0" xfId="3" applyNumberFormat="1" applyFont="1" applyFill="1" applyAlignment="1">
      <alignment horizontal="center"/>
    </xf>
    <xf numFmtId="43" fontId="8" fillId="0" borderId="0" xfId="3" applyFont="1" applyFill="1" applyBorder="1" applyAlignment="1"/>
    <xf numFmtId="43" fontId="6" fillId="0" borderId="0" xfId="3" applyFont="1" applyFill="1" applyBorder="1" applyAlignment="1"/>
    <xf numFmtId="189" fontId="8" fillId="0" borderId="0" xfId="5" applyNumberFormat="1" applyFont="1" applyFill="1" applyBorder="1" applyAlignment="1">
      <alignment horizontal="right" vertical="center"/>
    </xf>
    <xf numFmtId="187" fontId="6" fillId="0" borderId="0" xfId="3" applyNumberFormat="1" applyFont="1" applyFill="1" applyAlignment="1">
      <alignment horizontal="center" vertical="center"/>
    </xf>
    <xf numFmtId="43" fontId="6" fillId="0" borderId="0" xfId="3" applyFont="1" applyFill="1" applyBorder="1" applyAlignment="1">
      <alignment horizontal="left" vertical="center" wrapText="1"/>
    </xf>
    <xf numFmtId="43" fontId="6" fillId="0" borderId="0" xfId="3" applyFont="1" applyFill="1" applyBorder="1" applyAlignment="1">
      <alignment vertical="center" wrapText="1"/>
    </xf>
    <xf numFmtId="189" fontId="6" fillId="0" borderId="0" xfId="3" applyNumberFormat="1" applyFont="1" applyFill="1" applyBorder="1" applyAlignment="1">
      <alignment vertical="center" wrapText="1"/>
    </xf>
    <xf numFmtId="189" fontId="6" fillId="0" borderId="0" xfId="3" applyNumberFormat="1" applyFont="1" applyFill="1" applyAlignment="1">
      <alignment vertical="center"/>
    </xf>
    <xf numFmtId="4" fontId="6" fillId="0" borderId="0" xfId="3" applyNumberFormat="1" applyFont="1" applyFill="1" applyAlignment="1">
      <alignment vertical="center"/>
    </xf>
    <xf numFmtId="43" fontId="6" fillId="0" borderId="0" xfId="3" applyFont="1" applyFill="1" applyAlignment="1">
      <alignment vertical="center"/>
    </xf>
    <xf numFmtId="43" fontId="6" fillId="0" borderId="0" xfId="3" applyFont="1" applyFill="1" applyBorder="1" applyAlignment="1">
      <alignment vertical="center"/>
    </xf>
    <xf numFmtId="0" fontId="0" fillId="0" borderId="0" xfId="0" applyFont="1" applyAlignment="1">
      <alignment horizontal="center"/>
    </xf>
    <xf numFmtId="43" fontId="6" fillId="0" borderId="0" xfId="3" applyFont="1" applyFill="1" applyBorder="1"/>
    <xf numFmtId="0" fontId="4" fillId="0" borderId="0" xfId="2" applyFont="1"/>
    <xf numFmtId="43" fontId="4" fillId="0" borderId="0" xfId="1" applyFont="1"/>
    <xf numFmtId="43" fontId="6" fillId="0" borderId="0" xfId="3" applyFont="1" applyFill="1"/>
    <xf numFmtId="43" fontId="0" fillId="0" borderId="0" xfId="0" applyNumberFormat="1"/>
  </cellXfs>
  <cellStyles count="6">
    <cellStyle name="Comma" xfId="1" builtinId="3"/>
    <cellStyle name="Comma 2" xfId="3"/>
    <cellStyle name="Normal" xfId="0" builtinId="0"/>
    <cellStyle name="Normal 2" xfId="2"/>
    <cellStyle name="Normal_กระทรวง" xfId="5"/>
    <cellStyle name="SAPBEXstdItem" xfId="4"/>
  </cellStyles>
  <dxfs count="6"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008000"/>
      </font>
      <fill>
        <patternFill>
          <bgColor rgb="FF66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36990~1\AppData\Local\Temp\Rar$DIb14196.48633\2564.06.18%20&#3619;&#3634;&#3618;&#3591;&#3634;&#3609;&#3648;&#3610;&#3636;&#3585;&#3592;&#3656;&#3634;&#3618;%20Ran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Name"/>
      <sheetName val="HeaderFooter"/>
      <sheetName val="BN"/>
      <sheetName val="1.สรุปภาพรวม"/>
      <sheetName val="BN1"/>
      <sheetName val="2. กระทรวง"/>
      <sheetName val="BN2_1"/>
      <sheetName val="BN2_2"/>
      <sheetName val="3. หน่วยงาน"/>
      <sheetName val="4. หน่วยงาน (ใช้จ่าย)"/>
      <sheetName val="BN_3"/>
      <sheetName val="5.อบจ"/>
      <sheetName val="6.อบจ.(ใช้จ่าย)"/>
      <sheetName val="7.เทศบาล"/>
      <sheetName val="8.เทศบาล(ใช้จ่าย)"/>
      <sheetName val="9.ลงทุน1000ล้าน"/>
      <sheetName val="BEx4"/>
      <sheetName val="10.รัฐวิสาหกิจ"/>
      <sheetName val="BEx4-P"/>
      <sheetName val="11.จังหวัดได้รับจัดสรร"/>
      <sheetName val="12.จังหวัดได้รับจัดสรร (ใช้จ่าย"/>
      <sheetName val="BEx6_1"/>
      <sheetName val="13.ส่วนกลางจัดสรรให้จังหวัด"/>
      <sheetName val="14.ส่วนกลางจัดสรรให้จังหวัดใช้"/>
      <sheetName val="BEx7"/>
      <sheetName val="15.กองทุนฯ"/>
    </sheetNames>
    <sheetDataSet>
      <sheetData sheetId="0"/>
      <sheetData sheetId="1"/>
      <sheetData sheetId="2">
        <row r="1">
          <cell r="A1" t="str">
            <v>01</v>
          </cell>
          <cell r="B1" t="str">
            <v>สำนักนายกรัฐมนตรี</v>
          </cell>
        </row>
        <row r="2">
          <cell r="A2" t="str">
            <v>02</v>
          </cell>
          <cell r="B2" t="str">
            <v>กระทรวงกลาโหม</v>
          </cell>
        </row>
        <row r="3">
          <cell r="A3" t="str">
            <v>03</v>
          </cell>
          <cell r="B3" t="str">
            <v>กระทรวงการคลัง</v>
          </cell>
        </row>
        <row r="4">
          <cell r="A4" t="str">
            <v>04</v>
          </cell>
          <cell r="B4" t="str">
            <v>กระทรวงการต่างประเทศ</v>
          </cell>
        </row>
        <row r="5">
          <cell r="A5" t="str">
            <v>05</v>
          </cell>
          <cell r="B5" t="str">
            <v>กระทรวงการท่องเที่ยวและกีฬา</v>
          </cell>
        </row>
        <row r="6">
          <cell r="A6" t="str">
            <v>06</v>
          </cell>
          <cell r="B6" t="str">
            <v>กระทรวงการพัฒนาสังคมและความมั่นคงของมนุษย์</v>
          </cell>
        </row>
        <row r="7">
          <cell r="A7" t="str">
            <v>07</v>
          </cell>
          <cell r="B7" t="str">
            <v>กระทรวงเกษตรและสหกรณ์</v>
          </cell>
        </row>
        <row r="8">
          <cell r="A8" t="str">
            <v>08</v>
          </cell>
          <cell r="B8" t="str">
            <v>กระทรวงคมนาคม</v>
          </cell>
        </row>
        <row r="9">
          <cell r="A9" t="str">
            <v>09</v>
          </cell>
          <cell r="B9" t="str">
            <v>กระทรวงทรัพยากรธรรมชาติและสิ่งแวดล้อม</v>
          </cell>
        </row>
        <row r="10">
          <cell r="A10" t="str">
            <v>11</v>
          </cell>
          <cell r="B10" t="str">
            <v>กระทรวงดิจิทัลเพื่อเศรษฐกิจและสังคม</v>
          </cell>
        </row>
        <row r="11">
          <cell r="A11" t="str">
            <v>12</v>
          </cell>
          <cell r="B11" t="str">
            <v>กระทรวงพลังงาน</v>
          </cell>
        </row>
        <row r="12">
          <cell r="A12" t="str">
            <v>13</v>
          </cell>
          <cell r="B12" t="str">
            <v>กระทรวงพาณิชย์</v>
          </cell>
        </row>
        <row r="13">
          <cell r="A13" t="str">
            <v>15</v>
          </cell>
          <cell r="B13" t="str">
            <v>กระทรวงมหาดไทย</v>
          </cell>
        </row>
        <row r="14">
          <cell r="A14" t="str">
            <v>16</v>
          </cell>
          <cell r="B14" t="str">
            <v>กระทรวงยุติธรรม</v>
          </cell>
        </row>
        <row r="15">
          <cell r="A15" t="str">
            <v>17</v>
          </cell>
          <cell r="B15" t="str">
            <v>กระทรวงแรงงาน</v>
          </cell>
        </row>
        <row r="16">
          <cell r="A16" t="str">
            <v>18</v>
          </cell>
          <cell r="B16" t="str">
            <v>กระทรวงวัฒนธรรม</v>
          </cell>
        </row>
        <row r="17">
          <cell r="A17" t="str">
            <v>19</v>
          </cell>
          <cell r="B17" t="str">
            <v>กระทรวงวิทยาศาสตร์และเทคโนโลยี</v>
          </cell>
        </row>
        <row r="18">
          <cell r="A18" t="str">
            <v>20</v>
          </cell>
          <cell r="B18" t="str">
            <v>กระทรวงศึกษาธิการ</v>
          </cell>
        </row>
        <row r="19">
          <cell r="A19" t="str">
            <v>21</v>
          </cell>
          <cell r="B19" t="str">
            <v>กระทรวงสาธารณสุข</v>
          </cell>
        </row>
        <row r="20">
          <cell r="A20" t="str">
            <v>22</v>
          </cell>
          <cell r="B20" t="str">
            <v>กระทรวงอุตสาหกรรม</v>
          </cell>
        </row>
        <row r="21">
          <cell r="A21" t="str">
            <v>23</v>
          </cell>
          <cell r="B21" t="str">
            <v>กระทรวงการอุดมศึกษา วิทยาศาสตร์ วิจัย และนวัตกรรม</v>
          </cell>
        </row>
        <row r="22">
          <cell r="A22" t="str">
            <v>25</v>
          </cell>
          <cell r="B22" t="str">
            <v>ส่วนราชการไม่สังกัดสำนักนายกรัฐมนตรี  กระทรวง หรือทบวง เเละหน่วยงานภายได้การควบคุมดูเเลของนายกรัฐมนตรี</v>
          </cell>
        </row>
        <row r="23">
          <cell r="A23" t="str">
            <v>26</v>
          </cell>
          <cell r="B23" t="str">
            <v>หน่วยงานอิสระตามรัฐธรรมนูญ</v>
          </cell>
        </row>
        <row r="24">
          <cell r="A24" t="str">
            <v>50</v>
          </cell>
          <cell r="B24" t="str">
            <v>รัฐวิสาหกิจ</v>
          </cell>
        </row>
        <row r="25">
          <cell r="A25" t="str">
            <v>60</v>
          </cell>
          <cell r="B25" t="str">
            <v>สภากาชาดไทย</v>
          </cell>
        </row>
        <row r="26">
          <cell r="A26" t="str">
            <v>65</v>
          </cell>
          <cell r="B26" t="str">
            <v xml:space="preserve">หน่วยงานอื่นของรัฐ </v>
          </cell>
        </row>
        <row r="27">
          <cell r="A27" t="str">
            <v>70</v>
          </cell>
          <cell r="B27" t="str">
            <v>จังหวัด</v>
          </cell>
        </row>
        <row r="28">
          <cell r="A28" t="str">
            <v>80</v>
          </cell>
          <cell r="B28" t="str">
            <v>กองทุนและเงินทุนหมุนเวียน</v>
          </cell>
        </row>
        <row r="29">
          <cell r="A29" t="str">
            <v>90</v>
          </cell>
          <cell r="B29" t="str">
            <v>งบกลาง</v>
          </cell>
        </row>
        <row r="30">
          <cell r="A30" t="str">
            <v>95</v>
          </cell>
          <cell r="B30" t="str">
            <v>รายจ่ายเพื่อชดใช้เงินคงคลัง</v>
          </cell>
        </row>
        <row r="31">
          <cell r="A31" t="str">
            <v>27</v>
          </cell>
          <cell r="B31" t="str">
            <v>หน่วยงานของรัฐสภา</v>
          </cell>
        </row>
        <row r="32">
          <cell r="A32" t="str">
            <v>28</v>
          </cell>
          <cell r="B32" t="str">
            <v>หน่วยงานของศาล</v>
          </cell>
        </row>
        <row r="33">
          <cell r="A33" t="str">
            <v>29</v>
          </cell>
          <cell r="B33" t="str">
            <v>หน่วยงานอิสระของรัฐ</v>
          </cell>
        </row>
        <row r="34">
          <cell r="A34" t="str">
            <v>56</v>
          </cell>
          <cell r="B34" t="str">
            <v>ส่วนราชการในพระองค์</v>
          </cell>
        </row>
        <row r="37">
          <cell r="A37" t="str">
            <v>01001</v>
          </cell>
          <cell r="B37" t="str">
            <v>สำนักงานปลัดสำนักนายกรัฐมนตรี</v>
          </cell>
        </row>
        <row r="38">
          <cell r="A38" t="str">
            <v>01002</v>
          </cell>
          <cell r="B38" t="str">
            <v>กรมประชาสัมพันธ์</v>
          </cell>
        </row>
        <row r="39">
          <cell r="A39" t="str">
            <v>01003</v>
          </cell>
          <cell r="B39" t="str">
            <v>สำนักงานคณะกรรมการคุ้มครองผู้บริโภค</v>
          </cell>
        </row>
        <row r="40">
          <cell r="A40" t="str">
            <v>01004</v>
          </cell>
          <cell r="B40" t="str">
            <v>สำนักเลขาธิการนายกรัฐมนตรี</v>
          </cell>
        </row>
        <row r="41">
          <cell r="A41" t="str">
            <v>01005</v>
          </cell>
          <cell r="B41" t="str">
            <v>สำนักเลขาธิการคณะรัฐมนตรี</v>
          </cell>
        </row>
        <row r="42">
          <cell r="A42" t="str">
            <v>01006</v>
          </cell>
          <cell r="B42" t="str">
            <v>สำนักข่าวกรองแห่งชาติ</v>
          </cell>
        </row>
        <row r="43">
          <cell r="A43" t="str">
            <v>01007</v>
          </cell>
          <cell r="B43" t="str">
            <v>สำนักงบประมาณ</v>
          </cell>
        </row>
        <row r="44">
          <cell r="A44" t="str">
            <v>01008</v>
          </cell>
          <cell r="B44" t="str">
            <v>สำนักงานสภาความมั่นคงแห่งชาติ</v>
          </cell>
        </row>
        <row r="45">
          <cell r="A45" t="str">
            <v>01009</v>
          </cell>
          <cell r="B45" t="str">
            <v>สำนักงานคณะกรรมการกฤษฎีกา</v>
          </cell>
        </row>
        <row r="46">
          <cell r="A46" t="str">
            <v>01011</v>
          </cell>
          <cell r="B46" t="str">
            <v>สำนักงานคณะกรรมการข้าราชการพลเรือน</v>
          </cell>
        </row>
        <row r="47">
          <cell r="A47" t="str">
            <v>01012</v>
          </cell>
          <cell r="B47" t="str">
            <v>สำนักงานสภาพัฒนาการเศรษฐกิจเเละสังคมเเห่งชาติ</v>
          </cell>
        </row>
        <row r="48">
          <cell r="A48" t="str">
            <v>01014</v>
          </cell>
          <cell r="B48" t="str">
            <v>สำนักงานกองทุนสนับสนุนการวิจัย</v>
          </cell>
        </row>
        <row r="49">
          <cell r="A49" t="str">
            <v>01016</v>
          </cell>
          <cell r="B49" t="str">
            <v>สำนักงานรับรองมาตรฐานและประเมินคุณภาพการศึกษา(องค์การมหาชน)</v>
          </cell>
        </row>
        <row r="50">
          <cell r="A50" t="str">
            <v>01019</v>
          </cell>
          <cell r="B50" t="str">
            <v>กองอำนวยการรักษาความมั่นคงภายในราชอาณาจักร</v>
          </cell>
        </row>
        <row r="51">
          <cell r="A51" t="str">
            <v>01021</v>
          </cell>
          <cell r="B51" t="str">
            <v>สำนักงานคณะกรรมการพัฒนาระบบราชการ</v>
          </cell>
        </row>
        <row r="52">
          <cell r="A52" t="str">
            <v>01023</v>
          </cell>
          <cell r="B52" t="str">
            <v>องค์การบริหารการพัฒนาพื้นที่พิเศษ</v>
          </cell>
        </row>
        <row r="53">
          <cell r="A53" t="str">
            <v>01024</v>
          </cell>
          <cell r="B53" t="str">
            <v>สำนักงานส่งเสริมการจัดประชุมและนิทรรศการ (องค์การมหาชน)</v>
          </cell>
        </row>
        <row r="54">
          <cell r="A54" t="str">
            <v>01025</v>
          </cell>
          <cell r="B54" t="str">
            <v>สำนักงานบริหารและพัฒนาองค์ความรู้ (องค์การมหาชน)</v>
          </cell>
        </row>
        <row r="55">
          <cell r="A55" t="str">
            <v>01027</v>
          </cell>
          <cell r="B55" t="str">
            <v>สำนักงานคณะกรรมการสุขภาพแห่งชาติ</v>
          </cell>
        </row>
        <row r="56">
          <cell r="A56" t="str">
            <v>01028</v>
          </cell>
          <cell r="B56" t="str">
            <v>สถาบันบริหารจัดการธนาคารที่ดิน (องค์การมหาชน)</v>
          </cell>
        </row>
        <row r="57">
          <cell r="A57" t="str">
            <v>01029</v>
          </cell>
          <cell r="B57" t="str">
            <v>สถาบันคุณวุฒิวิชาชีพ(องค์การมหาชน)</v>
          </cell>
        </row>
        <row r="58">
          <cell r="A58" t="str">
            <v>01031</v>
          </cell>
          <cell r="B58" t="str">
            <v>สำนักงานพัฒนาพิงคนคร(องค์การมหาชน)</v>
          </cell>
        </row>
        <row r="59">
          <cell r="A59" t="str">
            <v>01032</v>
          </cell>
          <cell r="B59" t="str">
            <v>สำนักงานคณะกรรมการส่งเสริมการลงทุน</v>
          </cell>
        </row>
        <row r="60">
          <cell r="A60" t="str">
            <v>01034</v>
          </cell>
          <cell r="B60" t="str">
            <v>ราชวิทยาลัยจุฬาภรณ์</v>
          </cell>
        </row>
        <row r="61">
          <cell r="A61" t="str">
            <v>01035</v>
          </cell>
          <cell r="B61" t="str">
            <v>สำนักงานทรัพยากรน้ำแห่งชาติ</v>
          </cell>
        </row>
        <row r="62">
          <cell r="A62" t="str">
            <v>01036</v>
          </cell>
          <cell r="B62" t="str">
            <v>สำนักงานพัฒนารัฐบาลดิจิทัล(องค์การมหาชน)</v>
          </cell>
        </row>
        <row r="63">
          <cell r="A63" t="str">
            <v>01037</v>
          </cell>
          <cell r="B63" t="str">
            <v>สำนักงานส่งเสริมเศรษฐกิจสร้างสรรค์(องค์การมหาชน)</v>
          </cell>
        </row>
        <row r="64">
          <cell r="A64" t="str">
            <v>02001</v>
          </cell>
          <cell r="B64" t="str">
            <v>สำนักงานปลัดกระทรวงกลาโหม</v>
          </cell>
        </row>
        <row r="65">
          <cell r="A65" t="str">
            <v>02002</v>
          </cell>
          <cell r="B65" t="str">
            <v>กรมราชองครักษ์</v>
          </cell>
        </row>
        <row r="66">
          <cell r="A66" t="str">
            <v>02003</v>
          </cell>
          <cell r="B66" t="str">
            <v>กองบัญชาการทหารสูงสุด</v>
          </cell>
        </row>
        <row r="67">
          <cell r="A67" t="str">
            <v>02004</v>
          </cell>
          <cell r="B67" t="str">
            <v>กองทัพบก</v>
          </cell>
        </row>
        <row r="68">
          <cell r="A68" t="str">
            <v>02005</v>
          </cell>
          <cell r="B68" t="str">
            <v>กองทัพเรือ</v>
          </cell>
        </row>
        <row r="69">
          <cell r="A69" t="str">
            <v>02006</v>
          </cell>
          <cell r="B69" t="str">
            <v>กองทัพอากาศ</v>
          </cell>
        </row>
        <row r="70">
          <cell r="A70" t="str">
            <v>02008</v>
          </cell>
          <cell r="B70" t="str">
            <v>กองบัญชาการกองทัพไทย</v>
          </cell>
        </row>
        <row r="71">
          <cell r="A71" t="str">
            <v>02009</v>
          </cell>
          <cell r="B71" t="str">
            <v>สถาบันเทคโนโลยีป้องกันประเทศ</v>
          </cell>
        </row>
        <row r="72">
          <cell r="A72" t="str">
            <v>03002</v>
          </cell>
          <cell r="B72" t="str">
            <v>สำนักงานปลัดกระทรวงการคลัง</v>
          </cell>
        </row>
        <row r="73">
          <cell r="A73" t="str">
            <v>03003</v>
          </cell>
          <cell r="B73" t="str">
            <v>กรมธนารักษ์</v>
          </cell>
        </row>
        <row r="74">
          <cell r="A74" t="str">
            <v>03004</v>
          </cell>
          <cell r="B74" t="str">
            <v>กรมบัญชีกลาง</v>
          </cell>
        </row>
        <row r="75">
          <cell r="A75" t="str">
            <v>03005</v>
          </cell>
          <cell r="B75" t="str">
            <v>กรมศุลกากร</v>
          </cell>
        </row>
        <row r="76">
          <cell r="A76" t="str">
            <v>03006</v>
          </cell>
          <cell r="B76" t="str">
            <v>กรมสรรพสามิต</v>
          </cell>
        </row>
        <row r="77">
          <cell r="A77" t="str">
            <v>03007</v>
          </cell>
          <cell r="B77" t="str">
            <v>กรมสรรพากร</v>
          </cell>
        </row>
        <row r="78">
          <cell r="A78" t="str">
            <v>03008</v>
          </cell>
          <cell r="B78" t="str">
            <v>สำนักงานคณะกรรมการนโยบายรัฐวิสาหกิจ</v>
          </cell>
        </row>
        <row r="79">
          <cell r="A79" t="str">
            <v>03009</v>
          </cell>
          <cell r="B79" t="str">
            <v>สำนักงานบริหารหนี้สาธารณะ</v>
          </cell>
        </row>
        <row r="80">
          <cell r="A80" t="str">
            <v>03011</v>
          </cell>
          <cell r="B80" t="str">
            <v>สำนักงานเศรษฐกิจการคลัง</v>
          </cell>
        </row>
        <row r="81">
          <cell r="A81" t="str">
            <v>03012</v>
          </cell>
          <cell r="B81" t="str">
            <v>สำนักงานความร่วมมือพัฒนาเศรษฐกิจกับประเทศ</v>
          </cell>
        </row>
        <row r="82">
          <cell r="A82" t="str">
            <v>03013</v>
          </cell>
          <cell r="B82" t="str">
            <v>สำนักงานคณะกรรมการธุรกิจประกันภัย</v>
          </cell>
        </row>
        <row r="83">
          <cell r="A83" t="str">
            <v>03015</v>
          </cell>
          <cell r="B83" t="str">
            <v xml:space="preserve">สถาบันคุ้มครองเงินฝาก </v>
          </cell>
        </row>
        <row r="84">
          <cell r="A84" t="str">
            <v>04002</v>
          </cell>
          <cell r="B84" t="str">
            <v>สำนักงานปลัดกระทรวงการต่างประเทศ</v>
          </cell>
        </row>
        <row r="85">
          <cell r="A85" t="str">
            <v>05002</v>
          </cell>
          <cell r="B85" t="str">
            <v>สำนักงานปลัดกระทรวงการท่องเที่ยวและกีฬา</v>
          </cell>
        </row>
        <row r="86">
          <cell r="A86" t="str">
            <v>05003</v>
          </cell>
          <cell r="B86" t="str">
            <v>กรมพลศึกษา</v>
          </cell>
        </row>
        <row r="87">
          <cell r="A87" t="str">
            <v>05004</v>
          </cell>
          <cell r="B87" t="str">
            <v>กรมการท่องเที่ยว</v>
          </cell>
        </row>
        <row r="88">
          <cell r="A88" t="str">
            <v>05006</v>
          </cell>
          <cell r="B88" t="str">
            <v xml:space="preserve">มหาวิทยาลัยการกีฬาเเห่งชาติ </v>
          </cell>
        </row>
        <row r="89">
          <cell r="A89" t="str">
            <v>06002</v>
          </cell>
          <cell r="B89" t="str">
            <v>สำนักงานปลัดกระทรวงการพัฒนาสังคมและความมั่นคงของมนุษย์</v>
          </cell>
        </row>
        <row r="90">
          <cell r="A90" t="str">
            <v>06003</v>
          </cell>
          <cell r="B90" t="str">
            <v>กรมพัฒนาสังคมและสวัสดิการ</v>
          </cell>
        </row>
        <row r="91">
          <cell r="A91" t="str">
            <v>06004</v>
          </cell>
          <cell r="B91" t="str">
            <v>กรมกิจการสตรีและสถาบันครอบครัว</v>
          </cell>
        </row>
        <row r="92">
          <cell r="A92" t="str">
            <v>06005</v>
          </cell>
          <cell r="B92" t="str">
            <v>กรมกิจการเด็กและเยาวชน</v>
          </cell>
        </row>
        <row r="93">
          <cell r="A93" t="str">
            <v>06006</v>
          </cell>
          <cell r="B93" t="str">
            <v>สถาบันพัฒนาองค์กรชุมชน</v>
          </cell>
        </row>
        <row r="94">
          <cell r="A94" t="str">
            <v>06007</v>
          </cell>
          <cell r="B94" t="str">
            <v>กรมส่งเสริมและพัฒนาคุณภาพชีวิตคนพิการ</v>
          </cell>
        </row>
        <row r="95">
          <cell r="A95" t="str">
            <v>06008</v>
          </cell>
          <cell r="B95" t="str">
            <v>กรมกิจการผู้สูงอายุ</v>
          </cell>
        </row>
        <row r="96">
          <cell r="A96" t="str">
            <v>07002</v>
          </cell>
          <cell r="B96" t="str">
            <v>สำนักงานปลัดกระทรวงเกษตรและสหกรณ์</v>
          </cell>
        </row>
        <row r="97">
          <cell r="A97" t="str">
            <v>07003</v>
          </cell>
          <cell r="B97" t="str">
            <v>กรมชลประทาน</v>
          </cell>
        </row>
        <row r="98">
          <cell r="A98" t="str">
            <v>07004</v>
          </cell>
          <cell r="B98" t="str">
            <v>กรมตรวจบัญชีสหกรณ์</v>
          </cell>
        </row>
        <row r="99">
          <cell r="A99" t="str">
            <v>07005</v>
          </cell>
          <cell r="B99" t="str">
            <v>กรมประมง</v>
          </cell>
        </row>
        <row r="100">
          <cell r="A100" t="str">
            <v>07006</v>
          </cell>
          <cell r="B100" t="str">
            <v>กรมปศุสัตว์</v>
          </cell>
        </row>
        <row r="101">
          <cell r="A101" t="str">
            <v>07008</v>
          </cell>
          <cell r="B101" t="str">
            <v>กรมพัฒนาที่ดิน</v>
          </cell>
        </row>
        <row r="102">
          <cell r="A102" t="str">
            <v>07009</v>
          </cell>
          <cell r="B102" t="str">
            <v>กรมวิชาการเกษตร</v>
          </cell>
        </row>
        <row r="103">
          <cell r="A103" t="str">
            <v>07011</v>
          </cell>
          <cell r="B103" t="str">
            <v>กรมส่งเสริมการเกษตร</v>
          </cell>
        </row>
        <row r="104">
          <cell r="A104" t="str">
            <v>07012</v>
          </cell>
          <cell r="B104" t="str">
            <v>กรมส่งเสริมสหกรณ์</v>
          </cell>
        </row>
        <row r="105">
          <cell r="A105" t="str">
            <v>07013</v>
          </cell>
          <cell r="B105" t="str">
            <v>สำนักงานการปฏิรูปที่ดินเพื่อเกษตรกรรม</v>
          </cell>
        </row>
        <row r="106">
          <cell r="A106" t="str">
            <v>07014</v>
          </cell>
          <cell r="B106" t="str">
            <v>สำนักงานมาตรฐานสินค้าเกษตรและอาหารแห่งชาติ</v>
          </cell>
        </row>
        <row r="107">
          <cell r="A107" t="str">
            <v>07015</v>
          </cell>
          <cell r="B107" t="str">
            <v>สำนักงานเศรษฐกิจการเกษตร</v>
          </cell>
        </row>
        <row r="108">
          <cell r="A108" t="str">
            <v>07017</v>
          </cell>
          <cell r="B108" t="str">
            <v>สถาบันวิจัยและพัฒนาพื้นที่สูง (องค์การมหาชน)</v>
          </cell>
        </row>
        <row r="109">
          <cell r="A109" t="str">
            <v>07018</v>
          </cell>
          <cell r="B109" t="str">
            <v>กรมการข้าว</v>
          </cell>
        </row>
        <row r="110">
          <cell r="A110" t="str">
            <v>07019</v>
          </cell>
          <cell r="B110" t="str">
            <v>สำนักงานพิพิธภัณฑ์เกษตรเฉลิมพระเกียรติ</v>
          </cell>
        </row>
        <row r="111">
          <cell r="A111" t="str">
            <v>07020</v>
          </cell>
          <cell r="B111" t="str">
            <v>กรมหม่อนไหม</v>
          </cell>
        </row>
        <row r="112">
          <cell r="A112" t="str">
            <v>07021</v>
          </cell>
          <cell r="B112" t="str">
            <v>กรมฝนหลวงและการบินเกษตร</v>
          </cell>
        </row>
        <row r="113">
          <cell r="A113" t="str">
            <v>08002</v>
          </cell>
          <cell r="B113" t="str">
            <v>สำนักงานปลัดกระทรวงคมนาคม</v>
          </cell>
        </row>
        <row r="114">
          <cell r="A114" t="str">
            <v>08003</v>
          </cell>
          <cell r="B114" t="str">
            <v>กรมเจ้าท่า</v>
          </cell>
        </row>
        <row r="115">
          <cell r="A115" t="str">
            <v>08004</v>
          </cell>
          <cell r="B115" t="str">
            <v>กรมการขนส่งทางบก</v>
          </cell>
        </row>
        <row r="116">
          <cell r="A116" t="str">
            <v>08005</v>
          </cell>
          <cell r="B116" t="str">
            <v>กรมการบินพลเรือน</v>
          </cell>
        </row>
        <row r="117">
          <cell r="A117" t="str">
            <v>08006</v>
          </cell>
          <cell r="B117" t="str">
            <v>กรมทางหลวง</v>
          </cell>
        </row>
        <row r="118">
          <cell r="A118" t="str">
            <v>08007</v>
          </cell>
          <cell r="B118" t="str">
            <v>กรมทางหลวงชนบท</v>
          </cell>
        </row>
        <row r="119">
          <cell r="A119" t="str">
            <v>08008</v>
          </cell>
          <cell r="B119" t="str">
            <v>สำนักงานนโยบายและแผนการขนส่งและจราจร</v>
          </cell>
        </row>
        <row r="120">
          <cell r="A120" t="str">
            <v>08009</v>
          </cell>
          <cell r="B120" t="str">
            <v>กรมท่าอากาศยาน</v>
          </cell>
        </row>
        <row r="121">
          <cell r="A121" t="str">
            <v>08011</v>
          </cell>
          <cell r="B121" t="str">
            <v>สำนักงานการบินพลเรือนแห่งประเทศไทย</v>
          </cell>
        </row>
        <row r="122">
          <cell r="A122" t="str">
            <v>08012</v>
          </cell>
          <cell r="B122" t="str">
            <v>กรมการขนส่งทางราง</v>
          </cell>
        </row>
        <row r="123">
          <cell r="A123" t="str">
            <v>09002</v>
          </cell>
          <cell r="B123" t="str">
            <v>สำนักงานปลัดกระทรวงทรัพยากรธรรมชาติและสิ่งแวดล้อม</v>
          </cell>
        </row>
        <row r="124">
          <cell r="A124" t="str">
            <v>09003</v>
          </cell>
          <cell r="B124" t="str">
            <v>กรมควบคุมมลพิษ</v>
          </cell>
        </row>
        <row r="125">
          <cell r="A125" t="str">
            <v>09004</v>
          </cell>
          <cell r="B125" t="str">
            <v>กรมทรัพยากรทางทะเลและชายฝั่ง</v>
          </cell>
        </row>
        <row r="126">
          <cell r="A126" t="str">
            <v>09005</v>
          </cell>
          <cell r="B126" t="str">
            <v>กรมทรัพยากรธรณี</v>
          </cell>
        </row>
        <row r="127">
          <cell r="A127" t="str">
            <v>09006</v>
          </cell>
          <cell r="B127" t="str">
            <v>กรมทรัพยากรน้ำ</v>
          </cell>
        </row>
        <row r="128">
          <cell r="A128" t="str">
            <v>09007</v>
          </cell>
          <cell r="B128" t="str">
            <v>กรมทรัพยากรน้ำบาดาล</v>
          </cell>
        </row>
        <row r="129">
          <cell r="A129" t="str">
            <v>09008</v>
          </cell>
          <cell r="B129" t="str">
            <v>กรมส่งเสริมคุณภาพสิ่งแวดล้อม</v>
          </cell>
        </row>
        <row r="130">
          <cell r="A130" t="str">
            <v>09009</v>
          </cell>
          <cell r="B130" t="str">
            <v>กรมอุทยานแห่งชาติ สัตว์ป่า และพันธุ์พืช</v>
          </cell>
        </row>
        <row r="131">
          <cell r="A131" t="str">
            <v>09011</v>
          </cell>
          <cell r="B131" t="str">
            <v>สำนักงานนโยบายและแผนทรัพยากรธรรมชาติและสิ่งแวดล้อม</v>
          </cell>
        </row>
        <row r="132">
          <cell r="A132" t="str">
            <v>09012</v>
          </cell>
          <cell r="B132" t="str">
            <v>กรมป่าไม้</v>
          </cell>
        </row>
        <row r="133">
          <cell r="A133" t="str">
            <v>09013</v>
          </cell>
          <cell r="B133" t="str">
            <v>สำนักงานพัฒนาเศรษฐกิจจากฐานชีวภาพ</v>
          </cell>
        </row>
        <row r="134">
          <cell r="A134" t="str">
            <v>09014</v>
          </cell>
          <cell r="B134" t="str">
            <v>องค์การบริหารจัดการก๊าซเรือนกระจก (องค์การมหาชน)</v>
          </cell>
        </row>
        <row r="135">
          <cell r="A135" t="str">
            <v>11002</v>
          </cell>
          <cell r="B135" t="str">
            <v>สำนักงานปลัดกระทรวงดิจิทัลเพื่อเศรษฐกิจและสังคม</v>
          </cell>
        </row>
        <row r="136">
          <cell r="A136" t="str">
            <v>11004</v>
          </cell>
          <cell r="B136" t="str">
            <v>กรมอุตุนิยมวิทยา</v>
          </cell>
        </row>
        <row r="137">
          <cell r="A137" t="str">
            <v>11005</v>
          </cell>
          <cell r="B137" t="str">
            <v>สำนักงานสถิติแห่งชาติ</v>
          </cell>
        </row>
        <row r="138">
          <cell r="A138" t="str">
            <v>11006</v>
          </cell>
          <cell r="B138" t="str">
            <v>สำนักงานส่งเสริมเศรษฐกิจดิจิทัล</v>
          </cell>
        </row>
        <row r="139">
          <cell r="A139" t="str">
            <v>11007</v>
          </cell>
          <cell r="B139" t="str">
            <v>สำนักงานพัฒนาธุรกรรมทางอิเล็กทรอนิกส์</v>
          </cell>
        </row>
        <row r="140">
          <cell r="A140" t="str">
            <v>11008</v>
          </cell>
          <cell r="B140" t="str">
            <v>สำนักงานรัฐบาลอิเล็กทรอนิกส์(องค์การมหาชน)</v>
          </cell>
        </row>
        <row r="141">
          <cell r="A141" t="str">
            <v>11009</v>
          </cell>
          <cell r="B141" t="str">
            <v>สำนักงานคณะกรรมการดิจิทัลเพื่อเศรษฐกิจและสังคมแห่งชาติ</v>
          </cell>
        </row>
        <row r="142">
          <cell r="A142" t="str">
            <v>12002</v>
          </cell>
          <cell r="B142" t="str">
            <v>สำนักงานปลัดกระทรวงพลังงาน</v>
          </cell>
        </row>
        <row r="143">
          <cell r="A143" t="str">
            <v>12003</v>
          </cell>
          <cell r="B143" t="str">
            <v>กรมเชื้อเพลิงธรรมชาติ</v>
          </cell>
        </row>
        <row r="144">
          <cell r="A144" t="str">
            <v>12004</v>
          </cell>
          <cell r="B144" t="str">
            <v>กรมธุรกิจพลังงาน</v>
          </cell>
        </row>
        <row r="145">
          <cell r="A145" t="str">
            <v>12005</v>
          </cell>
          <cell r="B145" t="str">
            <v>กรมพัฒนาพลังงานทดแทนและอนุรักษ์พลังงาน</v>
          </cell>
        </row>
        <row r="146">
          <cell r="A146" t="str">
            <v>12006</v>
          </cell>
          <cell r="B146" t="str">
            <v>สำนักงานนโยบายและแผนพลังงาน</v>
          </cell>
        </row>
        <row r="147">
          <cell r="A147" t="str">
            <v>12007</v>
          </cell>
          <cell r="B147" t="str">
            <v>สถาบันบริหารกองทุนพลังงาน</v>
          </cell>
        </row>
        <row r="148">
          <cell r="A148" t="str">
            <v>13002</v>
          </cell>
          <cell r="B148" t="str">
            <v>สำนักงานปลัดกระทรวงพาณิชย์</v>
          </cell>
        </row>
        <row r="149">
          <cell r="A149" t="str">
            <v>13003</v>
          </cell>
          <cell r="B149" t="str">
            <v>กรมการค้าต่างประเทศ</v>
          </cell>
        </row>
        <row r="150">
          <cell r="A150" t="str">
            <v>13004</v>
          </cell>
          <cell r="B150" t="str">
            <v>กรมการค้าภายใน</v>
          </cell>
        </row>
        <row r="151">
          <cell r="A151" t="str">
            <v>13006</v>
          </cell>
          <cell r="B151" t="str">
            <v>กรมเจรจาการค้าระหว่างประเทศ</v>
          </cell>
        </row>
        <row r="152">
          <cell r="A152" t="str">
            <v>13007</v>
          </cell>
          <cell r="B152" t="str">
            <v>กรมทรัพย์สินทางปัญญา</v>
          </cell>
        </row>
        <row r="153">
          <cell r="A153" t="str">
            <v>13008</v>
          </cell>
          <cell r="B153" t="str">
            <v>กรมพัฒนาธุรกิจการค้า</v>
          </cell>
        </row>
        <row r="154">
          <cell r="A154" t="str">
            <v>13009</v>
          </cell>
          <cell r="B154" t="str">
            <v>กรมส่งเสริมการค้าระหว่างประเทศ</v>
          </cell>
        </row>
        <row r="155">
          <cell r="A155" t="str">
            <v>13011</v>
          </cell>
          <cell r="B155" t="str">
            <v>ศูนย์ส่งเสริมศิลปาชีพระหว่างประเทศ(องค์การมหาชน)</v>
          </cell>
        </row>
        <row r="156">
          <cell r="A156" t="str">
            <v>13012</v>
          </cell>
          <cell r="B156" t="str">
            <v>สถาบันวิจัยและพัฒนาอัญมณีและเครื่องประดับ</v>
          </cell>
        </row>
        <row r="157">
          <cell r="A157" t="str">
            <v>13013</v>
          </cell>
          <cell r="B157" t="str">
            <v>สำนักงานนโยบายและยุทธศาสตร์การค้า</v>
          </cell>
        </row>
        <row r="158">
          <cell r="A158" t="str">
            <v>13014</v>
          </cell>
          <cell r="B158" t="str">
            <v>สำนักงานคณะกรรมการการแข่งขันทางการค้า</v>
          </cell>
        </row>
        <row r="159">
          <cell r="A159" t="str">
            <v>15002</v>
          </cell>
          <cell r="B159" t="str">
            <v>สำนักงานปลัดกระทรวงมหาดไทย</v>
          </cell>
        </row>
        <row r="160">
          <cell r="A160" t="str">
            <v>15003</v>
          </cell>
          <cell r="B160" t="str">
            <v>กรมการปกครอง</v>
          </cell>
        </row>
        <row r="161">
          <cell r="A161" t="str">
            <v>15004</v>
          </cell>
          <cell r="B161" t="str">
            <v>กรมการพัฒนาชุมชน</v>
          </cell>
        </row>
        <row r="162">
          <cell r="A162" t="str">
            <v>15005</v>
          </cell>
          <cell r="B162" t="str">
            <v>กรมที่ดิน</v>
          </cell>
        </row>
        <row r="163">
          <cell r="A163" t="str">
            <v>15006</v>
          </cell>
          <cell r="B163" t="str">
            <v>กรมป้องกันและบรรเทาสาธารณภัย</v>
          </cell>
        </row>
        <row r="164">
          <cell r="A164" t="str">
            <v>15007</v>
          </cell>
          <cell r="B164" t="str">
            <v>กรมโยธาธิการและผังเมือง</v>
          </cell>
        </row>
        <row r="165">
          <cell r="A165" t="str">
            <v>15008</v>
          </cell>
          <cell r="B165" t="str">
            <v>กรมส่งเสริมการปกครองท้องถิ่น</v>
          </cell>
        </row>
        <row r="166">
          <cell r="A166" t="str">
            <v>15009</v>
          </cell>
          <cell r="B166" t="str">
            <v>กรุงเทพมหานคร</v>
          </cell>
        </row>
        <row r="167">
          <cell r="A167" t="str">
            <v>15011</v>
          </cell>
          <cell r="B167" t="str">
            <v>เมืองพัทยา</v>
          </cell>
        </row>
        <row r="168">
          <cell r="A168" t="str">
            <v>16002</v>
          </cell>
          <cell r="B168" t="str">
            <v>สำนักงานปลัดกระทรวงยุติธรรม</v>
          </cell>
        </row>
        <row r="169">
          <cell r="A169" t="str">
            <v>16003</v>
          </cell>
          <cell r="B169" t="str">
            <v>กรมคุมประพฤติ</v>
          </cell>
        </row>
        <row r="170">
          <cell r="A170" t="str">
            <v>16004</v>
          </cell>
          <cell r="B170" t="str">
            <v>กรมคุ้มครองสิทธิและเสรีภาพ</v>
          </cell>
        </row>
        <row r="171">
          <cell r="A171" t="str">
            <v>16005</v>
          </cell>
          <cell r="B171" t="str">
            <v>กรมบังคับคดี</v>
          </cell>
        </row>
        <row r="172">
          <cell r="A172" t="str">
            <v>16006</v>
          </cell>
          <cell r="B172" t="str">
            <v>กรมพินิจและคุ้มครองเด็กและเยาวชน</v>
          </cell>
        </row>
        <row r="173">
          <cell r="A173" t="str">
            <v>16007</v>
          </cell>
          <cell r="B173" t="str">
            <v>กรมราชทัณฑ์</v>
          </cell>
        </row>
        <row r="174">
          <cell r="A174" t="str">
            <v>16008</v>
          </cell>
          <cell r="B174" t="str">
            <v>กรมสอบสวนคดีพิเศษ</v>
          </cell>
        </row>
        <row r="175">
          <cell r="A175" t="str">
            <v>16009</v>
          </cell>
          <cell r="B175" t="str">
            <v>สำนักงานกิจการยุติธรรม</v>
          </cell>
        </row>
        <row r="176">
          <cell r="A176" t="str">
            <v>16010</v>
          </cell>
          <cell r="B176" t="str">
            <v>สถาบันนิติวิทยาศาสตร์</v>
          </cell>
        </row>
        <row r="177">
          <cell r="A177" t="str">
            <v>16011</v>
          </cell>
          <cell r="B177" t="str">
            <v>สำนักงานคณะกรรมการป้องกันและปราบปรามยาเสพติด</v>
          </cell>
        </row>
        <row r="178">
          <cell r="A178" t="str">
            <v>16012</v>
          </cell>
          <cell r="B178" t="str">
            <v>สำนักงานคณะกรรมการป้องกันและปราบปรามการทุจริตในภาครัฐ</v>
          </cell>
        </row>
        <row r="179">
          <cell r="A179" t="str">
            <v>16013</v>
          </cell>
          <cell r="B179" t="str">
            <v>สถาบันเพื่อการยุติธรรมแห่งประเทศไทย(องค์การมหาชน)</v>
          </cell>
        </row>
        <row r="180">
          <cell r="A180" t="str">
            <v>16014</v>
          </cell>
          <cell r="B180" t="str">
            <v>สถาบันอนุญาโตตุลาการ</v>
          </cell>
        </row>
        <row r="181">
          <cell r="A181" t="str">
            <v>17002</v>
          </cell>
          <cell r="B181" t="str">
            <v>สำนักงานปลัดกระทรวงแรงงาน</v>
          </cell>
        </row>
        <row r="182">
          <cell r="A182" t="str">
            <v>17003</v>
          </cell>
          <cell r="B182" t="str">
            <v>กรมการจัดหางาน</v>
          </cell>
        </row>
        <row r="183">
          <cell r="A183" t="str">
            <v>17004</v>
          </cell>
          <cell r="B183" t="str">
            <v>กรมพัฒนาฝีมือแรงงาน</v>
          </cell>
        </row>
        <row r="184">
          <cell r="A184" t="str">
            <v>17005</v>
          </cell>
          <cell r="B184" t="str">
            <v>กรมสวัสดิการและคุ้มครองแรงงาน</v>
          </cell>
        </row>
        <row r="185">
          <cell r="A185" t="str">
            <v>17006</v>
          </cell>
          <cell r="B185" t="str">
            <v>สำนักงานประกันสังคม</v>
          </cell>
        </row>
        <row r="186">
          <cell r="A186" t="str">
            <v>17007</v>
          </cell>
          <cell r="B186" t="str">
            <v>สถาบันส่งเสริมความปลอดภัย อาชีวอนามัย และสภาพแวดล้อมในการทำงาน (องค์การมหาชน)</v>
          </cell>
        </row>
        <row r="187">
          <cell r="A187" t="str">
            <v>18002</v>
          </cell>
          <cell r="B187" t="str">
            <v>สำนักงานปลัดกระทรวงวัฒนธรรม</v>
          </cell>
        </row>
        <row r="188">
          <cell r="A188" t="str">
            <v>18003</v>
          </cell>
          <cell r="B188" t="str">
            <v>กรมการศาสนา</v>
          </cell>
        </row>
        <row r="189">
          <cell r="A189" t="str">
            <v>18004</v>
          </cell>
          <cell r="B189" t="str">
            <v>กรมศิลปากร</v>
          </cell>
        </row>
        <row r="190">
          <cell r="A190" t="str">
            <v>18005</v>
          </cell>
          <cell r="B190" t="str">
            <v>กรมส่งเสริมวัฒนธรรม</v>
          </cell>
        </row>
        <row r="191">
          <cell r="A191" t="str">
            <v>18006</v>
          </cell>
          <cell r="B191" t="str">
            <v>สำนักงานศิลปวัฒนธรรมร่วมสมัย</v>
          </cell>
        </row>
        <row r="192">
          <cell r="A192" t="str">
            <v>18007</v>
          </cell>
          <cell r="B192" t="str">
            <v>ศูนย์มานุษยวิทยาสิรินธร(องค์การมหาชน)</v>
          </cell>
        </row>
        <row r="193">
          <cell r="A193" t="str">
            <v>18008</v>
          </cell>
          <cell r="B193" t="str">
            <v>สถาบันบัณฑิตพัฒนศิลป์</v>
          </cell>
        </row>
        <row r="194">
          <cell r="A194" t="str">
            <v>18009</v>
          </cell>
          <cell r="B194" t="str">
            <v>หอภาพยนตร์ (องค์การมหาชน)</v>
          </cell>
        </row>
        <row r="195">
          <cell r="A195" t="str">
            <v>18010</v>
          </cell>
          <cell r="B195" t="str">
            <v>ศูนย์คุณธรรม (องค์การมหาชน)</v>
          </cell>
        </row>
        <row r="196">
          <cell r="A196" t="str">
            <v>19002</v>
          </cell>
          <cell r="B196" t="str">
            <v>สำนักงานปลัดกระทรวงวิทยาศาสตร์และเทคโนโลยี</v>
          </cell>
        </row>
        <row r="197">
          <cell r="A197" t="str">
            <v>19003</v>
          </cell>
          <cell r="B197" t="str">
            <v>กรมวิทยาศาสตร์บริการ</v>
          </cell>
        </row>
        <row r="198">
          <cell r="A198" t="str">
            <v>19004</v>
          </cell>
          <cell r="B198" t="str">
            <v>สำนักงานปรมาณูเพื่อสันติ</v>
          </cell>
        </row>
        <row r="199">
          <cell r="A199" t="str">
            <v>19005</v>
          </cell>
          <cell r="B199" t="str">
            <v>สำนักงานพัฒนาวิทยาศาสตร์และเทคโนโลยีแห่งชาติ</v>
          </cell>
        </row>
        <row r="200">
          <cell r="A200" t="str">
            <v>19006</v>
          </cell>
          <cell r="B200" t="str">
            <v>สำนักงานพัฒนาเทคโนโลยีอวกาศและภูมิสารสนเทศ</v>
          </cell>
        </row>
        <row r="201">
          <cell r="A201" t="str">
            <v>19007</v>
          </cell>
          <cell r="B201" t="str">
            <v>สถาบันมาตรวิทยาแห่งชาติ</v>
          </cell>
        </row>
        <row r="202">
          <cell r="A202" t="str">
            <v>19008</v>
          </cell>
          <cell r="B202" t="str">
            <v>สถาบันเทคโนโลยีนิวเคลียร์แห่งชาติ (องค์การมหาชน)</v>
          </cell>
        </row>
        <row r="203">
          <cell r="A203" t="str">
            <v>19009</v>
          </cell>
          <cell r="B203" t="str">
            <v>สํานักงานคณะกรรมการนโยบายวิทยาศาสตร์ เทคโนโลยีและนวัตกรรมแห่งชาติ</v>
          </cell>
        </row>
        <row r="204">
          <cell r="A204" t="str">
            <v>19010</v>
          </cell>
          <cell r="B204" t="str">
            <v>สถาบันวิจัยแสงซินโครตรอน (องค์การมหาชน)</v>
          </cell>
        </row>
        <row r="205">
          <cell r="A205" t="str">
            <v>19011</v>
          </cell>
          <cell r="B205" t="str">
            <v>สถาบันวิจัยดาราศาสตร์แห่งชาติ  (องค์การมหาชน)</v>
          </cell>
        </row>
        <row r="206">
          <cell r="A206" t="str">
            <v>19012</v>
          </cell>
          <cell r="B206" t="str">
            <v xml:space="preserve">สถาบันสารสนเทศทรัพยากรน้ำ (องค์การมหาชน) </v>
          </cell>
        </row>
        <row r="207">
          <cell r="A207" t="str">
            <v>19013</v>
          </cell>
          <cell r="B207" t="str">
            <v>สำนักงานนวัตกรรมแห่งชาติ (องค์การมหาชน)</v>
          </cell>
        </row>
        <row r="208">
          <cell r="A208" t="str">
            <v>19014</v>
          </cell>
          <cell r="B208" t="str">
            <v>ศูนย์ความเป็นเลิศด้านชีววิทยาศาสตร์(องค์การมหาชน)</v>
          </cell>
        </row>
        <row r="209">
          <cell r="A209" t="str">
            <v>20002</v>
          </cell>
          <cell r="B209" t="str">
            <v>สํานักงานปลัดกระทรวงศึกษาธิการ</v>
          </cell>
        </row>
        <row r="210">
          <cell r="A210" t="str">
            <v>20003</v>
          </cell>
          <cell r="B210" t="str">
            <v>สำนักงานเลขาธิการสภาการศึกษา</v>
          </cell>
        </row>
        <row r="211">
          <cell r="A211" t="str">
            <v>20004</v>
          </cell>
          <cell r="B211" t="str">
            <v>สำนักงานคณะกรรมการการศึกษาขั้นพื้นฐาน</v>
          </cell>
        </row>
        <row r="212">
          <cell r="A212" t="str">
            <v>20005</v>
          </cell>
          <cell r="B212" t="str">
            <v>สำนักงานคณะกรรมการการอุดมศึกษา</v>
          </cell>
        </row>
        <row r="213">
          <cell r="A213" t="str">
            <v>20006</v>
          </cell>
          <cell r="B213" t="str">
            <v>สำนักงานคณะกรรมการการอาชีวศึกษา</v>
          </cell>
        </row>
        <row r="214">
          <cell r="A214" t="str">
            <v>20102</v>
          </cell>
          <cell r="B214" t="str">
            <v>มหาวิทยาลัยเกษตรศาสตร์</v>
          </cell>
        </row>
        <row r="215">
          <cell r="A215" t="str">
            <v>20103</v>
          </cell>
          <cell r="B215" t="str">
            <v>มหาวิทยาลัยขอนแก่น</v>
          </cell>
        </row>
        <row r="216">
          <cell r="A216" t="str">
            <v>20106</v>
          </cell>
          <cell r="B216" t="str">
            <v>มหาวิทยาลัยธรรมศาสตร์</v>
          </cell>
        </row>
        <row r="217">
          <cell r="A217" t="str">
            <v>20107</v>
          </cell>
          <cell r="B217" t="str">
            <v>มหาวิทยาลัยนเรศวร</v>
          </cell>
        </row>
        <row r="218">
          <cell r="A218" t="str">
            <v>20109</v>
          </cell>
          <cell r="B218" t="str">
            <v>มหาวิทยาลัยมหาสารคาม</v>
          </cell>
        </row>
        <row r="219">
          <cell r="A219" t="str">
            <v>20111</v>
          </cell>
          <cell r="B219" t="str">
            <v>มหาวิทยาลัยแม่โจ้</v>
          </cell>
        </row>
        <row r="220">
          <cell r="A220" t="str">
            <v>20112</v>
          </cell>
          <cell r="B220" t="str">
            <v>มหาวิทยาลัยรามคำแหง</v>
          </cell>
        </row>
        <row r="221">
          <cell r="A221" t="str">
            <v>20113</v>
          </cell>
          <cell r="B221" t="str">
            <v>มหาวิทยาลัยศรีนครินทรวิโรฒ</v>
          </cell>
        </row>
        <row r="222">
          <cell r="A222" t="str">
            <v>20114</v>
          </cell>
          <cell r="B222" t="str">
            <v>มหาวิทยาลัยศิลปากร</v>
          </cell>
        </row>
        <row r="223">
          <cell r="A223" t="str">
            <v>20115</v>
          </cell>
          <cell r="B223" t="str">
            <v>มหาวิทยาลัยสงขลานครินทร์</v>
          </cell>
        </row>
        <row r="224">
          <cell r="A224" t="str">
            <v>20116</v>
          </cell>
          <cell r="B224" t="str">
            <v>มหาวิทยาลัยสุโขทัยธรรมาธิราช</v>
          </cell>
        </row>
        <row r="225">
          <cell r="A225" t="str">
            <v>20117</v>
          </cell>
          <cell r="B225" t="str">
            <v>มหาวิทยาลัยอุบลราชธานี</v>
          </cell>
        </row>
        <row r="226">
          <cell r="A226" t="str">
            <v>20120</v>
          </cell>
          <cell r="B226" t="str">
            <v>สถาบันบัณฑิตพัฒนบริหารศาสตร์</v>
          </cell>
        </row>
        <row r="227">
          <cell r="A227" t="str">
            <v>20122</v>
          </cell>
          <cell r="B227" t="str">
            <v>มหาวิทยาลัยมหาจุฬาลงกรณราชวิทยาลัย</v>
          </cell>
        </row>
        <row r="228">
          <cell r="A228" t="str">
            <v>20123</v>
          </cell>
          <cell r="B228" t="str">
            <v>มหาวิทยาลัยมหามกุฎราชวิทยาลัย</v>
          </cell>
        </row>
        <row r="229">
          <cell r="A229" t="str">
            <v>20124</v>
          </cell>
          <cell r="B229" t="str">
            <v>มหาวิทยาลัยราชภัฏกาญจนบุรี</v>
          </cell>
        </row>
        <row r="230">
          <cell r="A230" t="str">
            <v>20125</v>
          </cell>
          <cell r="B230" t="str">
            <v>มหาวิทยาลัยราชภัฏกาฬสินธุ์</v>
          </cell>
        </row>
        <row r="231">
          <cell r="A231" t="str">
            <v>20126</v>
          </cell>
          <cell r="B231" t="str">
            <v>มหาวิทยาลัยราชภัฏกำแพงเพชร</v>
          </cell>
        </row>
        <row r="232">
          <cell r="A232" t="str">
            <v>20127</v>
          </cell>
          <cell r="B232" t="str">
            <v>มหาวิทยาลัยราชภัฏจันทรเกษม</v>
          </cell>
        </row>
        <row r="233">
          <cell r="A233" t="str">
            <v>20128</v>
          </cell>
          <cell r="B233" t="str">
            <v>มหาวิทยาลัยราชภัฏชัยภูมิ</v>
          </cell>
        </row>
        <row r="234">
          <cell r="A234" t="str">
            <v>20129</v>
          </cell>
          <cell r="B234" t="str">
            <v>มหาวิทยาลัยราชภัฏเชียงราย</v>
          </cell>
        </row>
        <row r="235">
          <cell r="A235" t="str">
            <v>20130</v>
          </cell>
          <cell r="B235" t="str">
            <v>มหาวิทยาลัยราชภัฏเชียงใหม่</v>
          </cell>
        </row>
        <row r="236">
          <cell r="A236" t="str">
            <v>20131</v>
          </cell>
          <cell r="B236" t="str">
            <v>มหาวิทยาลัยราชภัฏเทพสตรี</v>
          </cell>
        </row>
        <row r="237">
          <cell r="A237" t="str">
            <v>20132</v>
          </cell>
          <cell r="B237" t="str">
            <v>มหาวิทยาลัยราชภัฏธนบุรี</v>
          </cell>
        </row>
        <row r="238">
          <cell r="A238" t="str">
            <v>20133</v>
          </cell>
          <cell r="B238" t="str">
            <v>มหาวิทยาลัยราชภัฏนครปฐม</v>
          </cell>
        </row>
        <row r="239">
          <cell r="A239" t="str">
            <v>20135</v>
          </cell>
          <cell r="B239" t="str">
            <v>มหาวิทยาลัยราชภัฏนครราชสีมา</v>
          </cell>
        </row>
        <row r="240">
          <cell r="A240" t="str">
            <v>20136</v>
          </cell>
          <cell r="B240" t="str">
            <v>มหาวิทยาลัยราชภัฏนครศรีธรรมราช</v>
          </cell>
        </row>
        <row r="241">
          <cell r="A241" t="str">
            <v>20137</v>
          </cell>
          <cell r="B241" t="str">
            <v>มหาวิทยาลัยราชภัฏนครสวรรค์</v>
          </cell>
        </row>
        <row r="242">
          <cell r="A242" t="str">
            <v>20138</v>
          </cell>
          <cell r="B242" t="str">
            <v>มหาวิทยาลัยราชภัฏบ้านสมเด็จเจ้าพระยา</v>
          </cell>
        </row>
        <row r="243">
          <cell r="A243" t="str">
            <v>20139</v>
          </cell>
          <cell r="B243" t="str">
            <v>มหาวิทยาลัยราชภัฏบุรีรัมย์</v>
          </cell>
        </row>
        <row r="244">
          <cell r="A244" t="str">
            <v>20140</v>
          </cell>
          <cell r="B244" t="str">
            <v>มหาวิทยาลัยราชภัฏพระนคร</v>
          </cell>
        </row>
        <row r="245">
          <cell r="A245" t="str">
            <v>20141</v>
          </cell>
          <cell r="B245" t="str">
            <v>มหาวิทยาลัยราชภัฏพระนครศรีอยุธยา</v>
          </cell>
        </row>
        <row r="246">
          <cell r="A246" t="str">
            <v>20142</v>
          </cell>
          <cell r="B246" t="str">
            <v>มหาวิทยาลัยราชภัฏพิบูลสงคราม</v>
          </cell>
        </row>
        <row r="247">
          <cell r="A247" t="str">
            <v>20143</v>
          </cell>
          <cell r="B247" t="str">
            <v>มหาวิทยาลัยราชภัฏเพชรบุรี</v>
          </cell>
        </row>
        <row r="248">
          <cell r="A248" t="str">
            <v>20144</v>
          </cell>
          <cell r="B248" t="str">
            <v>มหาวิทยาลัยราชภัฏวไลยอลงกรณ์ ในพระบรมราชูปถัมภ์</v>
          </cell>
        </row>
        <row r="249">
          <cell r="A249" t="str">
            <v>20145</v>
          </cell>
          <cell r="B249" t="str">
            <v>มหาวิทยาลัยราชภัฏเพชรบูรณ์</v>
          </cell>
        </row>
        <row r="250">
          <cell r="A250" t="str">
            <v>20146</v>
          </cell>
          <cell r="B250" t="str">
            <v>มหาวิทยาลัยราชภัฏภูเก็ต</v>
          </cell>
        </row>
        <row r="251">
          <cell r="A251" t="str">
            <v>20147</v>
          </cell>
          <cell r="B251" t="str">
            <v>มหาวิทยาลัยราชภัฏมหาสารคาม</v>
          </cell>
        </row>
        <row r="252">
          <cell r="A252" t="str">
            <v>20148</v>
          </cell>
          <cell r="B252" t="str">
            <v>มหาวิทยาลัยราชภัฏยะลา</v>
          </cell>
        </row>
        <row r="253">
          <cell r="A253" t="str">
            <v>20149</v>
          </cell>
          <cell r="B253" t="str">
            <v>มหาวิทยาลัยราชภัฏราชนครินทร์</v>
          </cell>
        </row>
        <row r="254">
          <cell r="A254" t="str">
            <v>20150</v>
          </cell>
          <cell r="B254" t="str">
            <v>มหาวิทยาลัยราชภัฏร้อยเอ็ด</v>
          </cell>
        </row>
        <row r="255">
          <cell r="A255" t="str">
            <v>20151</v>
          </cell>
          <cell r="B255" t="str">
            <v>มหาวิทยาลัยราชภัฏรำไพพรรณี</v>
          </cell>
        </row>
        <row r="256">
          <cell r="A256" t="str">
            <v>20152</v>
          </cell>
          <cell r="B256" t="str">
            <v>มหาวิทยาลัยราชภัฏเลย</v>
          </cell>
        </row>
        <row r="257">
          <cell r="A257" t="str">
            <v>20153</v>
          </cell>
          <cell r="B257" t="str">
            <v>มหาวิทยาลัยราชภัฏลำปาง</v>
          </cell>
        </row>
        <row r="258">
          <cell r="A258" t="str">
            <v>20154</v>
          </cell>
          <cell r="B258" t="str">
            <v>มหาวิทยาลัยราชภัฏศรีสะเกษ</v>
          </cell>
        </row>
        <row r="259">
          <cell r="A259" t="str">
            <v>20155</v>
          </cell>
          <cell r="B259" t="str">
            <v>มหาวิทยาลัยราชภัฏสกลนคร</v>
          </cell>
        </row>
        <row r="260">
          <cell r="A260" t="str">
            <v>20156</v>
          </cell>
          <cell r="B260" t="str">
            <v>มหาวิทยาลัยราชภัฏสงขลา</v>
          </cell>
        </row>
        <row r="261">
          <cell r="A261" t="str">
            <v>20157</v>
          </cell>
          <cell r="B261" t="str">
            <v>มหาวิทยาลัยราชภัฏสวนดุสิต</v>
          </cell>
        </row>
        <row r="262">
          <cell r="A262" t="str">
            <v>20158</v>
          </cell>
          <cell r="B262" t="str">
            <v>มหาวิทยาลัยราชภัฏสวนสุนันทา</v>
          </cell>
        </row>
        <row r="263">
          <cell r="A263" t="str">
            <v>20159</v>
          </cell>
          <cell r="B263" t="str">
            <v>มหาวิทยาลัยราชภัฏสุราษฎร์ธานี</v>
          </cell>
        </row>
        <row r="264">
          <cell r="A264" t="str">
            <v>20160</v>
          </cell>
          <cell r="B264" t="str">
            <v>มหาวิทยาลัยราชภัฏสุรินทร์</v>
          </cell>
        </row>
        <row r="265">
          <cell r="A265" t="str">
            <v>20161</v>
          </cell>
          <cell r="B265" t="str">
            <v>มหาวิทยาลัยราชภัฏหมู่บ้านจอมบึง</v>
          </cell>
        </row>
        <row r="266">
          <cell r="A266" t="str">
            <v>20162</v>
          </cell>
          <cell r="B266" t="str">
            <v>มหาวิทยาลัยราชภัฏอุดรธานี</v>
          </cell>
        </row>
        <row r="267">
          <cell r="A267" t="str">
            <v>20163</v>
          </cell>
          <cell r="B267" t="str">
            <v>มหาวิทยาลัยราชภัฏอุตรดิตภ์</v>
          </cell>
        </row>
        <row r="268">
          <cell r="A268" t="str">
            <v>20164</v>
          </cell>
          <cell r="B268" t="str">
            <v>มหาวิทยาลัยราชภัฏอุบลราชธานี</v>
          </cell>
        </row>
        <row r="269">
          <cell r="A269" t="str">
            <v>20165</v>
          </cell>
          <cell r="B269" t="str">
            <v>มหาวิทยาลัยเทคโนโลยีราชมงคลธัญบุรี</v>
          </cell>
        </row>
        <row r="270">
          <cell r="A270" t="str">
            <v>20166</v>
          </cell>
          <cell r="B270" t="str">
            <v>มหาวิทยาลัยเทคโนโลยีราชมงคลกรุงเทพ</v>
          </cell>
        </row>
        <row r="271">
          <cell r="A271" t="str">
            <v>20167</v>
          </cell>
          <cell r="B271" t="str">
            <v>มหาวิทยาลัยเทคโนโลยีราชมงคลตะวันออก</v>
          </cell>
        </row>
        <row r="272">
          <cell r="A272" t="str">
            <v>20168</v>
          </cell>
          <cell r="B272" t="str">
            <v>มหาวิทยาลัยเทคโนโลยีราชมงคลพระนคร</v>
          </cell>
        </row>
        <row r="273">
          <cell r="A273" t="str">
            <v>20169</v>
          </cell>
          <cell r="B273" t="str">
            <v>มหาวิทยาลัยเทคโนโลยีราชมงคลรัตนโกสินทร์</v>
          </cell>
        </row>
        <row r="274">
          <cell r="A274" t="str">
            <v>20170</v>
          </cell>
          <cell r="B274" t="str">
            <v>มหาวิทยาลัยเทคโนโลยีราชมงคลล้านนา</v>
          </cell>
        </row>
        <row r="275">
          <cell r="A275" t="str">
            <v>20171</v>
          </cell>
          <cell r="B275" t="str">
            <v>มหาวิทยาลัยเทคโนโลยีราชมงคลศรีวิชัย</v>
          </cell>
        </row>
        <row r="276">
          <cell r="A276" t="str">
            <v>20172</v>
          </cell>
          <cell r="B276" t="str">
            <v>มหาวิทยาลัยเทคโนโลยีราชมงคลสุวรรณภูมิ</v>
          </cell>
        </row>
        <row r="277">
          <cell r="A277" t="str">
            <v>20173</v>
          </cell>
          <cell r="B277" t="str">
            <v>มหาวิทยาลัยเทคโนโลยีราชมงคลอีสาน</v>
          </cell>
        </row>
        <row r="278">
          <cell r="A278" t="str">
            <v>20174</v>
          </cell>
          <cell r="B278" t="str">
            <v>สถาบันเทคโนโลยีปทุมวัน</v>
          </cell>
        </row>
        <row r="279">
          <cell r="A279" t="str">
            <v>20175</v>
          </cell>
          <cell r="B279" t="str">
            <v>มหาวิทยาลัยนราธิวาสราชนครินทร์</v>
          </cell>
        </row>
        <row r="280">
          <cell r="A280" t="str">
            <v>20176</v>
          </cell>
          <cell r="B280" t="str">
            <v>มหาวิทยาลัยนครพนม</v>
          </cell>
        </row>
        <row r="281">
          <cell r="A281" t="str">
            <v>20177</v>
          </cell>
          <cell r="B281" t="str">
            <v>มหาวิทยาลัยกาฬสินธุ์</v>
          </cell>
        </row>
        <row r="282">
          <cell r="A282" t="str">
            <v>20301</v>
          </cell>
          <cell r="B282" t="str">
            <v>สถาบันส่งเสริมการสอนวิทยาศาสตร์และเทคโนโลยี</v>
          </cell>
        </row>
        <row r="283">
          <cell r="A283" t="str">
            <v>20302</v>
          </cell>
          <cell r="B283" t="str">
            <v>โรงเรียนมหิดลวิทยานุสรณ์</v>
          </cell>
        </row>
        <row r="284">
          <cell r="A284" t="str">
            <v>20304</v>
          </cell>
          <cell r="B284" t="str">
            <v>มหาวิทยาลัยเทคโนโลยีสุรนารี</v>
          </cell>
        </row>
        <row r="285">
          <cell r="A285" t="str">
            <v>20305</v>
          </cell>
          <cell r="B285" t="str">
            <v>มหาวิทยาลัยวลัยลักษณ์</v>
          </cell>
        </row>
        <row r="286">
          <cell r="A286" t="str">
            <v>20306</v>
          </cell>
          <cell r="B286" t="str">
            <v>มหาวิทยาลัยเทคโนโลยีพระจอมเกล้าธนบุรี</v>
          </cell>
        </row>
        <row r="287">
          <cell r="A287" t="str">
            <v>20307</v>
          </cell>
          <cell r="B287" t="str">
            <v>มหาวิทยาลัยแม่ฟ้าหลวง</v>
          </cell>
        </row>
        <row r="288">
          <cell r="A288" t="str">
            <v>20308</v>
          </cell>
          <cell r="B288" t="str">
            <v>สถาบันระหว่างประเทศเพื่อการค้าและพัฒนา</v>
          </cell>
        </row>
        <row r="289">
          <cell r="A289" t="str">
            <v>20309</v>
          </cell>
          <cell r="B289" t="str">
            <v>สำนักงานเลขาธิการคุรุสภา</v>
          </cell>
        </row>
        <row r="290">
          <cell r="A290" t="str">
            <v>20310</v>
          </cell>
          <cell r="B290" t="str">
            <v>สํานักงานคณะกรรมการส่งเสริมสวัสดิการและสวัสดิภาพครูและบุคลากรทางการศึกษา</v>
          </cell>
        </row>
        <row r="291">
          <cell r="A291" t="str">
            <v>20311</v>
          </cell>
          <cell r="B291" t="str">
            <v>สถาบันทดสอบทางการศึกษาแห่งชาติ (องค์การมหาชน)</v>
          </cell>
        </row>
        <row r="292">
          <cell r="A292" t="str">
            <v>20312</v>
          </cell>
          <cell r="B292" t="str">
            <v>มหาวิทยาลัยมหิดล</v>
          </cell>
        </row>
        <row r="293">
          <cell r="A293" t="str">
            <v>20313</v>
          </cell>
          <cell r="B293" t="str">
            <v>มหาวิทยาลัยเทคโนโลยีพระจอมเกล้าพระนครเหนือ</v>
          </cell>
        </row>
        <row r="294">
          <cell r="A294" t="str">
            <v>20314</v>
          </cell>
          <cell r="B294" t="str">
            <v>มหาวิทยาลัยบูรพา</v>
          </cell>
        </row>
        <row r="295">
          <cell r="A295" t="str">
            <v>20315</v>
          </cell>
          <cell r="B295" t="str">
            <v>มหาวิทยาลัยทักษิณ</v>
          </cell>
        </row>
        <row r="296">
          <cell r="A296" t="str">
            <v>20316</v>
          </cell>
          <cell r="B296" t="str">
            <v>จุฬาลงกรณ์มหาวิทยาลัย</v>
          </cell>
        </row>
        <row r="297">
          <cell r="A297" t="str">
            <v>20317</v>
          </cell>
          <cell r="B297" t="str">
            <v>มหาวิทยาลัยเชียงใหม่</v>
          </cell>
        </row>
        <row r="298">
          <cell r="A298" t="str">
            <v>20318</v>
          </cell>
          <cell r="B298" t="str">
            <v>สถาบันเทคโนโลยีฯเจ้าคุณทหารลาดกระบัง</v>
          </cell>
        </row>
        <row r="299">
          <cell r="A299" t="str">
            <v>20319</v>
          </cell>
          <cell r="B299" t="str">
            <v>มหาวิทยาลัยพะเยา</v>
          </cell>
        </row>
        <row r="300">
          <cell r="A300" t="str">
            <v>20320</v>
          </cell>
          <cell r="B300" t="str">
            <v>สถาบันดนตรีกัลยาณิวัฒนา</v>
          </cell>
        </row>
        <row r="301">
          <cell r="A301" t="str">
            <v>20321</v>
          </cell>
          <cell r="B301" t="str">
            <v>สถาบันวิทยาลัยชุมชน</v>
          </cell>
        </row>
        <row r="302">
          <cell r="A302" t="str">
            <v>20322</v>
          </cell>
          <cell r="B302" t="str">
            <v>มหาวิทยาลัยขอนแก่น</v>
          </cell>
        </row>
        <row r="303">
          <cell r="A303" t="str">
            <v>20323</v>
          </cell>
          <cell r="B303" t="str">
            <v>มหาวิทยาลัยเกษตรศาสตร์</v>
          </cell>
        </row>
        <row r="304">
          <cell r="A304" t="str">
            <v>20324</v>
          </cell>
          <cell r="B304" t="str">
            <v>มหาวิทยาลัยธรรมศาสตร์</v>
          </cell>
        </row>
        <row r="305">
          <cell r="A305" t="str">
            <v>20325</v>
          </cell>
          <cell r="B305" t="str">
            <v>มหาวิทยาลัยสวนดุสิต</v>
          </cell>
        </row>
        <row r="306">
          <cell r="A306" t="str">
            <v>20327</v>
          </cell>
          <cell r="B306" t="str">
            <v>มหาวิทยาลัยศรีนครินทร์วิโรฒ</v>
          </cell>
        </row>
        <row r="307">
          <cell r="A307" t="str">
            <v>20328</v>
          </cell>
          <cell r="B307" t="str">
            <v>มหาวิทยาลัยศิลปากร</v>
          </cell>
        </row>
        <row r="308">
          <cell r="A308" t="str">
            <v>20329</v>
          </cell>
          <cell r="B308" t="str">
            <v>มหาวิทยาลัยสงขลานครินทร์</v>
          </cell>
        </row>
        <row r="309">
          <cell r="A309" t="str">
            <v>20330</v>
          </cell>
          <cell r="B309" t="str">
            <v>มหาวิทยาลัยแม่โจ้</v>
          </cell>
        </row>
        <row r="310">
          <cell r="A310" t="str">
            <v>20331</v>
          </cell>
          <cell r="B310" t="str">
            <v>สถาบันการพยาบาลศรีสวรินทิรา สภากาชาติไทย</v>
          </cell>
        </row>
        <row r="311">
          <cell r="A311" t="str">
            <v>21002</v>
          </cell>
          <cell r="B311" t="str">
            <v>สำนักงานปลัดกระทรวงสาธารณสุข</v>
          </cell>
        </row>
        <row r="312">
          <cell r="A312" t="str">
            <v>21003</v>
          </cell>
          <cell r="B312" t="str">
            <v>กรมการแพทย์</v>
          </cell>
        </row>
        <row r="313">
          <cell r="A313" t="str">
            <v>21004</v>
          </cell>
          <cell r="B313" t="str">
            <v>กรมควบคุมโรค</v>
          </cell>
        </row>
        <row r="314">
          <cell r="A314" t="str">
            <v>21005</v>
          </cell>
          <cell r="B314" t="str">
            <v>กรมการเเพทย์เเผนไทยเเละการเเพทย์ทางเลือก</v>
          </cell>
        </row>
        <row r="315">
          <cell r="A315" t="str">
            <v>21006</v>
          </cell>
          <cell r="B315" t="str">
            <v>กรมวิทยาศาสตร์การแพทย์</v>
          </cell>
        </row>
        <row r="316">
          <cell r="A316" t="str">
            <v>21007</v>
          </cell>
          <cell r="B316" t="str">
            <v>กรมสนับสนุนบริการสุขภาพ</v>
          </cell>
        </row>
        <row r="317">
          <cell r="A317" t="str">
            <v>21008</v>
          </cell>
          <cell r="B317" t="str">
            <v>กรมสุขภาพจิต</v>
          </cell>
        </row>
        <row r="318">
          <cell r="A318" t="str">
            <v>21009</v>
          </cell>
          <cell r="B318" t="str">
            <v>กรมอนามัย</v>
          </cell>
        </row>
        <row r="319">
          <cell r="A319" t="str">
            <v>21010</v>
          </cell>
          <cell r="B319" t="str">
            <v>สำนักงานคณะกรรมการอาหารและยา</v>
          </cell>
        </row>
        <row r="320">
          <cell r="A320" t="str">
            <v>21011</v>
          </cell>
          <cell r="B320" t="str">
            <v>สถาบันวิจัยระบบสาธารณสุข</v>
          </cell>
        </row>
        <row r="321">
          <cell r="A321" t="str">
            <v>21012</v>
          </cell>
          <cell r="B321" t="str">
            <v>โรงพยาบาลบ้านแพ้ว</v>
          </cell>
        </row>
        <row r="322">
          <cell r="A322" t="str">
            <v>21013</v>
          </cell>
          <cell r="B322" t="str">
            <v>สำนักงานหลักประกันสุขภาพแห่งชาติ</v>
          </cell>
        </row>
        <row r="323">
          <cell r="A323" t="str">
            <v>21014</v>
          </cell>
          <cell r="B323" t="str">
            <v>สถาบันการแพทย์ฉุกเฉินแห่งชาติ</v>
          </cell>
        </row>
        <row r="324">
          <cell r="A324" t="str">
            <v>21015</v>
          </cell>
          <cell r="B324" t="str">
            <v>สถาบันรับรองคุณภาพสถานพยาบาล (องค์การมหาชน)</v>
          </cell>
        </row>
        <row r="325">
          <cell r="A325" t="str">
            <v>21016</v>
          </cell>
          <cell r="B325" t="str">
            <v>สถาบันวัคซีนเเห่งชาติ</v>
          </cell>
        </row>
        <row r="326">
          <cell r="A326" t="str">
            <v>22002</v>
          </cell>
          <cell r="B326" t="str">
            <v>สำนักงานปลัดกระทรวงอุตสาหกรรม</v>
          </cell>
        </row>
        <row r="327">
          <cell r="A327" t="str">
            <v>22003</v>
          </cell>
          <cell r="B327" t="str">
            <v>กรมโรงงานอุตสาหกรรม</v>
          </cell>
        </row>
        <row r="328">
          <cell r="A328" t="str">
            <v>22004</v>
          </cell>
          <cell r="B328" t="str">
            <v>กรมส่งเสริมอุตสาหกรรม</v>
          </cell>
        </row>
        <row r="329">
          <cell r="A329" t="str">
            <v>22005</v>
          </cell>
          <cell r="B329" t="str">
            <v>กรมอุตสาหกรรมพื้นฐานและการเหมืองแร่</v>
          </cell>
        </row>
        <row r="330">
          <cell r="A330" t="str">
            <v>22006</v>
          </cell>
          <cell r="B330" t="str">
            <v>สำนักงานคณะกรรมการอ้อยและน้ำตาลทราย</v>
          </cell>
        </row>
        <row r="331">
          <cell r="A331" t="str">
            <v>22007</v>
          </cell>
          <cell r="B331" t="str">
            <v>สำนักงานมาตรฐานผลิตภัณฑ์อุตสาหกรรม</v>
          </cell>
        </row>
        <row r="332">
          <cell r="A332" t="str">
            <v>22008</v>
          </cell>
          <cell r="B332" t="str">
            <v>สำนักงานเศรษฐกิจอุตสาหกรรม</v>
          </cell>
        </row>
        <row r="333">
          <cell r="A333" t="str">
            <v>22009</v>
          </cell>
          <cell r="B333" t="str">
            <v>สำนักงานคณะกรรมการส่งเสริมการลงทุน</v>
          </cell>
        </row>
        <row r="334">
          <cell r="A334" t="str">
            <v>22011</v>
          </cell>
          <cell r="B334" t="str">
            <v>สำนักงานเพื่อการพัฒนาระเบียงเศรษฐกิจพิเศษภาคตะวันออก</v>
          </cell>
        </row>
        <row r="335">
          <cell r="A335" t="str">
            <v>23001</v>
          </cell>
          <cell r="B335" t="str">
            <v>สำนักงานรัฐมนตรี</v>
          </cell>
        </row>
        <row r="336">
          <cell r="A336" t="str">
            <v>23002</v>
          </cell>
          <cell r="B336" t="str">
            <v xml:space="preserve">สำนักงานปลัดกระทรวงการอุดมศึกษาวิทยาศาสตร์ วิจัย และนวัตกรรม </v>
          </cell>
        </row>
        <row r="337">
          <cell r="A337" t="str">
            <v>23003</v>
          </cell>
          <cell r="B337" t="str">
            <v>กรมวิทยาศาสตร์บริการ</v>
          </cell>
        </row>
        <row r="338">
          <cell r="A338" t="str">
            <v>23004</v>
          </cell>
          <cell r="B338" t="str">
            <v>สำนักงานการวิจัยแห่งชาติ</v>
          </cell>
        </row>
        <row r="339">
          <cell r="A339" t="str">
            <v>23005</v>
          </cell>
          <cell r="B339" t="str">
            <v>สำนักงานปรมาณูเพื่อสันติ</v>
          </cell>
        </row>
        <row r="340">
          <cell r="A340" t="str">
            <v>23006</v>
          </cell>
          <cell r="B340" t="str">
            <v>มหาวิทยาลัยรามคำแหง</v>
          </cell>
        </row>
        <row r="341">
          <cell r="A341" t="str">
            <v>23007</v>
          </cell>
          <cell r="B341" t="str">
            <v>มหาวิทยาลัยสุโขทัยธรรมาธิราช</v>
          </cell>
        </row>
        <row r="342">
          <cell r="A342" t="str">
            <v>23008</v>
          </cell>
          <cell r="B342" t="str">
            <v>มหาวิทยาลัยนเรศวร</v>
          </cell>
        </row>
        <row r="343">
          <cell r="A343" t="str">
            <v>23009</v>
          </cell>
          <cell r="B343" t="str">
            <v>มหาวิทยาลัยอุบลราชธานี</v>
          </cell>
        </row>
        <row r="344">
          <cell r="A344" t="str">
            <v>23010</v>
          </cell>
          <cell r="B344" t="str">
            <v>มหาวิทยาลัยมหาสารคาม</v>
          </cell>
        </row>
        <row r="345">
          <cell r="A345" t="str">
            <v>23011</v>
          </cell>
          <cell r="B345" t="str">
            <v>มหาวิทยาลัยกาฬสินธุ์</v>
          </cell>
        </row>
        <row r="346">
          <cell r="A346" t="str">
            <v>23012</v>
          </cell>
          <cell r="B346" t="str">
            <v>สถาบันเทคโนโลยีปทุมวัน</v>
          </cell>
        </row>
        <row r="347">
          <cell r="A347" t="str">
            <v>23013</v>
          </cell>
          <cell r="B347" t="str">
            <v>มหาวิทยาลัยนราธิวาสราชนครินทร์</v>
          </cell>
        </row>
        <row r="348">
          <cell r="A348" t="str">
            <v>23014</v>
          </cell>
          <cell r="B348" t="str">
            <v>มหาวิทยาลัยนครพนม</v>
          </cell>
        </row>
        <row r="349">
          <cell r="A349" t="str">
            <v>23015</v>
          </cell>
          <cell r="B349" t="str">
            <v>สถาบันวิทยาลัยชุมชน</v>
          </cell>
        </row>
        <row r="350">
          <cell r="A350" t="str">
            <v>23016</v>
          </cell>
          <cell r="B350" t="str">
            <v>มหาวิทยาลัยราชภัฏเชียงราย</v>
          </cell>
        </row>
        <row r="351">
          <cell r="A351" t="str">
            <v>23017</v>
          </cell>
          <cell r="B351" t="str">
            <v>มหาวิทยาลัยราชภัฏเชียงใหม่</v>
          </cell>
        </row>
        <row r="352">
          <cell r="A352" t="str">
            <v>23018</v>
          </cell>
          <cell r="B352" t="str">
            <v>มหาวิทยาลัยราชภัฏลำปาง</v>
          </cell>
        </row>
        <row r="353">
          <cell r="A353" t="str">
            <v>23019</v>
          </cell>
          <cell r="B353" t="str">
            <v>มหาวิทยาลัยราชภัฏอุตรดิตถ์</v>
          </cell>
        </row>
        <row r="354">
          <cell r="A354" t="str">
            <v>23020</v>
          </cell>
          <cell r="B354" t="str">
            <v>มหาวิทยาลัยราชภัฏกำแพงเพชร</v>
          </cell>
        </row>
        <row r="355">
          <cell r="A355" t="str">
            <v>23021</v>
          </cell>
          <cell r="B355" t="str">
            <v>มหาวิทยาลัยราชภัฏนครสวรรค์</v>
          </cell>
        </row>
        <row r="356">
          <cell r="A356" t="str">
            <v>23022</v>
          </cell>
          <cell r="B356" t="str">
            <v>มหาวิทยาลัยราชภัฏพิบูลสงคราม</v>
          </cell>
        </row>
        <row r="357">
          <cell r="A357" t="str">
            <v>23023</v>
          </cell>
          <cell r="B357" t="str">
            <v>มหาวิทยาลัยราชภัฏเพชรบูรณ์</v>
          </cell>
        </row>
        <row r="358">
          <cell r="A358" t="str">
            <v>23024</v>
          </cell>
          <cell r="B358" t="str">
            <v>มหาวิทยาลัยราชภัฏมหาสารคาม</v>
          </cell>
        </row>
        <row r="359">
          <cell r="A359" t="str">
            <v>23025</v>
          </cell>
          <cell r="B359" t="str">
            <v>มหาวิทยาลัยราชภัฏเลย</v>
          </cell>
        </row>
        <row r="360">
          <cell r="A360" t="str">
            <v>23026</v>
          </cell>
          <cell r="B360" t="str">
            <v>มหาวิทยาลัยราชภัฏสกลนคร</v>
          </cell>
        </row>
        <row r="361">
          <cell r="A361" t="str">
            <v>23027</v>
          </cell>
          <cell r="B361" t="str">
            <v>มหาวิทยาลัยราชภัฏอุดรธานี</v>
          </cell>
        </row>
        <row r="362">
          <cell r="A362" t="str">
            <v>23028</v>
          </cell>
          <cell r="B362" t="str">
            <v>มหาวิทยาลัยราชภัฏนครราชสีมา</v>
          </cell>
        </row>
        <row r="363">
          <cell r="A363" t="str">
            <v>23029</v>
          </cell>
          <cell r="B363" t="str">
            <v>มหาวิทยาลัยราชภัฏบุรีรัมย์</v>
          </cell>
        </row>
        <row r="364">
          <cell r="A364" t="str">
            <v>23030</v>
          </cell>
          <cell r="B364" t="str">
            <v>มหาวิทยาลัยราชภัฏสุรินทร์</v>
          </cell>
        </row>
        <row r="365">
          <cell r="A365" t="str">
            <v>23031</v>
          </cell>
          <cell r="B365" t="str">
            <v>มหาวิทยาลัยราชภัฏอุบลราชธานี</v>
          </cell>
        </row>
        <row r="366">
          <cell r="A366" t="str">
            <v>23032</v>
          </cell>
          <cell r="B366" t="str">
            <v>มหาวิทยาลัยราชภัฏราชนครินทร์</v>
          </cell>
        </row>
        <row r="367">
          <cell r="A367" t="str">
            <v>23033</v>
          </cell>
          <cell r="B367" t="str">
            <v>มหาวิทยาลัยราชภัฏเทพสตรี</v>
          </cell>
        </row>
        <row r="368">
          <cell r="A368" t="str">
            <v>23034</v>
          </cell>
          <cell r="B368" t="str">
            <v>มหาวิทยาลัยราชภัฏพระนครศรีอยุธยา</v>
          </cell>
        </row>
        <row r="369">
          <cell r="A369" t="str">
            <v>23035</v>
          </cell>
          <cell r="B369" t="str">
            <v>มหาวิทยาลัยราชภัฏวไลยอลงกรณ์ในพระบรมราชูปถัมภ์</v>
          </cell>
        </row>
        <row r="370">
          <cell r="A370" t="str">
            <v>23036</v>
          </cell>
          <cell r="B370" t="str">
            <v>มหาวิทยาลัยราชภัฏรำไพพรรณี</v>
          </cell>
        </row>
        <row r="371">
          <cell r="A371" t="str">
            <v>23037</v>
          </cell>
          <cell r="B371" t="str">
            <v>มหาวิทยาลัยราชภัฏกาญจนบุรี</v>
          </cell>
        </row>
        <row r="372">
          <cell r="A372" t="str">
            <v>23038</v>
          </cell>
          <cell r="B372" t="str">
            <v>มหาวิทยาลัยราชภัฏนครปฐม</v>
          </cell>
        </row>
        <row r="373">
          <cell r="A373" t="str">
            <v>23039</v>
          </cell>
          <cell r="B373" t="str">
            <v>มหาวิทยาลัยราชภัฏเพชรบุรี</v>
          </cell>
        </row>
        <row r="374">
          <cell r="A374" t="str">
            <v>23040</v>
          </cell>
          <cell r="B374" t="str">
            <v>มหาวิทยาลัยราชภัฏหมู่บ้านจอมบึง</v>
          </cell>
        </row>
        <row r="375">
          <cell r="A375" t="str">
            <v>23041</v>
          </cell>
          <cell r="B375" t="str">
            <v>มหาวิทยาลัยราชภัฏนครศรีธรรมราช</v>
          </cell>
        </row>
        <row r="376">
          <cell r="A376" t="str">
            <v>23042</v>
          </cell>
          <cell r="B376" t="str">
            <v>มหาวิทยาลัยราชภัฏภูเก็ต</v>
          </cell>
        </row>
        <row r="377">
          <cell r="A377" t="str">
            <v>23043</v>
          </cell>
          <cell r="B377" t="str">
            <v>มหาวิทยาลัยราชภัฏยะลา</v>
          </cell>
        </row>
        <row r="378">
          <cell r="A378" t="str">
            <v>23044</v>
          </cell>
          <cell r="B378" t="str">
            <v>มหาวิทยาลัยราชภัฏสงขลา</v>
          </cell>
        </row>
        <row r="379">
          <cell r="A379" t="str">
            <v>23045</v>
          </cell>
          <cell r="B379" t="str">
            <v>มหาวิทยาลัยราชภัฏสุราษฎร์ธานี</v>
          </cell>
        </row>
        <row r="380">
          <cell r="A380" t="str">
            <v>23046</v>
          </cell>
          <cell r="B380" t="str">
            <v>มหาวิทยาลัยราชภัฏจันทรเกษม</v>
          </cell>
        </row>
        <row r="381">
          <cell r="A381" t="str">
            <v>23047</v>
          </cell>
          <cell r="B381" t="str">
            <v>มหาวิทยาลัยราชภัฏธนบุรี</v>
          </cell>
        </row>
        <row r="382">
          <cell r="A382" t="str">
            <v>23048</v>
          </cell>
          <cell r="B382" t="str">
            <v>มหาวิทยาลัยราชภัฏบ้านสมเด็จเจ้าพระยา</v>
          </cell>
        </row>
        <row r="383">
          <cell r="A383" t="str">
            <v>23049</v>
          </cell>
          <cell r="B383" t="str">
            <v>มหาวิทยาลัยราชภัฏพระนคร</v>
          </cell>
        </row>
        <row r="384">
          <cell r="A384" t="str">
            <v>23050</v>
          </cell>
          <cell r="B384" t="str">
            <v>มหาวิทยาลัยราชภัฏสวนสุนันทา</v>
          </cell>
        </row>
        <row r="385">
          <cell r="A385" t="str">
            <v>23051</v>
          </cell>
          <cell r="B385" t="str">
            <v>มหาวิทยาลัยราชภัฏชัยภูมิ</v>
          </cell>
        </row>
        <row r="386">
          <cell r="A386" t="str">
            <v>23052</v>
          </cell>
          <cell r="B386" t="str">
            <v>มหาวิทยาลัยราชภัฏร้อยเอ็ด</v>
          </cell>
        </row>
        <row r="387">
          <cell r="A387" t="str">
            <v>23053</v>
          </cell>
          <cell r="B387" t="str">
            <v>มหาวิทยาลัยราชภัฏศรีสะเกษ</v>
          </cell>
        </row>
        <row r="388">
          <cell r="A388" t="str">
            <v>23054</v>
          </cell>
          <cell r="B388" t="str">
            <v>มหาวิทยาลัยเทคโนโลยีราชมงคลธัญบุรี</v>
          </cell>
        </row>
        <row r="389">
          <cell r="A389" t="str">
            <v>23055</v>
          </cell>
          <cell r="B389" t="str">
            <v>มหาวิทยาลัยเทคโนโลยีราชมงคลกรุงเทพ</v>
          </cell>
        </row>
        <row r="390">
          <cell r="A390" t="str">
            <v>23056</v>
          </cell>
          <cell r="B390" t="str">
            <v>มหาวิทยาลัยเทคโนโลยีราชมงคลตะวันออก</v>
          </cell>
        </row>
        <row r="391">
          <cell r="A391" t="str">
            <v>23057</v>
          </cell>
          <cell r="B391" t="str">
            <v>มหาวิทยาลัยเทคโนโลยีราชมงคลพระนคร</v>
          </cell>
        </row>
        <row r="392">
          <cell r="A392" t="str">
            <v>23058</v>
          </cell>
          <cell r="B392" t="str">
            <v>มหาวิทยาลัยเทคโนโลยีราชมงคลรัตนโกสินทร์</v>
          </cell>
        </row>
        <row r="393">
          <cell r="A393" t="str">
            <v>23059</v>
          </cell>
          <cell r="B393" t="str">
            <v>มหาวิทยาลัยเทคโนโลยีราชมงคลล้านนา</v>
          </cell>
        </row>
        <row r="394">
          <cell r="A394" t="str">
            <v>23060</v>
          </cell>
          <cell r="B394" t="str">
            <v>มหาวิทยาลัยเทคโนโลยีราชมงคลศรีวิชัย</v>
          </cell>
        </row>
        <row r="395">
          <cell r="A395" t="str">
            <v>23061</v>
          </cell>
          <cell r="B395" t="str">
            <v>มหาวิทยาลัยเทคโนโลยีราชมงคลสุวรรณภูมิ</v>
          </cell>
        </row>
        <row r="396">
          <cell r="A396" t="str">
            <v>23062</v>
          </cell>
          <cell r="B396" t="str">
            <v>มหาวิทยาลัยเทคโนโลยีราชมงคลอีสาน</v>
          </cell>
        </row>
        <row r="397">
          <cell r="A397" t="str">
            <v>23063</v>
          </cell>
          <cell r="B397" t="str">
            <v>สำนักงานพัฒนาเทคโนโลยีอวกาศและภูมิสารสนเทศ (องค์การมหาชน)</v>
          </cell>
        </row>
        <row r="398">
          <cell r="A398" t="str">
            <v>23064</v>
          </cell>
          <cell r="B398" t="str">
            <v>สถาบันเทคโนโลยีนิวเคลียร์แห่งชาติ (องค์การมหาชน)</v>
          </cell>
        </row>
        <row r="399">
          <cell r="A399" t="str">
            <v>23065</v>
          </cell>
          <cell r="B399" t="str">
            <v>สถาบันวิจัยแสงซินโครตรอน (องค์การมหาชน)</v>
          </cell>
        </row>
        <row r="400">
          <cell r="A400" t="str">
            <v>23066</v>
          </cell>
          <cell r="B400" t="str">
            <v>สถาบันวิจัยดาราศาสตร์แห่งชาติ (องค์การมหาชน)</v>
          </cell>
        </row>
        <row r="401">
          <cell r="A401" t="str">
            <v>23067</v>
          </cell>
          <cell r="B401" t="str">
            <v>สำนักงานนวัตกรรมแห่งชาติ (องค์การมหาชน)</v>
          </cell>
        </row>
        <row r="402">
          <cell r="A402" t="str">
            <v>23068</v>
          </cell>
          <cell r="B402" t="str">
            <v>ศูนย์ความเป็นเลิศด้านชีววิทยาศาสตร์ (องค์การมหาชน)</v>
          </cell>
        </row>
        <row r="403">
          <cell r="A403" t="str">
            <v>23069</v>
          </cell>
          <cell r="B403" t="str">
            <v>สถาบันสารสนเทศทรัพยากรน้ำ (องค์การมหาชน)</v>
          </cell>
        </row>
        <row r="404">
          <cell r="A404" t="str">
            <v>23070</v>
          </cell>
          <cell r="B404" t="str">
            <v>สำนักงานพัฒนาวิทยาศาสตร์และเทคโนโลยีแห่งชาติ</v>
          </cell>
        </row>
        <row r="405">
          <cell r="A405" t="str">
            <v>23071</v>
          </cell>
          <cell r="B405" t="str">
            <v>สถาบันมาตรวิทยาแห่งชาติ</v>
          </cell>
        </row>
        <row r="406">
          <cell r="A406" t="str">
            <v>23072</v>
          </cell>
          <cell r="B406" t="str">
            <v>สำนักงานสภานโยบายการอุดมศึกษา วิทยาศาสตร์ วิจัยและนวัตกรรมแห่งชาติ</v>
          </cell>
        </row>
        <row r="407">
          <cell r="A407" t="str">
            <v>23073</v>
          </cell>
          <cell r="B407" t="str">
            <v>สำนักงานคณะกรรมการส่งเสริมวิทยาศาสตร์  วิจัย และนวัตกรรม</v>
          </cell>
        </row>
        <row r="408">
          <cell r="A408" t="str">
            <v>23074</v>
          </cell>
          <cell r="B408" t="str">
            <v>จุฬาลงกรณ์มหาวิทยาลัย</v>
          </cell>
        </row>
        <row r="409">
          <cell r="A409" t="str">
            <v>23075</v>
          </cell>
          <cell r="B409" t="str">
            <v>มหาวิทยาลัยเกษตรศาสตร์</v>
          </cell>
        </row>
        <row r="410">
          <cell r="A410" t="str">
            <v>23076</v>
          </cell>
          <cell r="B410" t="str">
            <v>มหาวิทยาลัยขอนแก่น</v>
          </cell>
        </row>
        <row r="411">
          <cell r="A411" t="str">
            <v>23077</v>
          </cell>
          <cell r="B411" t="str">
            <v>มหาวิทยาลัยธรรมศาสตร์</v>
          </cell>
        </row>
        <row r="412">
          <cell r="A412" t="str">
            <v>23078</v>
          </cell>
          <cell r="B412" t="str">
            <v>มหาวิทยาลัยสงขลานครินทร์</v>
          </cell>
        </row>
        <row r="413">
          <cell r="A413" t="str">
            <v>23079</v>
          </cell>
          <cell r="B413" t="str">
            <v>มหาวิทยาลัยแม่โจ้</v>
          </cell>
        </row>
        <row r="414">
          <cell r="A414" t="str">
            <v>23080</v>
          </cell>
          <cell r="B414" t="str">
            <v>สถาบันเทคโนโลยีพระจอมเกล้าเจ้าคุณทหารลาดกระบัง</v>
          </cell>
        </row>
        <row r="415">
          <cell r="A415" t="str">
            <v>23081</v>
          </cell>
          <cell r="B415" t="str">
            <v>มหาวิทยาลัยเทคโนโลยีพระจอมเกล้าพระนครเหนือ</v>
          </cell>
        </row>
        <row r="416">
          <cell r="A416" t="str">
            <v>23082</v>
          </cell>
          <cell r="B416" t="str">
            <v>สถาบันบัณฑิตพัฒนบริหารศาสตร์</v>
          </cell>
        </row>
        <row r="417">
          <cell r="A417" t="str">
            <v>23083</v>
          </cell>
          <cell r="B417" t="str">
            <v>มหาวิทยาลัยพะเยา</v>
          </cell>
        </row>
        <row r="418">
          <cell r="A418" t="str">
            <v>23084</v>
          </cell>
          <cell r="B418" t="str">
            <v>มหาวิทยาลัยเทคโนโลยีสุรนารี</v>
          </cell>
        </row>
        <row r="419">
          <cell r="A419" t="str">
            <v>23085</v>
          </cell>
          <cell r="B419" t="str">
            <v>มหาวิทยาลัยวลัยลักษณ์</v>
          </cell>
        </row>
        <row r="420">
          <cell r="A420" t="str">
            <v>23086</v>
          </cell>
          <cell r="B420" t="str">
            <v>มหาวิทยาลัยเทคโนโลยีพระจอมเกล้าธนบุรี</v>
          </cell>
        </row>
        <row r="421">
          <cell r="A421" t="str">
            <v>23087</v>
          </cell>
          <cell r="B421" t="str">
            <v>มหาวิทยาลัยแม่ฟ้าหลวง</v>
          </cell>
        </row>
        <row r="422">
          <cell r="A422" t="str">
            <v>23088</v>
          </cell>
          <cell r="B422" t="str">
            <v>มหาวิทยาลัยมหิดล</v>
          </cell>
        </row>
        <row r="423">
          <cell r="A423" t="str">
            <v>23089</v>
          </cell>
          <cell r="B423" t="str">
            <v>มหาวิทยาลัยมหามกุฎราชวิทยาลัย</v>
          </cell>
        </row>
        <row r="424">
          <cell r="A424" t="str">
            <v>23090</v>
          </cell>
          <cell r="B424" t="str">
            <v>มหาวิทยาลัยมหาจุฬาลงกรณราชวิทยาลัย</v>
          </cell>
        </row>
        <row r="425">
          <cell r="A425" t="str">
            <v>23091</v>
          </cell>
          <cell r="B425" t="str">
            <v>มหาวิทยาลัยบูรพา</v>
          </cell>
        </row>
        <row r="426">
          <cell r="A426" t="str">
            <v>23092</v>
          </cell>
          <cell r="B426" t="str">
            <v>มหาวิทยาลัยทักษิณ</v>
          </cell>
        </row>
        <row r="427">
          <cell r="A427" t="str">
            <v>23093</v>
          </cell>
          <cell r="B427" t="str">
            <v>มหาวิทยาลัยเชียงใหม่</v>
          </cell>
        </row>
        <row r="428">
          <cell r="A428" t="str">
            <v>23094</v>
          </cell>
          <cell r="B428" t="str">
            <v>มหาวิทยาลัยสวนดุสิต</v>
          </cell>
        </row>
        <row r="429">
          <cell r="A429" t="str">
            <v>23095</v>
          </cell>
          <cell r="B429" t="str">
            <v>สถาบันดนตรีกัลยาณิวัฒนา</v>
          </cell>
        </row>
        <row r="430">
          <cell r="A430" t="str">
            <v>23096</v>
          </cell>
          <cell r="B430" t="str">
            <v>มหาวิทยาลัยศิลปากร</v>
          </cell>
        </row>
        <row r="431">
          <cell r="A431" t="str">
            <v>23097</v>
          </cell>
          <cell r="B431" t="str">
            <v>มหาวิทยาลัยศรีนครินทรวิโรฒ</v>
          </cell>
        </row>
        <row r="432">
          <cell r="A432" t="str">
            <v>23098</v>
          </cell>
          <cell r="B432" t="str">
            <v>ราชวิทยาลัยจุฬาภรณ์</v>
          </cell>
        </row>
        <row r="433">
          <cell r="A433" t="str">
            <v>23099</v>
          </cell>
          <cell r="B433" t="str">
            <v>สถาบันการพยาบาลศรีสวรินทิรา สภากาชาดไทย</v>
          </cell>
        </row>
        <row r="434">
          <cell r="A434" t="str">
            <v>23100</v>
          </cell>
          <cell r="B434" t="str">
            <v>สถาบันเทคโนโลยีจิตรลดา</v>
          </cell>
        </row>
        <row r="435">
          <cell r="A435" t="str">
            <v>25001</v>
          </cell>
          <cell r="B435" t="str">
            <v>สำนักราชเลขาธิการ</v>
          </cell>
        </row>
        <row r="436">
          <cell r="A436" t="str">
            <v>25002</v>
          </cell>
          <cell r="B436" t="str">
            <v>สำนักพระราชวัง</v>
          </cell>
        </row>
        <row r="437">
          <cell r="A437" t="str">
            <v>25003</v>
          </cell>
          <cell r="B437" t="str">
            <v>สำนักงานพระพุทธศาสนาแห่งชาติ</v>
          </cell>
        </row>
        <row r="438">
          <cell r="A438" t="str">
            <v>25004</v>
          </cell>
          <cell r="B438" t="str">
            <v>สำนักงานคณะกรรมการ.พิเศษ โครงการจากพระราชดำริ</v>
          </cell>
        </row>
        <row r="439">
          <cell r="A439" t="str">
            <v>25005</v>
          </cell>
          <cell r="B439" t="str">
            <v>สำนักงานคณะกรรมการวิจัยแห่งชาติ</v>
          </cell>
        </row>
        <row r="440">
          <cell r="A440" t="str">
            <v>25006</v>
          </cell>
          <cell r="B440" t="str">
            <v>สำนักงานราชบัณฑิตยสภา</v>
          </cell>
        </row>
        <row r="441">
          <cell r="A441" t="str">
            <v>25007</v>
          </cell>
          <cell r="B441" t="str">
            <v>สำนักงานตำรวจแห่งชาติ</v>
          </cell>
        </row>
        <row r="442">
          <cell r="A442" t="str">
            <v>25008</v>
          </cell>
          <cell r="B442" t="str">
            <v>สำนักงานป้องกันและปราบปรามการฟอกเงิน</v>
          </cell>
        </row>
        <row r="443">
          <cell r="A443" t="str">
            <v>25009</v>
          </cell>
          <cell r="B443" t="str">
            <v>สำนักงานอัยการสูงสุด</v>
          </cell>
        </row>
        <row r="444">
          <cell r="A444" t="str">
            <v>25010</v>
          </cell>
          <cell r="B444" t="str">
            <v>สำนักงานเลขาธิการวุฒิสภา</v>
          </cell>
        </row>
        <row r="445">
          <cell r="A445" t="str">
            <v>25011</v>
          </cell>
          <cell r="B445" t="str">
            <v>สำนักงานเลขาธิการสภาผู้แทนราษฎร</v>
          </cell>
        </row>
        <row r="446">
          <cell r="A446" t="str">
            <v>25012</v>
          </cell>
          <cell r="B446" t="str">
            <v>สถาบันพระปกเกล้า</v>
          </cell>
        </row>
        <row r="447">
          <cell r="A447" t="str">
            <v>25015</v>
          </cell>
          <cell r="B447" t="str">
            <v>สำนักงานสภาที่ปรึกษาศก.และสังคมแห่งชาติ</v>
          </cell>
        </row>
        <row r="448">
          <cell r="A448" t="str">
            <v>25016</v>
          </cell>
          <cell r="B448" t="str">
            <v>ศูนย์อำนวยการบริหารจังหวัดชายแดนภาคใต้</v>
          </cell>
        </row>
        <row r="449">
          <cell r="A449" t="str">
            <v>25017</v>
          </cell>
          <cell r="B449" t="str">
            <v>สำนักงานคณะกรรมการการป้องกันเเละปราบปรามการทุจริตในภาครัฐ</v>
          </cell>
        </row>
        <row r="450">
          <cell r="A450" t="str">
            <v xml:space="preserve">25018 </v>
          </cell>
          <cell r="B450" t="str">
            <v>สำนักงานสภาที่ปรึกษาเศรษฐกิจและสังคมแห่งชาติ</v>
          </cell>
        </row>
        <row r="451">
          <cell r="A451" t="str">
            <v xml:space="preserve">25019 </v>
          </cell>
          <cell r="B451" t="str">
            <v>สำนักงานคณะกรรมการปฏิรูปกฎหมาย</v>
          </cell>
        </row>
        <row r="452">
          <cell r="A452" t="str">
            <v>26001</v>
          </cell>
          <cell r="B452" t="str">
            <v>สำนักงานคณะกรรมการการเลือกตั้ง</v>
          </cell>
        </row>
        <row r="453">
          <cell r="A453" t="str">
            <v>26002</v>
          </cell>
          <cell r="B453" t="str">
            <v>สำนักงานศาลรัฐธรรมนูญ</v>
          </cell>
        </row>
        <row r="454">
          <cell r="A454" t="str">
            <v>26003</v>
          </cell>
          <cell r="B454" t="str">
            <v>สำนักงานผู้ตรวจการแผ่นดิน</v>
          </cell>
        </row>
        <row r="455">
          <cell r="A455" t="str">
            <v>26004</v>
          </cell>
          <cell r="B455" t="str">
            <v>สำนักงานศาลปกครอง</v>
          </cell>
        </row>
        <row r="456">
          <cell r="A456" t="str">
            <v>26005</v>
          </cell>
          <cell r="B456" t="str">
            <v>สำนักงานคณะกรรมการป้องกันและปราบปรามการทุจริตแห่งชาติ</v>
          </cell>
        </row>
        <row r="457">
          <cell r="A457" t="str">
            <v>26006</v>
          </cell>
          <cell r="B457" t="str">
            <v>สำนักงานการตรวจเงินแผ่นดิน</v>
          </cell>
        </row>
        <row r="458">
          <cell r="A458" t="str">
            <v>26007</v>
          </cell>
          <cell r="B458" t="str">
            <v>สำนักงานคณะกรรมการสิทธิมนุษยชนแห่งชาติ</v>
          </cell>
        </row>
        <row r="459">
          <cell r="A459" t="str">
            <v>26008</v>
          </cell>
          <cell r="B459" t="str">
            <v>สำนักงานศาลยุติธรรม</v>
          </cell>
        </row>
        <row r="460">
          <cell r="A460" t="str">
            <v>26011</v>
          </cell>
          <cell r="B460" t="str">
            <v>สำนักงานคณะกรรมการปฏิรูปกฏหมาย</v>
          </cell>
        </row>
        <row r="461">
          <cell r="A461" t="str">
            <v>27001</v>
          </cell>
          <cell r="B461" t="str">
            <v>สำนักงานเลขาธิการวุฒิสภา</v>
          </cell>
        </row>
        <row r="462">
          <cell r="A462" t="str">
            <v>27002</v>
          </cell>
          <cell r="B462" t="str">
            <v>สำนักงานเลขาธิการสภา</v>
          </cell>
        </row>
        <row r="463">
          <cell r="A463" t="str">
            <v>27003</v>
          </cell>
          <cell r="B463" t="str">
            <v>สถาบันพระปกเกล้า</v>
          </cell>
        </row>
        <row r="464">
          <cell r="A464" t="str">
            <v>28001</v>
          </cell>
          <cell r="B464" t="str">
            <v>สำนักงานศาลรัฐธรรมนูญ</v>
          </cell>
        </row>
        <row r="465">
          <cell r="A465" t="str">
            <v>28002</v>
          </cell>
          <cell r="B465" t="str">
            <v>สำนักงานศาลยุติธรรม</v>
          </cell>
        </row>
        <row r="466">
          <cell r="A466" t="str">
            <v>28003</v>
          </cell>
          <cell r="B466" t="str">
            <v>สำนักงานศาลปกครอง</v>
          </cell>
        </row>
        <row r="467">
          <cell r="A467" t="str">
            <v>29001</v>
          </cell>
          <cell r="B467" t="str">
            <v>สำนักงานคณะกรรมการการเลือกตั้ง</v>
          </cell>
        </row>
        <row r="468">
          <cell r="A468" t="str">
            <v>29002</v>
          </cell>
          <cell r="B468" t="str">
            <v>สำนักงานผู้ตรวจการแผ่นดิน</v>
          </cell>
        </row>
        <row r="469">
          <cell r="A469" t="str">
            <v>29003</v>
          </cell>
          <cell r="B469" t="str">
            <v>สำนักงานคณะกรรมการป้องกันและปราบปรามการทุจริตแห่งชาติ</v>
          </cell>
        </row>
        <row r="470">
          <cell r="A470" t="str">
            <v>29004</v>
          </cell>
          <cell r="B470" t="str">
            <v>สำนักงานการตรวจเงินแผ่นดิน</v>
          </cell>
        </row>
        <row r="471">
          <cell r="A471" t="str">
            <v>29005</v>
          </cell>
          <cell r="B471" t="str">
            <v>สำนักงานคณะกรรมการสิทธิมนุษยชนแห่งชาติ</v>
          </cell>
        </row>
        <row r="472">
          <cell r="A472" t="str">
            <v>29006</v>
          </cell>
          <cell r="B472" t="str">
            <v>สำนักงานอัยการสูงสุด</v>
          </cell>
        </row>
        <row r="473">
          <cell r="A473" t="str">
            <v>29007</v>
          </cell>
          <cell r="B473" t="str">
            <v>สำนักงานสภาที่ปรึกษาเศรษฐกิจและสังคมแห่งชาติ</v>
          </cell>
        </row>
        <row r="474">
          <cell r="A474" t="str">
            <v>29008</v>
          </cell>
          <cell r="B474" t="str">
            <v>สำนักงานคณะกรรมการปฏิรูปกฎหมาย</v>
          </cell>
        </row>
        <row r="475">
          <cell r="A475" t="str">
            <v>29009</v>
          </cell>
          <cell r="B475" t="str">
            <v>สำนักงานคณะกรรมการกิจการกระจายเสียง กิจการโทรทัศน์ และกิจการโทรคมนาคมแห่งชาติ</v>
          </cell>
        </row>
        <row r="476">
          <cell r="A476" t="str">
            <v>50101</v>
          </cell>
          <cell r="B476" t="str">
            <v>องค์การตลาดเพื่อเกษตรกร</v>
          </cell>
        </row>
        <row r="477">
          <cell r="A477" t="str">
            <v>50102</v>
          </cell>
          <cell r="B477" t="str">
            <v>องค์การสวนยาง</v>
          </cell>
        </row>
        <row r="478">
          <cell r="A478" t="str">
            <v>50103</v>
          </cell>
          <cell r="B478" t="str">
            <v>องค์การสะพานปลา</v>
          </cell>
        </row>
        <row r="479">
          <cell r="A479" t="str">
            <v>50105</v>
          </cell>
          <cell r="B479" t="str">
            <v>องค์การอุตสาหกรรมป่าไม้</v>
          </cell>
        </row>
        <row r="480">
          <cell r="A480" t="str">
            <v>50106</v>
          </cell>
          <cell r="B480" t="str">
            <v>สำนักงานกองทุนสงเคราะห์การทำสวนยาง</v>
          </cell>
        </row>
        <row r="481">
          <cell r="A481" t="str">
            <v>50110</v>
          </cell>
          <cell r="B481" t="str">
            <v>การยางแห่งประเทศไทย</v>
          </cell>
        </row>
        <row r="482">
          <cell r="A482" t="str">
            <v>50201</v>
          </cell>
          <cell r="B482" t="str">
            <v>การนิคมอุตสาหกรรมแห่งประเทศไทย</v>
          </cell>
        </row>
        <row r="483">
          <cell r="A483" t="str">
            <v>50204</v>
          </cell>
          <cell r="B483" t="str">
            <v>องค์การเภสัชกรรม</v>
          </cell>
        </row>
        <row r="484">
          <cell r="A484" t="str">
            <v>50207</v>
          </cell>
          <cell r="B484" t="str">
            <v>การยาสูบเเห่งประเทศไทย</v>
          </cell>
        </row>
        <row r="485">
          <cell r="A485" t="str">
            <v>50301</v>
          </cell>
          <cell r="B485" t="str">
            <v>การทางพิเศษแห่งประเทศไทย</v>
          </cell>
        </row>
        <row r="486">
          <cell r="A486" t="str">
            <v>50302</v>
          </cell>
          <cell r="B486" t="str">
            <v>องค์การขนส่งมวลชนกรุงเทพ</v>
          </cell>
        </row>
        <row r="487">
          <cell r="A487" t="str">
            <v>50311</v>
          </cell>
          <cell r="B487" t="str">
            <v>สถาบันการบินพลเรือน</v>
          </cell>
        </row>
        <row r="488">
          <cell r="A488" t="str">
            <v>50312</v>
          </cell>
          <cell r="B488" t="str">
            <v>การรถไฟแห่งประเทศไทย</v>
          </cell>
        </row>
        <row r="489">
          <cell r="A489" t="str">
            <v>50313</v>
          </cell>
          <cell r="B489" t="str">
            <v>การรถไฟฟ้าขนส่งมวลชนแห่งประเทศไทย</v>
          </cell>
        </row>
        <row r="490">
          <cell r="A490" t="str">
            <v>50318</v>
          </cell>
          <cell r="B490" t="str">
            <v>บริษัท อสมท จำกัด (มหาชน)</v>
          </cell>
        </row>
        <row r="491">
          <cell r="A491" t="str">
            <v>50402</v>
          </cell>
          <cell r="B491" t="str">
            <v>องค์การคลังสินค้า</v>
          </cell>
        </row>
        <row r="492">
          <cell r="A492" t="str">
            <v>50404</v>
          </cell>
          <cell r="B492" t="str">
            <v>การท่องเที่ยวแห่งประเทศไทย</v>
          </cell>
        </row>
        <row r="493">
          <cell r="A493" t="str">
            <v>50501</v>
          </cell>
          <cell r="B493" t="str">
            <v>สถาบันวิจัยวิทยาศาสตร์และเทคโนโลยีแห่งประเทศไทย</v>
          </cell>
        </row>
        <row r="494">
          <cell r="A494" t="str">
            <v>50502</v>
          </cell>
          <cell r="B494" t="str">
            <v>องค์การพิพิธภัณฑ์วิทยาศาสตร์แห่งชาติ</v>
          </cell>
        </row>
        <row r="495">
          <cell r="A495" t="str">
            <v>50503</v>
          </cell>
          <cell r="B495" t="str">
            <v>องค์การสวนพฤกษศาสตร์</v>
          </cell>
        </row>
        <row r="496">
          <cell r="A496" t="str">
            <v>50505</v>
          </cell>
          <cell r="B496" t="str">
            <v>การไฟฟ้านครหลวง</v>
          </cell>
        </row>
        <row r="497">
          <cell r="A497" t="str">
            <v>50506</v>
          </cell>
          <cell r="B497" t="str">
            <v>การไฟฟ้าส่วนภูมิภาค</v>
          </cell>
        </row>
        <row r="498">
          <cell r="A498" t="str">
            <v>50510</v>
          </cell>
          <cell r="B498" t="str">
            <v>องค์การจัดการน้ำเสีย</v>
          </cell>
        </row>
        <row r="499">
          <cell r="A499" t="str">
            <v>50601</v>
          </cell>
          <cell r="B499" t="str">
            <v>การประปานครหลวง</v>
          </cell>
        </row>
        <row r="500">
          <cell r="A500" t="str">
            <v>50602</v>
          </cell>
          <cell r="B500" t="str">
            <v>การประปาส่วนภูมิภาค</v>
          </cell>
        </row>
        <row r="501">
          <cell r="A501" t="str">
            <v>50603</v>
          </cell>
          <cell r="B501" t="str">
            <v>การเคหะแห่งชาติ</v>
          </cell>
        </row>
        <row r="502">
          <cell r="A502" t="str">
            <v>50604</v>
          </cell>
          <cell r="B502" t="str">
            <v>การกีฬาแห่งประเทศไทย</v>
          </cell>
        </row>
        <row r="503">
          <cell r="A503" t="str">
            <v>50605</v>
          </cell>
          <cell r="B503" t="str">
            <v>องค์การสวนสัตว์</v>
          </cell>
        </row>
        <row r="504">
          <cell r="A504" t="str">
            <v>50702</v>
          </cell>
          <cell r="B504" t="str">
            <v>ธนาคารกรุงไทย</v>
          </cell>
        </row>
        <row r="505">
          <cell r="A505" t="str">
            <v>50703</v>
          </cell>
          <cell r="B505" t="str">
            <v>ธนาคารเพื่อการเกษตรและสหกรณ์การเกษตร</v>
          </cell>
        </row>
        <row r="506">
          <cell r="A506" t="str">
            <v>50704</v>
          </cell>
          <cell r="B506" t="str">
            <v>ธนาคารออมสิน</v>
          </cell>
        </row>
        <row r="507">
          <cell r="A507" t="str">
            <v>50705</v>
          </cell>
          <cell r="B507" t="str">
            <v>ธนาคารอาคารสงเคราะห์</v>
          </cell>
        </row>
        <row r="508">
          <cell r="A508" t="str">
            <v>50706</v>
          </cell>
          <cell r="B508" t="str">
            <v>ธนาคารเพื่อการส่งออก นำเข้าแห่งประเทศไทย</v>
          </cell>
        </row>
        <row r="509">
          <cell r="A509" t="str">
            <v>50708</v>
          </cell>
          <cell r="B509" t="str">
            <v>ธนาคารพัฒนาวิสาหกิจขนาดกลางและขนาดย่อม</v>
          </cell>
        </row>
        <row r="510">
          <cell r="A510" t="str">
            <v>50709</v>
          </cell>
          <cell r="B510" t="str">
            <v>ธนาคารอิสลามแห่งประเทศไทย (ธอท.)</v>
          </cell>
        </row>
        <row r="511">
          <cell r="A511" t="str">
            <v>50710</v>
          </cell>
          <cell r="B511" t="str">
            <v>บรรษัทตลาดรองสินเชื่อเพื่อที่อยู่อาศัย</v>
          </cell>
        </row>
        <row r="512">
          <cell r="A512" t="str">
            <v>50711</v>
          </cell>
          <cell r="B512" t="str">
            <v>บรรษัทประกันสินเชื่ออุตสาหกรรมขนาดย่อม</v>
          </cell>
        </row>
        <row r="513">
          <cell r="A513" t="str">
            <v xml:space="preserve">50713 </v>
          </cell>
          <cell r="B513" t="str">
            <v>บริษัทบริหารสินทรัพย์ ธนาคารอิสลามแห่งประเทศไทย จำกัด</v>
          </cell>
        </row>
        <row r="514">
          <cell r="A514" t="str">
            <v>56001</v>
          </cell>
          <cell r="B514" t="str">
            <v>ส่วนราชการในพระองค์</v>
          </cell>
        </row>
        <row r="515">
          <cell r="A515" t="str">
            <v>60001</v>
          </cell>
          <cell r="B515" t="str">
            <v>สภากาชาดไทย</v>
          </cell>
        </row>
        <row r="516">
          <cell r="A516" t="str">
            <v xml:space="preserve">65001 </v>
          </cell>
          <cell r="B516" t="str">
            <v>สำนักงานคณะกรรมการการแข่งขันทางการค้า</v>
          </cell>
        </row>
        <row r="517">
          <cell r="A517" t="str">
            <v>70010</v>
          </cell>
          <cell r="B517" t="str">
            <v>กลุ่มจังหวัดภาคกลางตอนบน 1</v>
          </cell>
        </row>
        <row r="518">
          <cell r="A518" t="str">
            <v>70011</v>
          </cell>
          <cell r="B518" t="str">
            <v>นนทบุรี</v>
          </cell>
        </row>
        <row r="519">
          <cell r="A519" t="str">
            <v>70012</v>
          </cell>
          <cell r="B519" t="str">
            <v>ปทุมธานี</v>
          </cell>
        </row>
        <row r="520">
          <cell r="A520" t="str">
            <v>70013</v>
          </cell>
          <cell r="B520" t="str">
            <v>พระนครศรีอยุธยา</v>
          </cell>
        </row>
        <row r="521">
          <cell r="A521" t="str">
            <v>70014</v>
          </cell>
          <cell r="B521" t="str">
            <v>สระบุรี</v>
          </cell>
        </row>
        <row r="522">
          <cell r="A522" t="str">
            <v>70020</v>
          </cell>
          <cell r="B522" t="str">
            <v>กลุ่มจังหวัดภาคกลางตอนบน 2</v>
          </cell>
        </row>
        <row r="523">
          <cell r="A523" t="str">
            <v>70021</v>
          </cell>
          <cell r="B523" t="str">
            <v>ชัยนาท</v>
          </cell>
        </row>
        <row r="524">
          <cell r="A524" t="str">
            <v>70022</v>
          </cell>
          <cell r="B524" t="str">
            <v>ลพบุรี</v>
          </cell>
        </row>
        <row r="525">
          <cell r="A525" t="str">
            <v>70023</v>
          </cell>
          <cell r="B525" t="str">
            <v>สิงห์บุรี</v>
          </cell>
        </row>
        <row r="526">
          <cell r="A526" t="str">
            <v>70024</v>
          </cell>
          <cell r="B526" t="str">
            <v>อ่างทอง</v>
          </cell>
        </row>
        <row r="527">
          <cell r="A527" t="str">
            <v>70030</v>
          </cell>
          <cell r="B527" t="str">
            <v>กลุ่มจังหวัดภาคกลางตอนกลาง</v>
          </cell>
        </row>
        <row r="528">
          <cell r="A528" t="str">
            <v>70031</v>
          </cell>
          <cell r="B528" t="str">
            <v>ฉะเชิงเทรา</v>
          </cell>
        </row>
        <row r="529">
          <cell r="A529" t="str">
            <v>70032</v>
          </cell>
          <cell r="B529" t="str">
            <v>ปราจีนบุรี</v>
          </cell>
        </row>
        <row r="530">
          <cell r="A530" t="str">
            <v>70033</v>
          </cell>
          <cell r="B530" t="str">
            <v>สระแก้ว</v>
          </cell>
        </row>
        <row r="531">
          <cell r="A531" t="str">
            <v>70034</v>
          </cell>
          <cell r="B531" t="str">
            <v>นครนายก</v>
          </cell>
        </row>
        <row r="532">
          <cell r="A532" t="str">
            <v>70035</v>
          </cell>
          <cell r="B532" t="str">
            <v>สมุทรปราการ</v>
          </cell>
        </row>
        <row r="533">
          <cell r="A533" t="str">
            <v>70040</v>
          </cell>
          <cell r="B533" t="str">
            <v>กลุ่มจังหวัดภาคกลางตอนล่าง 1</v>
          </cell>
        </row>
        <row r="534">
          <cell r="A534" t="str">
            <v>70041</v>
          </cell>
          <cell r="B534" t="str">
            <v>กาญจนบุรี</v>
          </cell>
        </row>
        <row r="535">
          <cell r="A535" t="str">
            <v>70042</v>
          </cell>
          <cell r="B535" t="str">
            <v>นครปฐม</v>
          </cell>
        </row>
        <row r="536">
          <cell r="A536" t="str">
            <v>70043</v>
          </cell>
          <cell r="B536" t="str">
            <v>ราชบุรี</v>
          </cell>
        </row>
        <row r="537">
          <cell r="A537" t="str">
            <v>70044</v>
          </cell>
          <cell r="B537" t="str">
            <v>สุพรรณบุรี</v>
          </cell>
        </row>
        <row r="538">
          <cell r="A538" t="str">
            <v>70050</v>
          </cell>
          <cell r="B538" t="str">
            <v>กลุ่มจังหวัดภาคกลางตอนล่าง 2</v>
          </cell>
        </row>
        <row r="539">
          <cell r="A539" t="str">
            <v>70051</v>
          </cell>
          <cell r="B539" t="str">
            <v>ประจวบคีรีขันธ์</v>
          </cell>
        </row>
        <row r="540">
          <cell r="A540" t="str">
            <v>70052</v>
          </cell>
          <cell r="B540" t="str">
            <v>เพชรบุรี</v>
          </cell>
        </row>
        <row r="541">
          <cell r="A541" t="str">
            <v>70053</v>
          </cell>
          <cell r="B541" t="str">
            <v>สมุทรสาคร</v>
          </cell>
        </row>
        <row r="542">
          <cell r="A542" t="str">
            <v>70054</v>
          </cell>
          <cell r="B542" t="str">
            <v>สมุทรสงคราม</v>
          </cell>
        </row>
        <row r="543">
          <cell r="A543" t="str">
            <v>70060</v>
          </cell>
          <cell r="B543" t="str">
            <v>กลุ่มจังหวัดภาคใต้ฝั่งอ่าวไทย</v>
          </cell>
        </row>
        <row r="544">
          <cell r="A544" t="str">
            <v>70061</v>
          </cell>
          <cell r="B544" t="str">
            <v>ชุมพร</v>
          </cell>
        </row>
        <row r="545">
          <cell r="A545" t="str">
            <v>70062</v>
          </cell>
          <cell r="B545" t="str">
            <v>สุราษฎร์ธานี</v>
          </cell>
        </row>
        <row r="546">
          <cell r="A546" t="str">
            <v>70063</v>
          </cell>
          <cell r="B546" t="str">
            <v>นครศรีธรรมราช</v>
          </cell>
        </row>
        <row r="547">
          <cell r="A547" t="str">
            <v>70064</v>
          </cell>
          <cell r="B547" t="str">
            <v>พัทลุง</v>
          </cell>
        </row>
        <row r="548">
          <cell r="A548" t="str">
            <v>70070</v>
          </cell>
          <cell r="B548" t="str">
            <v>กลุ่มจังหวัดภาคใต้ฝั่งอันดามัน</v>
          </cell>
        </row>
        <row r="549">
          <cell r="A549" t="str">
            <v>70071</v>
          </cell>
          <cell r="B549" t="str">
            <v>ระนอง</v>
          </cell>
        </row>
        <row r="550">
          <cell r="A550" t="str">
            <v>70072</v>
          </cell>
          <cell r="B550" t="str">
            <v>พังงา</v>
          </cell>
        </row>
        <row r="551">
          <cell r="A551" t="str">
            <v>70073</v>
          </cell>
          <cell r="B551" t="str">
            <v>ภูเก็ต</v>
          </cell>
        </row>
        <row r="552">
          <cell r="A552" t="str">
            <v>70074</v>
          </cell>
          <cell r="B552" t="str">
            <v>กระบี่</v>
          </cell>
        </row>
        <row r="553">
          <cell r="A553" t="str">
            <v>70075</v>
          </cell>
          <cell r="B553" t="str">
            <v>ตรัง</v>
          </cell>
        </row>
        <row r="554">
          <cell r="A554" t="str">
            <v>70080</v>
          </cell>
          <cell r="B554" t="str">
            <v>กลุ่มจังหวัดภาคใต้ชายแดน</v>
          </cell>
        </row>
        <row r="555">
          <cell r="A555" t="str">
            <v>70081</v>
          </cell>
          <cell r="B555" t="str">
            <v>สงขลา</v>
          </cell>
        </row>
        <row r="556">
          <cell r="A556" t="str">
            <v>70082</v>
          </cell>
          <cell r="B556" t="str">
            <v>สตูล</v>
          </cell>
        </row>
        <row r="557">
          <cell r="A557" t="str">
            <v>70083</v>
          </cell>
          <cell r="B557" t="str">
            <v>ปัตตานี</v>
          </cell>
        </row>
        <row r="558">
          <cell r="A558" t="str">
            <v>70084</v>
          </cell>
          <cell r="B558" t="str">
            <v>ยะลา</v>
          </cell>
        </row>
        <row r="559">
          <cell r="A559" t="str">
            <v>70085</v>
          </cell>
          <cell r="B559" t="str">
            <v>นราธิวาส</v>
          </cell>
        </row>
        <row r="560">
          <cell r="A560" t="str">
            <v>70090</v>
          </cell>
          <cell r="B560" t="str">
            <v>กลุ่มจังหวัดภาคตะวันออก</v>
          </cell>
        </row>
        <row r="561">
          <cell r="A561" t="str">
            <v>70091</v>
          </cell>
          <cell r="B561" t="str">
            <v>จันทบุรี</v>
          </cell>
        </row>
        <row r="562">
          <cell r="A562" t="str">
            <v>70092</v>
          </cell>
          <cell r="B562" t="str">
            <v>ชลบุรี</v>
          </cell>
        </row>
        <row r="563">
          <cell r="A563" t="str">
            <v>70093</v>
          </cell>
          <cell r="B563" t="str">
            <v>ระยอง</v>
          </cell>
        </row>
        <row r="564">
          <cell r="A564" t="str">
            <v>70094</v>
          </cell>
          <cell r="B564" t="str">
            <v>ตราด</v>
          </cell>
        </row>
        <row r="565">
          <cell r="A565" t="str">
            <v>70100</v>
          </cell>
          <cell r="B565" t="str">
            <v>กลุ่มจังหวัดภาคตะวันออกเฉียงเหนือตอนบน 1</v>
          </cell>
        </row>
        <row r="566">
          <cell r="A566" t="str">
            <v>70101</v>
          </cell>
          <cell r="B566" t="str">
            <v>หนองคาย</v>
          </cell>
        </row>
        <row r="567">
          <cell r="A567" t="str">
            <v>70102</v>
          </cell>
          <cell r="B567" t="str">
            <v>เลย</v>
          </cell>
        </row>
        <row r="568">
          <cell r="A568" t="str">
            <v>70103</v>
          </cell>
          <cell r="B568" t="str">
            <v>อุดรธานี</v>
          </cell>
        </row>
        <row r="569">
          <cell r="A569" t="str">
            <v>70104</v>
          </cell>
          <cell r="B569" t="str">
            <v>หนองบัวลำภู</v>
          </cell>
        </row>
        <row r="570">
          <cell r="A570" t="str">
            <v>70105</v>
          </cell>
          <cell r="B570" t="str">
            <v>บึงกาฬ</v>
          </cell>
        </row>
        <row r="571">
          <cell r="A571" t="str">
            <v>70110</v>
          </cell>
          <cell r="B571" t="str">
            <v>กลุ่มจังหวัดภาคตะวันออกเฉียงเหนือตอนบน 2</v>
          </cell>
        </row>
        <row r="572">
          <cell r="A572" t="str">
            <v>70111</v>
          </cell>
          <cell r="B572" t="str">
            <v>นครพนม</v>
          </cell>
        </row>
        <row r="573">
          <cell r="A573" t="str">
            <v>70112</v>
          </cell>
          <cell r="B573" t="str">
            <v>มุกดาหาร</v>
          </cell>
        </row>
        <row r="574">
          <cell r="A574" t="str">
            <v>70113</v>
          </cell>
          <cell r="B574" t="str">
            <v>สกลนคร</v>
          </cell>
        </row>
        <row r="575">
          <cell r="A575" t="str">
            <v>70120</v>
          </cell>
          <cell r="B575" t="str">
            <v>กลุ่มจังหวัดภาคตะวันออกเฉียงเหนือตอนกลาง</v>
          </cell>
        </row>
        <row r="576">
          <cell r="A576" t="str">
            <v>70121</v>
          </cell>
          <cell r="B576" t="str">
            <v>ร้อยเอ็ด</v>
          </cell>
        </row>
        <row r="577">
          <cell r="A577" t="str">
            <v>70122</v>
          </cell>
          <cell r="B577" t="str">
            <v>ขอนแก่น</v>
          </cell>
        </row>
        <row r="578">
          <cell r="A578" t="str">
            <v>70123</v>
          </cell>
          <cell r="B578" t="str">
            <v>มหาสารคาม</v>
          </cell>
        </row>
        <row r="579">
          <cell r="A579" t="str">
            <v>70124</v>
          </cell>
          <cell r="B579" t="str">
            <v>กาฬสินธุ์</v>
          </cell>
        </row>
        <row r="580">
          <cell r="A580" t="str">
            <v>70130</v>
          </cell>
          <cell r="B580" t="str">
            <v>กลุ่มจังหวัดภาคตะวันออกเฉียงเหนือตอนล่าง 2</v>
          </cell>
        </row>
        <row r="581">
          <cell r="A581" t="str">
            <v>70131</v>
          </cell>
          <cell r="B581" t="str">
            <v>อำนาจเจริญ</v>
          </cell>
        </row>
        <row r="582">
          <cell r="A582" t="str">
            <v>70132</v>
          </cell>
          <cell r="B582" t="str">
            <v>ศรีสะเกษ</v>
          </cell>
        </row>
        <row r="583">
          <cell r="A583" t="str">
            <v>70133</v>
          </cell>
          <cell r="B583" t="str">
            <v>ยโสธร</v>
          </cell>
        </row>
        <row r="584">
          <cell r="A584" t="str">
            <v>70134</v>
          </cell>
          <cell r="B584" t="str">
            <v>อุบลราชธานี</v>
          </cell>
        </row>
        <row r="585">
          <cell r="A585" t="str">
            <v>70140</v>
          </cell>
          <cell r="B585" t="str">
            <v>กลุ่มจังหวัดภาคตะวันออกเฉียงเหนือตอนล่าง 1</v>
          </cell>
        </row>
        <row r="586">
          <cell r="A586" t="str">
            <v>70141</v>
          </cell>
          <cell r="B586" t="str">
            <v>สุรินทร์</v>
          </cell>
        </row>
        <row r="587">
          <cell r="A587" t="str">
            <v>70142</v>
          </cell>
          <cell r="B587" t="str">
            <v>นครราชสีมา</v>
          </cell>
        </row>
        <row r="588">
          <cell r="A588" t="str">
            <v>70143</v>
          </cell>
          <cell r="B588" t="str">
            <v>บุรีรัมย์</v>
          </cell>
        </row>
        <row r="589">
          <cell r="A589" t="str">
            <v>70144</v>
          </cell>
          <cell r="B589" t="str">
            <v>ชัยภูมิ</v>
          </cell>
        </row>
        <row r="590">
          <cell r="A590" t="str">
            <v>70150</v>
          </cell>
          <cell r="B590" t="str">
            <v>กลุ่มจังหวัดภาคเหนือตอนบน 1</v>
          </cell>
        </row>
        <row r="591">
          <cell r="A591" t="str">
            <v>70151</v>
          </cell>
          <cell r="B591" t="str">
            <v>เชียงใหม่</v>
          </cell>
        </row>
        <row r="592">
          <cell r="A592" t="str">
            <v>70152</v>
          </cell>
          <cell r="B592" t="str">
            <v>แม่ฮ่องสอน</v>
          </cell>
        </row>
        <row r="593">
          <cell r="A593" t="str">
            <v>70153</v>
          </cell>
          <cell r="B593" t="str">
            <v>ลำปาง</v>
          </cell>
        </row>
        <row r="594">
          <cell r="A594" t="str">
            <v>70154</v>
          </cell>
          <cell r="B594" t="str">
            <v>ลำพูน</v>
          </cell>
        </row>
        <row r="595">
          <cell r="A595" t="str">
            <v>70160</v>
          </cell>
          <cell r="B595" t="str">
            <v>กลุ่มจังหวัดภาคเหนือตอนบน 2</v>
          </cell>
        </row>
        <row r="596">
          <cell r="A596" t="str">
            <v>70161</v>
          </cell>
          <cell r="B596" t="str">
            <v>น่าน</v>
          </cell>
        </row>
        <row r="597">
          <cell r="A597" t="str">
            <v>70162</v>
          </cell>
          <cell r="B597" t="str">
            <v>พะเยา</v>
          </cell>
        </row>
        <row r="598">
          <cell r="A598" t="str">
            <v>70163</v>
          </cell>
          <cell r="B598" t="str">
            <v>เชียงราย</v>
          </cell>
        </row>
        <row r="599">
          <cell r="A599" t="str">
            <v>70164</v>
          </cell>
          <cell r="B599" t="str">
            <v>แพร่</v>
          </cell>
        </row>
        <row r="600">
          <cell r="A600" t="str">
            <v>70170</v>
          </cell>
          <cell r="B600" t="str">
            <v>กลุ่มจังหวัดภาคเหนือตอนล่าง 1</v>
          </cell>
        </row>
        <row r="601">
          <cell r="A601" t="str">
            <v>70171</v>
          </cell>
          <cell r="B601" t="str">
            <v>ตาก</v>
          </cell>
        </row>
        <row r="602">
          <cell r="A602" t="str">
            <v>70172</v>
          </cell>
          <cell r="B602" t="str">
            <v>พิษณุโลก</v>
          </cell>
        </row>
        <row r="603">
          <cell r="A603" t="str">
            <v>70173</v>
          </cell>
          <cell r="B603" t="str">
            <v>สุโขทัย</v>
          </cell>
        </row>
        <row r="604">
          <cell r="A604" t="str">
            <v>70174</v>
          </cell>
          <cell r="B604" t="str">
            <v>เพชรบูรณ์</v>
          </cell>
        </row>
        <row r="605">
          <cell r="A605" t="str">
            <v>70175</v>
          </cell>
          <cell r="B605" t="str">
            <v>อุตรดิตถ์</v>
          </cell>
        </row>
        <row r="606">
          <cell r="A606" t="str">
            <v>70180</v>
          </cell>
          <cell r="B606" t="str">
            <v>กลุ่มจังหวัดภาคเหนือตอนล่าง 2</v>
          </cell>
        </row>
        <row r="607">
          <cell r="A607" t="str">
            <v>70181</v>
          </cell>
          <cell r="B607" t="str">
            <v>กำแพงเพชร</v>
          </cell>
        </row>
        <row r="608">
          <cell r="A608" t="str">
            <v>70182</v>
          </cell>
          <cell r="B608" t="str">
            <v>พิจิตร</v>
          </cell>
        </row>
        <row r="609">
          <cell r="A609" t="str">
            <v>70183</v>
          </cell>
          <cell r="B609" t="str">
            <v>นครสวรรค์</v>
          </cell>
        </row>
        <row r="610">
          <cell r="A610" t="str">
            <v>70184</v>
          </cell>
          <cell r="B610" t="str">
            <v>อุทัยธานี</v>
          </cell>
        </row>
        <row r="611">
          <cell r="A611" t="str">
            <v>70190</v>
          </cell>
          <cell r="B611" t="str">
            <v>กลุ่มจังหวัดภาคกลางปริมณฑล</v>
          </cell>
        </row>
        <row r="612">
          <cell r="A612" t="str">
            <v>70200</v>
          </cell>
          <cell r="B612" t="str">
            <v>กลุ่มจังหวัดภาคกลางตอนบน</v>
          </cell>
        </row>
        <row r="613">
          <cell r="A613" t="str">
            <v>70210</v>
          </cell>
          <cell r="B613" t="str">
            <v>กลุ่มจังหวัดภาคกลางตอนล่าง 1</v>
          </cell>
        </row>
        <row r="614">
          <cell r="A614" t="str">
            <v>70220</v>
          </cell>
          <cell r="B614" t="str">
            <v>กลุ่มจังหวัดภาคใต้ฝังอ่าวไทย</v>
          </cell>
        </row>
        <row r="615">
          <cell r="A615" t="str">
            <v>70230</v>
          </cell>
          <cell r="B615" t="str">
            <v>กลุ่มจังหวัดภาคใต้ฝั่งอันดามัน</v>
          </cell>
        </row>
        <row r="616">
          <cell r="A616" t="str">
            <v>70240</v>
          </cell>
          <cell r="B616" t="str">
            <v>กลุ่มจังหวัดภาคใต้ชายแดน</v>
          </cell>
        </row>
        <row r="617">
          <cell r="A617" t="str">
            <v>70250</v>
          </cell>
          <cell r="B617" t="str">
            <v>กลุ่มจังหวัดภาคตะวันออก 1</v>
          </cell>
        </row>
        <row r="618">
          <cell r="A618" t="str">
            <v>70260</v>
          </cell>
          <cell r="B618" t="str">
            <v>กลุ่มจังหวัดภาคตะวันออก 2</v>
          </cell>
        </row>
        <row r="619">
          <cell r="A619" t="str">
            <v>80808</v>
          </cell>
          <cell r="B619" t="str">
            <v>กองทุนและเงินทุนหมุนเวียน</v>
          </cell>
        </row>
        <row r="620">
          <cell r="A620" t="str">
            <v>90909</v>
          </cell>
          <cell r="B620" t="str">
            <v>งบกลาง</v>
          </cell>
        </row>
        <row r="621">
          <cell r="A621" t="str">
            <v>95001</v>
          </cell>
          <cell r="B621" t="str">
            <v>รายจ่ายเพื่อชดใช้เงินคงคลัง</v>
          </cell>
        </row>
        <row r="622">
          <cell r="A622" t="str">
            <v>25021</v>
          </cell>
          <cell r="B622" t="str">
            <v>สำนักงานขับเคลื่อนการปฏิรูปประเทศ ยุทธศาสตร์ชาติ และการสร้างความสามัคคีปรองดอง (ป.ย.ป.)</v>
          </cell>
        </row>
        <row r="623">
          <cell r="A623" t="str">
            <v>25018</v>
          </cell>
          <cell r="B623" t="str">
            <v>สำนักงานสภาที่ปรึกษาเศรษฐกิจและสังคมแห่งชาติ</v>
          </cell>
        </row>
        <row r="624">
          <cell r="A624" t="str">
            <v>25019</v>
          </cell>
          <cell r="B624" t="str">
            <v>สำนักงานคณะกรรมการปฏิรูปกฎหมาย</v>
          </cell>
        </row>
        <row r="625">
          <cell r="A625" t="str">
            <v>25020</v>
          </cell>
          <cell r="B625" t="str">
            <v>สนง.คณะกรรมการนโยบายเขตพัฒนาพิเศษภาคตะวันออก</v>
          </cell>
        </row>
        <row r="626">
          <cell r="A626" t="str">
            <v>07016</v>
          </cell>
          <cell r="B626" t="str">
            <v>สนง.พัฒนาการวิจัยการเกษตร (องค์การมหาชน)</v>
          </cell>
        </row>
        <row r="627">
          <cell r="A627" t="str">
            <v>50713</v>
          </cell>
          <cell r="B627" t="str">
            <v>บริษัทบริหารสินทรัพย์ ธนาคารอิสลามแห่งประเทศไทย</v>
          </cell>
        </row>
        <row r="628">
          <cell r="A628" t="str">
            <v>05007</v>
          </cell>
          <cell r="B628" t="str">
            <v>องค์การบริหารการพัฒนาพื้นที่พิเศษ (อพท)</v>
          </cell>
        </row>
        <row r="629">
          <cell r="A629" t="str">
            <v>20332</v>
          </cell>
          <cell r="B629" t="str">
            <v>สำนักงานรับรองมาตรฐานและประเมินคุณภาพการศึกษา</v>
          </cell>
        </row>
        <row r="630">
          <cell r="A630" t="str">
            <v>21017</v>
          </cell>
          <cell r="B630" t="str">
            <v>สถาบันพระบรมราชชนก</v>
          </cell>
        </row>
        <row r="631">
          <cell r="A631" t="str">
            <v>25022</v>
          </cell>
          <cell r="B631" t="str">
            <v>สำนักงานส่งเสริมวิสาหกิจเพื่อสังคม</v>
          </cell>
        </row>
        <row r="632">
          <cell r="A632" t="str">
            <v>01038</v>
          </cell>
          <cell r="B632" t="str">
            <v>ศูนย์อำนวยการรักษาผลประโยชน์ของชาติทางทะเล</v>
          </cell>
        </row>
        <row r="633">
          <cell r="A633" t="str">
            <v>13015</v>
          </cell>
          <cell r="B633" t="str">
            <v>สถาบันระหว่างประเทศเพื่อการค้าและการพัฒนา</v>
          </cell>
        </row>
        <row r="634">
          <cell r="A634" t="str">
            <v>01041</v>
          </cell>
          <cell r="B634" t="str">
            <v xml:space="preserve"> สำนักงานขับเคลื่อนการปฏิรูปประเทศ ยุทธศาสตร์ชาติเเละการสร้างความสามัคคีปรองดอง</v>
          </cell>
        </row>
        <row r="635">
          <cell r="A635" t="str">
            <v>50401</v>
          </cell>
          <cell r="B635" t="str">
            <v>องค์การตลาด</v>
          </cell>
        </row>
        <row r="636">
          <cell r="A636" t="str">
            <v>75003</v>
          </cell>
          <cell r="B636" t="str">
            <v>เมืองพัทยา</v>
          </cell>
        </row>
        <row r="637">
          <cell r="A637" t="str">
            <v>75002</v>
          </cell>
          <cell r="B637" t="str">
            <v>กรุงเทพมหานคร</v>
          </cell>
        </row>
        <row r="642">
          <cell r="A642" t="str">
            <v>1000</v>
          </cell>
          <cell r="B642" t="str">
            <v>ส่วนกลาง</v>
          </cell>
        </row>
        <row r="643">
          <cell r="A643" t="str">
            <v>1100</v>
          </cell>
          <cell r="B643" t="str">
            <v>สมุทรปราการ</v>
          </cell>
        </row>
        <row r="644">
          <cell r="A644" t="str">
            <v>1200</v>
          </cell>
          <cell r="B644" t="str">
            <v>นนทบุรี</v>
          </cell>
        </row>
        <row r="645">
          <cell r="A645" t="str">
            <v>1300</v>
          </cell>
          <cell r="B645" t="str">
            <v>ปทุมธานี</v>
          </cell>
        </row>
        <row r="646">
          <cell r="A646" t="str">
            <v>1400</v>
          </cell>
          <cell r="B646" t="str">
            <v>พระนครศรีอยุธยา</v>
          </cell>
        </row>
        <row r="647">
          <cell r="A647" t="str">
            <v>1500</v>
          </cell>
          <cell r="B647" t="str">
            <v>อ่างทอง</v>
          </cell>
        </row>
        <row r="648">
          <cell r="A648" t="str">
            <v>1600</v>
          </cell>
          <cell r="B648" t="str">
            <v>ลพบุรี</v>
          </cell>
        </row>
        <row r="649">
          <cell r="A649" t="str">
            <v>1700</v>
          </cell>
          <cell r="B649" t="str">
            <v>สิงห์บุรี</v>
          </cell>
        </row>
        <row r="650">
          <cell r="A650" t="str">
            <v>1800</v>
          </cell>
          <cell r="B650" t="str">
            <v>ชัยนาท</v>
          </cell>
        </row>
        <row r="651">
          <cell r="A651" t="str">
            <v>1900</v>
          </cell>
          <cell r="B651" t="str">
            <v>สระบุรี</v>
          </cell>
        </row>
        <row r="652">
          <cell r="A652" t="str">
            <v>2000</v>
          </cell>
          <cell r="B652" t="str">
            <v>ชลบุรี</v>
          </cell>
        </row>
        <row r="653">
          <cell r="A653" t="str">
            <v>2100</v>
          </cell>
          <cell r="B653" t="str">
            <v>ระยอง</v>
          </cell>
        </row>
        <row r="654">
          <cell r="A654" t="str">
            <v>2200</v>
          </cell>
          <cell r="B654" t="str">
            <v>จันทบุรี</v>
          </cell>
        </row>
        <row r="655">
          <cell r="A655" t="str">
            <v>2300</v>
          </cell>
          <cell r="B655" t="str">
            <v>ตราด</v>
          </cell>
        </row>
        <row r="656">
          <cell r="A656" t="str">
            <v>2400</v>
          </cell>
          <cell r="B656" t="str">
            <v>ฉะเชิงเทรา</v>
          </cell>
        </row>
        <row r="657">
          <cell r="A657" t="str">
            <v>2500</v>
          </cell>
          <cell r="B657" t="str">
            <v>ปราจีนบุรี</v>
          </cell>
        </row>
        <row r="658">
          <cell r="A658" t="str">
            <v>2600</v>
          </cell>
          <cell r="B658" t="str">
            <v>นครนายก</v>
          </cell>
        </row>
        <row r="659">
          <cell r="A659" t="str">
            <v>2700</v>
          </cell>
          <cell r="B659" t="str">
            <v>สระแก้ว</v>
          </cell>
        </row>
        <row r="660">
          <cell r="A660" t="str">
            <v>3000</v>
          </cell>
          <cell r="B660" t="str">
            <v>นครราชสีมา</v>
          </cell>
        </row>
        <row r="661">
          <cell r="A661" t="str">
            <v>3100</v>
          </cell>
          <cell r="B661" t="str">
            <v>บุรีรัมย์</v>
          </cell>
        </row>
        <row r="662">
          <cell r="A662" t="str">
            <v>3200</v>
          </cell>
          <cell r="B662" t="str">
            <v>สุรินทร์</v>
          </cell>
        </row>
        <row r="663">
          <cell r="A663" t="str">
            <v>3300</v>
          </cell>
          <cell r="B663" t="str">
            <v>ศรีษะเกษ</v>
          </cell>
        </row>
        <row r="664">
          <cell r="A664" t="str">
            <v>3400</v>
          </cell>
          <cell r="B664" t="str">
            <v>อุบลราชธานี</v>
          </cell>
        </row>
        <row r="665">
          <cell r="A665" t="str">
            <v>3500</v>
          </cell>
          <cell r="B665" t="str">
            <v>ยโสธร</v>
          </cell>
        </row>
        <row r="666">
          <cell r="A666" t="str">
            <v>3600</v>
          </cell>
          <cell r="B666" t="str">
            <v>ชัยภูมิ</v>
          </cell>
        </row>
        <row r="667">
          <cell r="A667" t="str">
            <v>3700</v>
          </cell>
          <cell r="B667" t="str">
            <v>อำนาจเจริญ</v>
          </cell>
        </row>
        <row r="668">
          <cell r="A668" t="str">
            <v>3900</v>
          </cell>
          <cell r="B668" t="str">
            <v>หนองบัวลำภู</v>
          </cell>
        </row>
        <row r="669">
          <cell r="A669" t="str">
            <v>4000</v>
          </cell>
          <cell r="B669" t="str">
            <v>ขอนแก่น</v>
          </cell>
        </row>
        <row r="670">
          <cell r="A670" t="str">
            <v>4100</v>
          </cell>
          <cell r="B670" t="str">
            <v>อุดรธานี</v>
          </cell>
        </row>
        <row r="671">
          <cell r="A671" t="str">
            <v>4200</v>
          </cell>
          <cell r="B671" t="str">
            <v>เลย</v>
          </cell>
        </row>
        <row r="672">
          <cell r="A672" t="str">
            <v>4300</v>
          </cell>
          <cell r="B672" t="str">
            <v>หนองคาย</v>
          </cell>
        </row>
        <row r="673">
          <cell r="A673" t="str">
            <v>4400</v>
          </cell>
          <cell r="B673" t="str">
            <v>มหาสารคาม</v>
          </cell>
        </row>
        <row r="674">
          <cell r="A674" t="str">
            <v>4500</v>
          </cell>
          <cell r="B674" t="str">
            <v>ร้อยเอ็ด</v>
          </cell>
        </row>
        <row r="675">
          <cell r="A675" t="str">
            <v>4600</v>
          </cell>
          <cell r="B675" t="str">
            <v>กาฬสินธุ์</v>
          </cell>
        </row>
        <row r="676">
          <cell r="A676" t="str">
            <v>4700</v>
          </cell>
          <cell r="B676" t="str">
            <v>สกลนคร</v>
          </cell>
        </row>
        <row r="677">
          <cell r="A677" t="str">
            <v>4800</v>
          </cell>
          <cell r="B677" t="str">
            <v>นครพนม</v>
          </cell>
        </row>
        <row r="678">
          <cell r="A678" t="str">
            <v>4900</v>
          </cell>
          <cell r="B678" t="str">
            <v>มุกดาหาร</v>
          </cell>
        </row>
        <row r="679">
          <cell r="A679" t="str">
            <v>5000</v>
          </cell>
          <cell r="B679" t="str">
            <v>เชียงใหม่</v>
          </cell>
        </row>
        <row r="680">
          <cell r="A680" t="str">
            <v>5100</v>
          </cell>
          <cell r="B680" t="str">
            <v>ลำพูน</v>
          </cell>
        </row>
        <row r="681">
          <cell r="A681" t="str">
            <v>5200</v>
          </cell>
          <cell r="B681" t="str">
            <v>ลำปาง</v>
          </cell>
        </row>
        <row r="682">
          <cell r="A682" t="str">
            <v>5300</v>
          </cell>
          <cell r="B682" t="str">
            <v>อุตรดิตถ์</v>
          </cell>
        </row>
        <row r="683">
          <cell r="A683" t="str">
            <v>5400</v>
          </cell>
          <cell r="B683" t="str">
            <v>แพร่</v>
          </cell>
        </row>
        <row r="684">
          <cell r="A684" t="str">
            <v>5500</v>
          </cell>
          <cell r="B684" t="str">
            <v>น่าน</v>
          </cell>
        </row>
        <row r="685">
          <cell r="A685" t="str">
            <v>5600</v>
          </cell>
          <cell r="B685" t="str">
            <v>พะเยา</v>
          </cell>
        </row>
        <row r="686">
          <cell r="A686" t="str">
            <v>5700</v>
          </cell>
          <cell r="B686" t="str">
            <v>เชียงราย</v>
          </cell>
        </row>
        <row r="687">
          <cell r="A687" t="str">
            <v>5800</v>
          </cell>
          <cell r="B687" t="str">
            <v>แม่ฮ่องสอน</v>
          </cell>
        </row>
        <row r="688">
          <cell r="A688" t="str">
            <v>6000</v>
          </cell>
          <cell r="B688" t="str">
            <v>นครสวรรค์</v>
          </cell>
        </row>
        <row r="689">
          <cell r="A689" t="str">
            <v>6100</v>
          </cell>
          <cell r="B689" t="str">
            <v>อุทัยธานี</v>
          </cell>
        </row>
        <row r="690">
          <cell r="A690" t="str">
            <v>6200</v>
          </cell>
          <cell r="B690" t="str">
            <v>กำแพงเพชร</v>
          </cell>
        </row>
        <row r="691">
          <cell r="A691" t="str">
            <v>6300</v>
          </cell>
          <cell r="B691" t="str">
            <v>ตาก</v>
          </cell>
        </row>
        <row r="692">
          <cell r="A692" t="str">
            <v>6400</v>
          </cell>
          <cell r="B692" t="str">
            <v>สุโขทัย</v>
          </cell>
        </row>
        <row r="693">
          <cell r="A693" t="str">
            <v>6500</v>
          </cell>
          <cell r="B693" t="str">
            <v>พิษณุโลก</v>
          </cell>
        </row>
        <row r="694">
          <cell r="A694" t="str">
            <v>6600</v>
          </cell>
          <cell r="B694" t="str">
            <v>พิจิตร</v>
          </cell>
        </row>
        <row r="695">
          <cell r="A695" t="str">
            <v>6700</v>
          </cell>
          <cell r="B695" t="str">
            <v>เพชรบูรณ์</v>
          </cell>
        </row>
        <row r="696">
          <cell r="A696" t="str">
            <v>7000</v>
          </cell>
          <cell r="B696" t="str">
            <v>ราชบุรี</v>
          </cell>
        </row>
        <row r="697">
          <cell r="A697" t="str">
            <v>7100</v>
          </cell>
          <cell r="B697" t="str">
            <v>กาญจนบุรี</v>
          </cell>
        </row>
        <row r="698">
          <cell r="A698" t="str">
            <v>7200</v>
          </cell>
          <cell r="B698" t="str">
            <v>สุพรรณบุรี</v>
          </cell>
        </row>
        <row r="699">
          <cell r="A699" t="str">
            <v>7300</v>
          </cell>
          <cell r="B699" t="str">
            <v>นครปฐม</v>
          </cell>
        </row>
        <row r="700">
          <cell r="A700" t="str">
            <v>7400</v>
          </cell>
          <cell r="B700" t="str">
            <v>สมุทรสาคร</v>
          </cell>
        </row>
        <row r="701">
          <cell r="A701" t="str">
            <v>7500</v>
          </cell>
          <cell r="B701" t="str">
            <v>สมุทรสงคราม</v>
          </cell>
        </row>
        <row r="702">
          <cell r="A702" t="str">
            <v>7600</v>
          </cell>
          <cell r="B702" t="str">
            <v>เพชรบุรี</v>
          </cell>
        </row>
        <row r="703">
          <cell r="A703" t="str">
            <v>7700</v>
          </cell>
          <cell r="B703" t="str">
            <v>ประจวบคีรีขันธ์</v>
          </cell>
        </row>
        <row r="704">
          <cell r="A704" t="str">
            <v>8000</v>
          </cell>
          <cell r="B704" t="str">
            <v>นครศรีธรรมราช</v>
          </cell>
        </row>
        <row r="705">
          <cell r="A705" t="str">
            <v>8100</v>
          </cell>
          <cell r="B705" t="str">
            <v>กระบี่</v>
          </cell>
        </row>
        <row r="706">
          <cell r="A706" t="str">
            <v>8200</v>
          </cell>
          <cell r="B706" t="str">
            <v>พังงา</v>
          </cell>
        </row>
        <row r="707">
          <cell r="A707" t="str">
            <v>8300</v>
          </cell>
          <cell r="B707" t="str">
            <v>ภูเก็ต</v>
          </cell>
        </row>
        <row r="708">
          <cell r="A708" t="str">
            <v>8400</v>
          </cell>
          <cell r="B708" t="str">
            <v>สุราษฏร์ธานี</v>
          </cell>
        </row>
        <row r="709">
          <cell r="A709" t="str">
            <v>8500</v>
          </cell>
          <cell r="B709" t="str">
            <v>ระนอง</v>
          </cell>
        </row>
        <row r="710">
          <cell r="A710" t="str">
            <v>8600</v>
          </cell>
          <cell r="B710" t="str">
            <v>ชุมพร</v>
          </cell>
        </row>
        <row r="711">
          <cell r="A711" t="str">
            <v>9000</v>
          </cell>
          <cell r="B711" t="str">
            <v>สงขลา</v>
          </cell>
        </row>
        <row r="712">
          <cell r="A712" t="str">
            <v>9100</v>
          </cell>
          <cell r="B712" t="str">
            <v>สตูล</v>
          </cell>
        </row>
        <row r="713">
          <cell r="A713" t="str">
            <v>9200</v>
          </cell>
          <cell r="B713" t="str">
            <v>ตรัง</v>
          </cell>
        </row>
        <row r="714">
          <cell r="A714" t="str">
            <v>9300</v>
          </cell>
          <cell r="B714" t="str">
            <v>พัทลุง</v>
          </cell>
        </row>
        <row r="715">
          <cell r="A715" t="str">
            <v>9400</v>
          </cell>
          <cell r="B715" t="str">
            <v>ปัตตานี</v>
          </cell>
        </row>
        <row r="716">
          <cell r="A716" t="str">
            <v>9500</v>
          </cell>
          <cell r="B716" t="str">
            <v>ยะลา</v>
          </cell>
        </row>
        <row r="717">
          <cell r="A717" t="str">
            <v>9600</v>
          </cell>
          <cell r="B717" t="str">
            <v>นราธิวาส</v>
          </cell>
        </row>
        <row r="718">
          <cell r="A718" t="str">
            <v>3800</v>
          </cell>
          <cell r="B718" t="str">
            <v>บึงกาฬ</v>
          </cell>
        </row>
        <row r="726">
          <cell r="A726" t="str">
            <v>618080836007</v>
          </cell>
          <cell r="B726" t="str">
            <v>กองทุนการแพทย์ฉุกเฉิน</v>
          </cell>
        </row>
        <row r="727">
          <cell r="A727" t="str">
            <v>618080836008</v>
          </cell>
          <cell r="B727" t="str">
            <v>กองทุนหลักประกันสุขภาพแห่งชาติ</v>
          </cell>
        </row>
        <row r="728">
          <cell r="A728" t="str">
            <v>618080837008</v>
          </cell>
          <cell r="B728" t="str">
            <v>กองทุนการออมแห่งชาติ</v>
          </cell>
        </row>
        <row r="729">
          <cell r="A729" t="str">
            <v>618080841020</v>
          </cell>
          <cell r="B729" t="str">
            <v>กองทุนผู้สูงอายุ</v>
          </cell>
        </row>
        <row r="730">
          <cell r="A730" t="str">
            <v>618080841027</v>
          </cell>
          <cell r="B730" t="str">
            <v>กองทุนส่งเสริมความเท่าเทียมระหว่างเพศ</v>
          </cell>
        </row>
        <row r="731">
          <cell r="A731" t="str">
            <v>618080841033</v>
          </cell>
          <cell r="B731" t="str">
            <v>กองทุนคุ้มครองเด็ก</v>
          </cell>
        </row>
        <row r="732">
          <cell r="A732" t="str">
            <v>618080841044</v>
          </cell>
          <cell r="B732" t="str">
            <v>กองทุนส่งเสริมการจัดสวัสดิการสังคม</v>
          </cell>
        </row>
        <row r="733">
          <cell r="A733" t="str">
            <v>618080843014</v>
          </cell>
          <cell r="B733" t="str">
            <v>กองทุนสิ่งแวดล้อม</v>
          </cell>
        </row>
        <row r="734">
          <cell r="A734" t="str">
            <v>6180808450A5</v>
          </cell>
          <cell r="B734" t="str">
            <v>กองทุนจัดรูปที่ดิน</v>
          </cell>
        </row>
        <row r="735">
          <cell r="A735" t="str">
            <v>618080846074</v>
          </cell>
          <cell r="B735" t="str">
            <v>กองทุนจัดรูปที่ดินเพื่อพัฒนาพื้นที่</v>
          </cell>
        </row>
        <row r="736">
          <cell r="A736" t="str">
            <v>618080858008</v>
          </cell>
          <cell r="B736" t="str">
            <v>กองทุนพัฒนาการเมืองภาคพลเมือง</v>
          </cell>
        </row>
        <row r="737">
          <cell r="A737" t="str">
            <v>618080858013</v>
          </cell>
          <cell r="B737" t="str">
            <v>กองทุนเพื่อผู้เคยเป็นสมาชิกรัฐสภา</v>
          </cell>
        </row>
        <row r="738">
          <cell r="A738" t="str">
            <v>618080858021</v>
          </cell>
          <cell r="B738" t="str">
            <v>กองทุนยุติธรรม</v>
          </cell>
        </row>
        <row r="739">
          <cell r="A739" t="str">
            <v>618080858074</v>
          </cell>
          <cell r="B739" t="str">
            <v>กองทุนเพื่อการสืบสวนและสอบสวนคดีอาญา</v>
          </cell>
        </row>
        <row r="740">
          <cell r="A740" t="str">
            <v>618080835055</v>
          </cell>
          <cell r="B740" t="str">
            <v>กองทุนพัฒนาสหกรณ์</v>
          </cell>
        </row>
        <row r="741">
          <cell r="A741" t="str">
            <v>618080804030</v>
          </cell>
          <cell r="B741" t="str">
            <v>กองทุนเพื่อการป้องกันและปราบปรามการค้ามนุษย์</v>
          </cell>
        </row>
        <row r="742">
          <cell r="A742" t="str">
            <v>618080808050</v>
          </cell>
          <cell r="B742" t="str">
            <v>กองทุนการท่าอากาศยานอู่ตะเภา</v>
          </cell>
        </row>
        <row r="743">
          <cell r="A743" t="str">
            <v>618080812001</v>
          </cell>
          <cell r="B743" t="str">
            <v>กองทุนส่งเสริมวิสาหกิจขนาดกลางและขนาดย่อม</v>
          </cell>
        </row>
        <row r="744">
          <cell r="A744" t="str">
            <v>618080817006</v>
          </cell>
          <cell r="B744" t="str">
            <v>กองทุนสนับสนุนการวิจัย</v>
          </cell>
        </row>
        <row r="745">
          <cell r="A745" t="str">
            <v>618080818031</v>
          </cell>
          <cell r="B745" t="str">
            <v>กองทุนเพื่อส่งเสริมการท่องเที่ยวไทย</v>
          </cell>
        </row>
        <row r="746">
          <cell r="A746" t="str">
            <v>618080824032</v>
          </cell>
          <cell r="B746" t="str">
            <v>กองทุนเพื่อผู้รับงานไปทำที่บ้าน</v>
          </cell>
        </row>
        <row r="747">
          <cell r="A747" t="str">
            <v>618080827024</v>
          </cell>
          <cell r="B747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48">
          <cell r="A748" t="str">
            <v>618080834024</v>
          </cell>
          <cell r="B748" t="str">
            <v>กองทุนส่งเสริมการเผยแผ่พระพุทธศาสนาเฉลิมพระเกียรติ 80 พรรษา</v>
          </cell>
        </row>
        <row r="749">
          <cell r="A749" t="str">
            <v>618080834025</v>
          </cell>
          <cell r="B749" t="str">
            <v>กองทุนภูมิปัญญาการแพทย์แผนไทย</v>
          </cell>
        </row>
        <row r="750">
          <cell r="A750" t="str">
            <v>618080834027</v>
          </cell>
          <cell r="B750" t="str">
            <v>กองทุนส่งเสริมงานจดหมายเหตุ</v>
          </cell>
        </row>
        <row r="751">
          <cell r="A751" t="str">
            <v>618080834059</v>
          </cell>
          <cell r="B751" t="str">
            <v>กองทุนส่งเสริมและพัฒนาการศึกษาสำหรับคนพิการ</v>
          </cell>
        </row>
        <row r="752">
          <cell r="A752" t="str">
            <v>618080835023</v>
          </cell>
          <cell r="B752" t="str">
            <v>กองทุนฟื้นฟูและพัฒนาเกษตรกร</v>
          </cell>
        </row>
        <row r="753">
          <cell r="A753" t="str">
            <v>618080835034</v>
          </cell>
          <cell r="B753" t="str">
            <v>กองทุนหมุนเวียนเพื่อการกู้ยืมแก่เกษตรกรและผู้ยากจน</v>
          </cell>
        </row>
        <row r="754">
          <cell r="A754" t="str">
            <v>618080862012</v>
          </cell>
          <cell r="B754" t="str">
            <v>กองทุนประชารัฐเพื่อเศรษฐกิจฐานราก</v>
          </cell>
        </row>
        <row r="755">
          <cell r="A755" t="str">
            <v>618080835014</v>
          </cell>
          <cell r="B755" t="str">
            <v>กองทุนหมู่บ้านและชุมชนเมืองแห่งชาติ</v>
          </cell>
        </row>
        <row r="758">
          <cell r="A758" t="str">
            <v>628080841016</v>
          </cell>
          <cell r="B758" t="str">
            <v>กองทุนหลักประกันสุขภาพแห่งชาติ</v>
          </cell>
        </row>
        <row r="759">
          <cell r="A759" t="str">
            <v>628080842014</v>
          </cell>
          <cell r="B759" t="str">
            <v>กองทุนการออมแห่งชาติ</v>
          </cell>
        </row>
        <row r="760">
          <cell r="A760" t="str">
            <v>628080847025</v>
          </cell>
          <cell r="B760" t="str">
            <v>กองทุนส่งเสริมศิลปะร่วมสมัย</v>
          </cell>
        </row>
        <row r="761">
          <cell r="A761" t="str">
            <v>628080847040</v>
          </cell>
          <cell r="B761" t="str">
            <v>กองทุนคุ้มครองเด็ก</v>
          </cell>
        </row>
        <row r="762">
          <cell r="A762" t="str">
            <v>628080847050</v>
          </cell>
          <cell r="B762" t="str">
            <v>กองทุนส่งเสริมการจัดสวัสดิการสังคม</v>
          </cell>
        </row>
        <row r="763">
          <cell r="A763" t="str">
            <v>628080847051</v>
          </cell>
          <cell r="B763" t="str">
            <v>กองทุนส่งเสริมงานจดหมายเหตุ</v>
          </cell>
        </row>
        <row r="764">
          <cell r="A764" t="str">
            <v>6280808480A8</v>
          </cell>
          <cell r="B764" t="str">
            <v>กองทุนจัดรูปที่ดินเพื่อพัฒนาพื้นที่</v>
          </cell>
        </row>
        <row r="765">
          <cell r="A765" t="str">
            <v>6280808490D4</v>
          </cell>
          <cell r="B765" t="str">
            <v>กองทุนจัดรูปที่ดิน</v>
          </cell>
        </row>
        <row r="766">
          <cell r="A766" t="str">
            <v>628080866018</v>
          </cell>
          <cell r="B766" t="str">
            <v>กองทุนเพื่อผู้เคยเป็นสมาชิกรัฐสภา</v>
          </cell>
        </row>
        <row r="767">
          <cell r="A767" t="str">
            <v>628080866019</v>
          </cell>
          <cell r="B767" t="str">
            <v>กองทุนเพื่อการพัฒนาพรรคการเมือง</v>
          </cell>
        </row>
        <row r="768">
          <cell r="A768" t="str">
            <v>628080866026</v>
          </cell>
          <cell r="B768" t="str">
            <v>กองทุนยุติธรรม</v>
          </cell>
        </row>
        <row r="769">
          <cell r="A769" t="str">
            <v>628080866087</v>
          </cell>
          <cell r="B769" t="str">
            <v>กองทุนเพื่อการสืบสวนและสอบสวนคดีอาญา</v>
          </cell>
        </row>
        <row r="770">
          <cell r="A770" t="str">
            <v>628080841013</v>
          </cell>
          <cell r="B770" t="str">
            <v>กองทุนการแพทย์ฉุกเฉิน</v>
          </cell>
        </row>
        <row r="771">
          <cell r="A771" t="str">
            <v>628080808057</v>
          </cell>
          <cell r="B771" t="str">
            <v>กองทุนการท่าอากาศยานอู่ตะเภา</v>
          </cell>
        </row>
        <row r="772">
          <cell r="A772" t="str">
            <v>628080819005</v>
          </cell>
          <cell r="B772" t="str">
            <v>กองทุนส่งเสริมวิสาหกิจขนาดกลางและขนาดย่อม</v>
          </cell>
        </row>
        <row r="773">
          <cell r="A773" t="str">
            <v>628080825010</v>
          </cell>
          <cell r="B773" t="str">
            <v>กองทุนสนับสนุนการวิจัย</v>
          </cell>
        </row>
        <row r="774">
          <cell r="A774" t="str">
            <v>628080830032</v>
          </cell>
          <cell r="B774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75">
          <cell r="A775" t="str">
            <v>628080839001</v>
          </cell>
          <cell r="B775" t="str">
            <v>กองทุนเพื่อความเสมอภาคทางการศึกษา</v>
          </cell>
        </row>
        <row r="776">
          <cell r="A776" t="str">
            <v>628080839029</v>
          </cell>
          <cell r="B776" t="str">
            <v>กองทุนภูมิปัญญาการแพทย์แผนไทย</v>
          </cell>
        </row>
        <row r="777">
          <cell r="A777" t="str">
            <v>628080839033</v>
          </cell>
          <cell r="B777" t="str">
            <v>กองทุนส่งเสริมการเผยแผ่พระพุทธศาสนาเฉลิมพระเกียรติ 80 พรรษา</v>
          </cell>
        </row>
        <row r="778">
          <cell r="A778" t="str">
            <v>6280808390A0</v>
          </cell>
          <cell r="B778" t="str">
            <v>กองทุนส่งเสริมและพัฒนาการศึกษาสำหรับคนพิการ</v>
          </cell>
        </row>
        <row r="779">
          <cell r="A779" t="str">
            <v>628080840016</v>
          </cell>
          <cell r="B779" t="str">
            <v>กองทุนประชารัฐเพื่อเศรษฐกิจฐานราก</v>
          </cell>
        </row>
        <row r="780">
          <cell r="A780" t="str">
            <v>628080840018</v>
          </cell>
          <cell r="B780" t="str">
            <v>กองทุนหมู่บ้านและชุมชนเมืองแห่งชาติ</v>
          </cell>
        </row>
        <row r="781">
          <cell r="A781" t="str">
            <v>628080840031</v>
          </cell>
          <cell r="B781" t="str">
            <v>กองทุนฟื้นฟูและพัฒนาเกษตรกร</v>
          </cell>
        </row>
        <row r="782">
          <cell r="A782" t="str">
            <v>628080840068</v>
          </cell>
          <cell r="B782" t="str">
            <v>กองทุนหมุนเวียนเพื่อการกู้ยืมแก่เกษตรกรและผู้ยากจน</v>
          </cell>
        </row>
        <row r="785">
          <cell r="A785" t="str">
            <v>638080841016</v>
          </cell>
          <cell r="B785" t="str">
            <v>กองทุนหลักประกันสุขภาพแห่งชาติ</v>
          </cell>
        </row>
        <row r="786">
          <cell r="A786" t="str">
            <v>638080842014</v>
          </cell>
          <cell r="B786" t="str">
            <v>กองทุนการออมแห่งชาติ</v>
          </cell>
        </row>
        <row r="787">
          <cell r="A787" t="str">
            <v>638080847025</v>
          </cell>
          <cell r="B787" t="str">
            <v>กองทุนส่งเสริมศิลปะร่วมสมัย</v>
          </cell>
        </row>
        <row r="788">
          <cell r="A788" t="str">
            <v>638080847040</v>
          </cell>
          <cell r="B788" t="str">
            <v>กองทุนคุ้มครองเด็ก</v>
          </cell>
        </row>
        <row r="789">
          <cell r="A789" t="str">
            <v>638080847050</v>
          </cell>
          <cell r="B789" t="str">
            <v>กองทุนส่งเสริมการจัดสวัสดิการสังคม</v>
          </cell>
        </row>
        <row r="790">
          <cell r="A790" t="str">
            <v>638080847051</v>
          </cell>
          <cell r="B790" t="str">
            <v>กองทุนส่งเสริมงานจดหมายเหตุ</v>
          </cell>
        </row>
        <row r="791">
          <cell r="A791" t="str">
            <v>6380808480A8</v>
          </cell>
          <cell r="B791" t="str">
            <v>กองทุนจัดรูปที่ดินเพื่อพัฒนาพื้นที่</v>
          </cell>
        </row>
        <row r="792">
          <cell r="A792" t="str">
            <v>6380808490D4</v>
          </cell>
          <cell r="B792" t="str">
            <v>กองทุนจัดรูปที่ดิน</v>
          </cell>
        </row>
        <row r="793">
          <cell r="A793" t="str">
            <v>638080866018</v>
          </cell>
          <cell r="B793" t="str">
            <v>กองทุนเพื่อผู้เคยเป็นสมาชิกรัฐสภา</v>
          </cell>
        </row>
        <row r="794">
          <cell r="A794" t="str">
            <v>638080866019</v>
          </cell>
          <cell r="B794" t="str">
            <v>กองทุนเพื่อการพัฒนาพรรคการเมือง</v>
          </cell>
        </row>
        <row r="795">
          <cell r="A795" t="str">
            <v>638080866026</v>
          </cell>
          <cell r="B795" t="str">
            <v>กองทุนยุติธรรม</v>
          </cell>
        </row>
        <row r="796">
          <cell r="A796" t="str">
            <v>638080866087</v>
          </cell>
          <cell r="B796" t="str">
            <v>กองทุนเพื่อการสืบสวนและสอบสวนคดีอาญา</v>
          </cell>
        </row>
        <row r="797">
          <cell r="A797" t="str">
            <v>638080841013</v>
          </cell>
          <cell r="B797" t="str">
            <v>กองทุนการแพทย์ฉุกเฉิน</v>
          </cell>
        </row>
        <row r="798">
          <cell r="A798" t="str">
            <v>638080808057</v>
          </cell>
          <cell r="B798" t="str">
            <v>กองทุนการท่าอากาศยานอู่ตะเภา</v>
          </cell>
        </row>
        <row r="799">
          <cell r="A799" t="str">
            <v>638080819005</v>
          </cell>
          <cell r="B799" t="str">
            <v>กองทุนส่งเสริมวิสาหกิจขนาดกลางและขนาดย่อม</v>
          </cell>
        </row>
        <row r="800">
          <cell r="A800" t="str">
            <v>638080825010</v>
          </cell>
          <cell r="B800" t="str">
            <v>กองทุนสนับสนุนการวิจัย</v>
          </cell>
        </row>
        <row r="801">
          <cell r="A801" t="str">
            <v>638080830032</v>
          </cell>
          <cell r="B801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02">
          <cell r="A802" t="str">
            <v>638080839001</v>
          </cell>
          <cell r="B802" t="str">
            <v>กองทุนเพื่อความเสมอภาคทางการศึกษา</v>
          </cell>
        </row>
        <row r="803">
          <cell r="A803" t="str">
            <v>638080839029</v>
          </cell>
          <cell r="B803" t="str">
            <v>กองทุนภูมิปัญญาการแพทย์แผนไทย</v>
          </cell>
        </row>
        <row r="804">
          <cell r="A804" t="str">
            <v>638080839033</v>
          </cell>
          <cell r="B804" t="str">
            <v>กองทุนส่งเสริมการเผยแผ่พระพุทธศาสนาเฉลิมพระเกียรติ 80 พรรษา</v>
          </cell>
        </row>
        <row r="805">
          <cell r="A805" t="str">
            <v>6380808390A0</v>
          </cell>
          <cell r="B805" t="str">
            <v>กองทุนส่งเสริมและพัฒนาการศึกษาสำหรับคนพิการ</v>
          </cell>
        </row>
        <row r="806">
          <cell r="A806" t="str">
            <v>638080840016</v>
          </cell>
          <cell r="B806" t="str">
            <v>กองทุนประชารัฐเพื่อเศรษฐกิจฐานราก</v>
          </cell>
        </row>
        <row r="807">
          <cell r="A807" t="str">
            <v>638080840018</v>
          </cell>
          <cell r="B807" t="str">
            <v>กองทุนหมู่บ้านและชุมชนเมืองแห่งชาติ</v>
          </cell>
        </row>
        <row r="808">
          <cell r="A808" t="str">
            <v>638080840031</v>
          </cell>
          <cell r="B808" t="str">
            <v>กองทุนฟื้นฟูและพัฒนาเกษตรกร</v>
          </cell>
        </row>
        <row r="809">
          <cell r="A809" t="str">
            <v>638080840068</v>
          </cell>
          <cell r="B809" t="str">
            <v>กองทุนหมุนเวียนเพื่อการกู้ยืมแก่เกษตรกรและผู้ยากจน</v>
          </cell>
        </row>
        <row r="811">
          <cell r="A811" t="str">
            <v>638080832715</v>
          </cell>
          <cell r="B811" t="str">
            <v>กองทุนการแพทย์ฉุกเฉิน</v>
          </cell>
        </row>
        <row r="812">
          <cell r="A812" t="str">
            <v>638080844758</v>
          </cell>
          <cell r="B812" t="str">
            <v>กองทุนคุ้มครองเด็ก</v>
          </cell>
        </row>
        <row r="813">
          <cell r="A813" t="str">
            <v>6380808507F6</v>
          </cell>
          <cell r="B813" t="str">
            <v>กองทุนจัดรูปที่ดิน</v>
          </cell>
        </row>
        <row r="814">
          <cell r="A814" t="str">
            <v>638080843712</v>
          </cell>
          <cell r="B814" t="str">
            <v>กองทุนประชารัฐเพื่อเศรษฐกิจฐานราก</v>
          </cell>
        </row>
        <row r="815">
          <cell r="A815" t="str">
            <v>638080856712</v>
          </cell>
          <cell r="B815" t="str">
            <v>กองทุนป้องกันและปราบปรามการทุจริตแห่งชาติ</v>
          </cell>
        </row>
        <row r="816">
          <cell r="A816" t="str">
            <v>638080844744</v>
          </cell>
          <cell r="B816" t="str">
            <v>กองทุนผู้สูงอายุ</v>
          </cell>
        </row>
        <row r="817">
          <cell r="A817" t="str">
            <v>638080813715</v>
          </cell>
          <cell r="B817" t="str">
            <v>กองทุนเพื่อการพัฒนาพรรคการเมือง</v>
          </cell>
        </row>
        <row r="818">
          <cell r="A818" t="str">
            <v>6380808527A5</v>
          </cell>
          <cell r="B818" t="str">
            <v>กองทุนเพื่อการสืบสวนและสอบสวนคดีอาญา</v>
          </cell>
        </row>
        <row r="819">
          <cell r="A819" t="str">
            <v>638060742701</v>
          </cell>
          <cell r="B819" t="str">
            <v>กองทุนเพื่อความเสมอภาคทางการศึกษา</v>
          </cell>
        </row>
        <row r="820">
          <cell r="A820" t="str">
            <v>638080856714</v>
          </cell>
          <cell r="B820" t="str">
            <v>กองทุนเพื่อผู้เคยเป็นสมาชิกรัฐสภา</v>
          </cell>
        </row>
        <row r="821">
          <cell r="A821" t="str">
            <v>638080835746</v>
          </cell>
          <cell r="B821" t="str">
            <v>กองทุนภูมิปัญญาการแพทย์แผนไทย</v>
          </cell>
        </row>
        <row r="822">
          <cell r="A822" t="str">
            <v>638080827747</v>
          </cell>
          <cell r="B822" t="str">
            <v>กองทุนส่งเสริมการค้าระหว่างประเทศ</v>
          </cell>
        </row>
        <row r="823">
          <cell r="A823" t="str">
            <v>638080844770</v>
          </cell>
          <cell r="B823" t="str">
            <v>กองทุนส่งเสริมการจัดสวัสดิการสังคม</v>
          </cell>
        </row>
        <row r="824">
          <cell r="A824" t="str">
            <v>638080835749</v>
          </cell>
          <cell r="B824" t="str">
            <v>กองทุนส่งเสริมการเผยแผ่พระพุทธศาสนาเฉลิมพระเกียรติ 80 พรรษา</v>
          </cell>
        </row>
        <row r="825">
          <cell r="A825" t="str">
            <v>638080844780</v>
          </cell>
          <cell r="B825" t="str">
            <v>กองทุนส่งเสริมงานจดหมายเหตุ</v>
          </cell>
        </row>
        <row r="826">
          <cell r="A826" t="str">
            <v>638080844762</v>
          </cell>
          <cell r="B826" t="str">
            <v>กองทุนส่งเสริมงานวัฒนธรรม</v>
          </cell>
        </row>
        <row r="827">
          <cell r="A827" t="str">
            <v>6380808357B6</v>
          </cell>
          <cell r="B827" t="str">
            <v>กองทุนส่งเสริมและพัฒนาการศึกษาสำหรับคนพิการ</v>
          </cell>
        </row>
        <row r="828">
          <cell r="A828" t="str">
            <v>638080826704</v>
          </cell>
          <cell r="B828" t="str">
            <v>กองทุนส่งเสริมวิทยาศาสตร์ วิจัยและนวัตกรรม</v>
          </cell>
        </row>
        <row r="829">
          <cell r="A829" t="str">
            <v>638080827701</v>
          </cell>
          <cell r="B829" t="str">
            <v>กองทุนส่งเสริมวิสาหกิจขนาดกลางและขนาดย่อม</v>
          </cell>
        </row>
        <row r="830">
          <cell r="A830" t="str">
            <v>638080844733</v>
          </cell>
          <cell r="B830" t="str">
            <v>กองทุนส่งเสริมศิลปะร่วมสมัย</v>
          </cell>
        </row>
        <row r="831">
          <cell r="A831" t="str">
            <v>638080841720</v>
          </cell>
          <cell r="B831" t="str">
            <v>กองทุนหลักประกันสุขภาพแห่งชาติ</v>
          </cell>
        </row>
        <row r="832">
          <cell r="A832" t="str">
            <v>638060343701</v>
          </cell>
          <cell r="B832" t="str">
            <v>โครงการกองทุนการออมแห่งชาติ</v>
          </cell>
        </row>
        <row r="833">
          <cell r="A833" t="str">
            <v>638060419701</v>
          </cell>
          <cell r="B833" t="str">
            <v>โครงการกองทุนจัดรูปที่ดินเพื่อพัฒนาพื้นที่</v>
          </cell>
        </row>
        <row r="834">
          <cell r="A834" t="str">
            <v>638060656701</v>
          </cell>
          <cell r="B834" t="str">
            <v>โครงการกองทุนยุติธรรม</v>
          </cell>
        </row>
        <row r="837">
          <cell r="A837" t="str">
            <v>648060343701</v>
          </cell>
          <cell r="B837" t="str">
            <v>โครงการกองทุนการออมแห่งชาติ</v>
          </cell>
        </row>
        <row r="838">
          <cell r="A838" t="str">
            <v>648060419701</v>
          </cell>
          <cell r="B838" t="str">
            <v>โครงการกองทุนจัดรูปที่ดินเพื่อพัฒนาพื้นที่</v>
          </cell>
        </row>
        <row r="839">
          <cell r="A839" t="str">
            <v>648060656701</v>
          </cell>
          <cell r="B839" t="str">
            <v>โครงการกองทุนยุติธรรม</v>
          </cell>
        </row>
        <row r="840">
          <cell r="A840" t="str">
            <v>648060742701</v>
          </cell>
          <cell r="B840" t="str">
            <v>กองทุนเพื่อความเสมอภาคทางการศึกษา</v>
          </cell>
        </row>
        <row r="841">
          <cell r="A841" t="str">
            <v>648080813715</v>
          </cell>
          <cell r="B841" t="str">
            <v>กองทุนเพื่อการพัฒนาพรรคการเมือง</v>
          </cell>
        </row>
        <row r="842">
          <cell r="A842" t="str">
            <v>648080826704</v>
          </cell>
          <cell r="B842" t="str">
            <v>กองทุนส่งเสริมวิทยาศาสตร์ วิจัยและนวัตกรรม</v>
          </cell>
        </row>
        <row r="843">
          <cell r="A843" t="str">
            <v>648080827701</v>
          </cell>
          <cell r="B843" t="str">
            <v>กองทุนส่งเสริมวิสาหกิจขนาดกลางและขนาดย่อม</v>
          </cell>
        </row>
        <row r="844">
          <cell r="A844" t="str">
            <v>648080827747</v>
          </cell>
          <cell r="B844" t="str">
            <v>กองทุนส่งเสริมการค้าระหว่างประเทศ</v>
          </cell>
        </row>
        <row r="845">
          <cell r="A845" t="str">
            <v>648080832715</v>
          </cell>
          <cell r="B845" t="str">
            <v>กองทุนการแพทย์ฉุกเฉิน</v>
          </cell>
        </row>
        <row r="846">
          <cell r="A846" t="str">
            <v>648080835746</v>
          </cell>
          <cell r="B846" t="str">
            <v>กองทุนภูมิปัญญาการแพทย์แผนไทย</v>
          </cell>
        </row>
        <row r="847">
          <cell r="A847" t="str">
            <v>648080835749</v>
          </cell>
          <cell r="B847" t="str">
            <v>กองทุนส่งเสริมการเผยแผ่พระพุทธศาสนาเฉลิมพระเกียรติ 80 พรรษา</v>
          </cell>
        </row>
        <row r="848">
          <cell r="A848" t="str">
            <v>6480808357B6</v>
          </cell>
          <cell r="B848" t="str">
            <v>กองทุนส่งเสริมและพัฒนาการศึกษาสำหรับคนพิการ</v>
          </cell>
        </row>
        <row r="849">
          <cell r="A849" t="str">
            <v>648080841720</v>
          </cell>
          <cell r="B849" t="str">
            <v>กองทุนหลักประกันสุขภาพแห่งชาติ</v>
          </cell>
        </row>
        <row r="850">
          <cell r="A850" t="str">
            <v>648080843712</v>
          </cell>
          <cell r="B850" t="str">
            <v>กองทุนประชารัฐสวัสดิการเพื่อเศรษฐกิจฐานราก</v>
          </cell>
        </row>
        <row r="851">
          <cell r="A851" t="str">
            <v>648080844733</v>
          </cell>
          <cell r="B851" t="str">
            <v>กองทุนส่งเสริมศิลปะร่วมสมัย</v>
          </cell>
        </row>
        <row r="852">
          <cell r="A852" t="str">
            <v>648080844744</v>
          </cell>
          <cell r="B852" t="str">
            <v>กองทุนผู้สูงอายุ</v>
          </cell>
        </row>
        <row r="853">
          <cell r="A853" t="str">
            <v>648080844758</v>
          </cell>
          <cell r="B853" t="str">
            <v>กองทุนคุ้มครองเด็ก</v>
          </cell>
        </row>
        <row r="854">
          <cell r="A854" t="str">
            <v>648080844762</v>
          </cell>
          <cell r="B854" t="str">
            <v>กองทุนส่งเสริมงานวัฒนธรรม</v>
          </cell>
        </row>
        <row r="855">
          <cell r="A855" t="str">
            <v>648080844770</v>
          </cell>
          <cell r="B855" t="str">
            <v>กองทุนส่งเสริมการจัดสวัสดิการสังคม</v>
          </cell>
        </row>
        <row r="856">
          <cell r="A856" t="str">
            <v>648080844780</v>
          </cell>
          <cell r="B856" t="str">
            <v>กองทุนส่งเสริมงานจดหมายเหตุ</v>
          </cell>
        </row>
        <row r="857">
          <cell r="A857" t="str">
            <v>6480808507F6</v>
          </cell>
          <cell r="B857" t="str">
            <v>กองทุนจัดรูปที่ดิน</v>
          </cell>
        </row>
        <row r="858">
          <cell r="A858" t="str">
            <v>6480808527A5</v>
          </cell>
          <cell r="B858" t="str">
            <v>กองทุนเพื่อการสืบสวนและสอบสวนคดีอาญา</v>
          </cell>
        </row>
        <row r="859">
          <cell r="A859" t="str">
            <v>648080856712</v>
          </cell>
          <cell r="B859" t="str">
            <v>กองทุนป้องกันและปราบปรามการทุจริตแห่งชาติ</v>
          </cell>
        </row>
        <row r="860">
          <cell r="A860" t="str">
            <v>648080856714</v>
          </cell>
          <cell r="B860" t="str">
            <v>กองทุนเพื่อผู้เคยเป็นสมาชิกรัฐสภา</v>
          </cell>
        </row>
        <row r="862">
          <cell r="A862" t="str">
            <v>648080833018</v>
          </cell>
          <cell r="B862" t="str">
            <v>กองทุนการแพทย์ฉุกเฉิน</v>
          </cell>
        </row>
        <row r="863">
          <cell r="A863" t="str">
            <v>648080846064</v>
          </cell>
          <cell r="B863" t="str">
            <v>กองทุนคุ้มครองเด็ก</v>
          </cell>
        </row>
        <row r="864">
          <cell r="A864" t="str">
            <v>6480808530I2</v>
          </cell>
          <cell r="B864" t="str">
            <v>กองทุนจัดรูปที่ดิน</v>
          </cell>
        </row>
        <row r="865">
          <cell r="A865" t="str">
            <v>648080845012</v>
          </cell>
          <cell r="B865" t="str">
            <v>กองทุนประชารัฐสวัสดิการเพื่อเศรษฐกิจฐานราก</v>
          </cell>
        </row>
        <row r="866">
          <cell r="A866" t="str">
            <v>648080829047</v>
          </cell>
          <cell r="B866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67">
          <cell r="A867" t="str">
            <v>648080860015</v>
          </cell>
          <cell r="B867" t="str">
            <v>กองทุนป้องกันและปราบปรามการทุจริตแห่งชาติ</v>
          </cell>
        </row>
        <row r="868">
          <cell r="A868" t="str">
            <v>648080846063</v>
          </cell>
          <cell r="B868" t="str">
            <v>กองทุนผู้สูงอายุ</v>
          </cell>
        </row>
        <row r="869">
          <cell r="A869" t="str">
            <v>6480808370C9</v>
          </cell>
          <cell r="B869" t="str">
            <v>กองทุนพัฒนาบทบาทสตรี</v>
          </cell>
        </row>
        <row r="870">
          <cell r="A870" t="str">
            <v>6480808550A9</v>
          </cell>
          <cell r="B870" t="str">
            <v>กองทุนเพื่อการสืบสวนและสอบสวนคดีอาญา</v>
          </cell>
        </row>
        <row r="871">
          <cell r="A871" t="str">
            <v>648060743001</v>
          </cell>
          <cell r="B871" t="str">
            <v>กองทุนเพื่อความเสมอภาคทางการศึกษา</v>
          </cell>
        </row>
        <row r="872">
          <cell r="A872" t="str">
            <v>648080860014</v>
          </cell>
          <cell r="B872" t="str">
            <v>กองทุนเพื่อผู้เคยเป็นสมาชิกรัฐสภา</v>
          </cell>
        </row>
        <row r="873">
          <cell r="A873" t="str">
            <v>648080836050</v>
          </cell>
          <cell r="B873" t="str">
            <v>กองทุนภูมิปัญญาการแพทย์แผนไทย</v>
          </cell>
        </row>
        <row r="874">
          <cell r="A874" t="str">
            <v>648080846076</v>
          </cell>
          <cell r="B874" t="str">
            <v>กองทุนส่งเสริมการจัดสวัสดิการสังคม</v>
          </cell>
        </row>
        <row r="875">
          <cell r="A875" t="str">
            <v>648080836049</v>
          </cell>
          <cell r="B875" t="str">
            <v>กองทุนส่งเสริมการเผยแผ่พระพุทธศาสนาเฉลิมพระเกียรติ 80 พรรษา</v>
          </cell>
        </row>
        <row r="876">
          <cell r="A876" t="str">
            <v>648080846061</v>
          </cell>
          <cell r="B876" t="str">
            <v>กองทุนส่งเสริมความเท่าเทียมระหว่างเพศ</v>
          </cell>
        </row>
        <row r="877">
          <cell r="A877" t="str">
            <v>648080836099</v>
          </cell>
          <cell r="B877" t="str">
            <v>กองทุนส่งเสริมงานจดหมายเหตุ</v>
          </cell>
        </row>
        <row r="878">
          <cell r="A878" t="str">
            <v>648080846066</v>
          </cell>
          <cell r="B878" t="str">
            <v>กองทุนส่งเสริมงานวัฒนธรรม</v>
          </cell>
        </row>
        <row r="879">
          <cell r="A879" t="str">
            <v>6480808360B7</v>
          </cell>
          <cell r="B879" t="str">
            <v>กองทุนส่งเสริมและพัฒนาการศึกษาสำหรับคนพิการ</v>
          </cell>
        </row>
        <row r="880">
          <cell r="A880" t="str">
            <v>648080826006</v>
          </cell>
          <cell r="B880" t="str">
            <v>กองทุนส่งเสริมวิทยาศาสตร์ วิจัยและนวัตกรรม</v>
          </cell>
        </row>
        <row r="881">
          <cell r="A881" t="str">
            <v>648080828001</v>
          </cell>
          <cell r="B881" t="str">
            <v>กองทุนส่งเสริมวิสาหกิจขนาดกลางและขนาดย่อม</v>
          </cell>
        </row>
        <row r="882">
          <cell r="A882" t="str">
            <v>648080836033</v>
          </cell>
          <cell r="B882" t="str">
            <v>กองทุนส่งเสริมศิลปะร่วมสมัย</v>
          </cell>
        </row>
        <row r="883">
          <cell r="A883" t="str">
            <v>648060145001</v>
          </cell>
          <cell r="B883" t="str">
            <v>กองทุนหมู่บ้านและชุมชนเมืองแห่งชาติ</v>
          </cell>
        </row>
        <row r="884">
          <cell r="A884" t="str">
            <v>648080842022</v>
          </cell>
          <cell r="B884" t="str">
            <v>กองทุนหลักประกันสุขภาพแห่งชาติ</v>
          </cell>
        </row>
        <row r="885">
          <cell r="A885" t="str">
            <v>648060345001</v>
          </cell>
          <cell r="B885" t="str">
            <v>โครงการกองทุนการออมแห่งชาติ</v>
          </cell>
        </row>
        <row r="886">
          <cell r="A886" t="str">
            <v>648060418001</v>
          </cell>
          <cell r="B886" t="str">
            <v>โครงการกองทุนจัดรูปที่ดินเพื่อพัฒนาพื้นที่</v>
          </cell>
        </row>
        <row r="887">
          <cell r="A887" t="str">
            <v>648060660001</v>
          </cell>
          <cell r="B887" t="str">
            <v>โครงการกองทุนยุติธรรม</v>
          </cell>
        </row>
        <row r="890">
          <cell r="A890" t="str">
            <v>756UA</v>
          </cell>
          <cell r="B890" t="str">
            <v>เทศบาลนครเกาะสมุย</v>
          </cell>
        </row>
        <row r="891">
          <cell r="A891" t="str">
            <v>751CJ</v>
          </cell>
          <cell r="B891" t="str">
            <v>เทศบาลนครขอนแก่น</v>
          </cell>
        </row>
        <row r="892">
          <cell r="A892" t="str">
            <v>751SW</v>
          </cell>
          <cell r="B892" t="str">
            <v>เทศบาลนครเจ้าพระยาสุรศักดิ์</v>
          </cell>
        </row>
        <row r="893">
          <cell r="A893" t="str">
            <v>7521Y</v>
          </cell>
          <cell r="B893" t="str">
            <v>เทศบาลนครเชียงราย</v>
          </cell>
        </row>
        <row r="894">
          <cell r="A894" t="str">
            <v>75266</v>
          </cell>
          <cell r="B894" t="str">
            <v>เทศบาลนครเชียงใหม่</v>
          </cell>
        </row>
        <row r="895">
          <cell r="A895" t="str">
            <v>752CE</v>
          </cell>
          <cell r="B895" t="str">
            <v>เทศบาลนครตรัง</v>
          </cell>
        </row>
        <row r="896">
          <cell r="A896" t="str">
            <v>752LB</v>
          </cell>
          <cell r="B896" t="str">
            <v>เทศบาลนครนครปฐม</v>
          </cell>
        </row>
        <row r="897">
          <cell r="A897" t="str">
            <v>752SJ</v>
          </cell>
          <cell r="B897" t="str">
            <v>เทศบาลนครนครราชสีมา</v>
          </cell>
        </row>
        <row r="898">
          <cell r="A898" t="str">
            <v>7532B</v>
          </cell>
          <cell r="B898" t="str">
            <v>เทศบาลนครนครศรีธรรมราช</v>
          </cell>
        </row>
        <row r="899">
          <cell r="A899" t="str">
            <v>7537S</v>
          </cell>
          <cell r="B899" t="str">
            <v>เทศบาลนครนครสวรรค์</v>
          </cell>
        </row>
        <row r="900">
          <cell r="A900" t="str">
            <v>753C0</v>
          </cell>
          <cell r="B900" t="str">
            <v>เทศบาลนครนนทบุรี</v>
          </cell>
        </row>
        <row r="901">
          <cell r="A901" t="str">
            <v>753D3</v>
          </cell>
          <cell r="B901" t="str">
            <v>เทศบาลนครปากเกร็ด</v>
          </cell>
        </row>
        <row r="902">
          <cell r="A902" t="str">
            <v>7541X</v>
          </cell>
          <cell r="B902" t="str">
            <v>เทศบาลนครพระนครศรีอยุธยา</v>
          </cell>
        </row>
        <row r="903">
          <cell r="A903" t="str">
            <v>754FE</v>
          </cell>
          <cell r="B903" t="str">
            <v>เทศบาลนครพิษณุโลก</v>
          </cell>
        </row>
        <row r="904">
          <cell r="A904" t="str">
            <v>754T6</v>
          </cell>
          <cell r="B904" t="str">
            <v>เทศบาลนครภูเก็ต</v>
          </cell>
        </row>
        <row r="905">
          <cell r="A905" t="str">
            <v>752HV</v>
          </cell>
          <cell r="B905" t="str">
            <v>เทศบาลนครแม่สอด</v>
          </cell>
        </row>
        <row r="906">
          <cell r="A906" t="str">
            <v>7553M</v>
          </cell>
          <cell r="B906" t="str">
            <v>เทศบาลนครยะลา</v>
          </cell>
        </row>
        <row r="907">
          <cell r="A907" t="str">
            <v>755CC</v>
          </cell>
          <cell r="B907" t="str">
            <v>เทศบาลนครระยอง</v>
          </cell>
        </row>
        <row r="908">
          <cell r="A908" t="str">
            <v>753TG</v>
          </cell>
          <cell r="B908" t="str">
            <v>เทศบาลนครรังสิต</v>
          </cell>
        </row>
        <row r="909">
          <cell r="A909" t="str">
            <v>755MD</v>
          </cell>
          <cell r="B909" t="str">
            <v>เทศบาลนครลำปาง</v>
          </cell>
        </row>
        <row r="910">
          <cell r="A910" t="str">
            <v>7561H</v>
          </cell>
          <cell r="B910" t="str">
            <v>เทศบาลนครสกลนคร</v>
          </cell>
        </row>
        <row r="911">
          <cell r="A911" t="str">
            <v>7565M</v>
          </cell>
          <cell r="B911" t="str">
            <v>เทศบาลนครสงขลา</v>
          </cell>
        </row>
        <row r="912">
          <cell r="A912" t="str">
            <v>756B1</v>
          </cell>
          <cell r="B912" t="str">
            <v>เทศบาลนครสมุทรปราการ</v>
          </cell>
        </row>
        <row r="913">
          <cell r="A913" t="str">
            <v>756DJ</v>
          </cell>
          <cell r="B913" t="str">
            <v>เทศบาลนครสมุทรสาคร</v>
          </cell>
        </row>
        <row r="914">
          <cell r="A914" t="str">
            <v>756TE</v>
          </cell>
          <cell r="B914" t="str">
            <v>เทศบาลนครสุราษฎร์ธานี</v>
          </cell>
        </row>
        <row r="915">
          <cell r="A915" t="str">
            <v>7568J</v>
          </cell>
          <cell r="B915" t="str">
            <v>เทศบาลนครหาดใหญ่</v>
          </cell>
        </row>
        <row r="916">
          <cell r="A916" t="str">
            <v>751SV</v>
          </cell>
          <cell r="B916" t="str">
            <v>เทศบาลนครแหลมฉบัง</v>
          </cell>
        </row>
        <row r="917">
          <cell r="A917" t="str">
            <v>756E2</v>
          </cell>
          <cell r="B917" t="str">
            <v>เทศบาลนครอ้อมน้อย</v>
          </cell>
        </row>
        <row r="918">
          <cell r="A918" t="str">
            <v>757AD</v>
          </cell>
          <cell r="B918" t="str">
            <v>เทศบาลนครอุดรธานี</v>
          </cell>
        </row>
        <row r="919">
          <cell r="A919" t="str">
            <v>757KY</v>
          </cell>
          <cell r="B919" t="str">
            <v>เทศบาลนครอุบลราชธานี</v>
          </cell>
        </row>
        <row r="920">
          <cell r="A920" t="str">
            <v>756E1</v>
          </cell>
          <cell r="B920" t="str">
            <v>เทศบาลเมืองกระทุ่มแบน</v>
          </cell>
        </row>
        <row r="921">
          <cell r="A921" t="str">
            <v>752P4</v>
          </cell>
          <cell r="B921" t="str">
            <v>เทศบาลเมืองกระทุ่มล้ม</v>
          </cell>
        </row>
        <row r="922">
          <cell r="A922" t="str">
            <v>751F9</v>
          </cell>
          <cell r="B922" t="str">
            <v>เทศบาลเมืองกระนวน</v>
          </cell>
        </row>
        <row r="923">
          <cell r="A923" t="str">
            <v>75100</v>
          </cell>
          <cell r="B923" t="str">
            <v>เทศบาลเมืองกระบี่</v>
          </cell>
        </row>
        <row r="924">
          <cell r="A924" t="str">
            <v>754TD</v>
          </cell>
          <cell r="B924" t="str">
            <v>เทศบาลเมืองกะทู้</v>
          </cell>
        </row>
        <row r="925">
          <cell r="A925" t="str">
            <v>752CW</v>
          </cell>
          <cell r="B925" t="str">
            <v>เทศบาลเมืองกันตัง</v>
          </cell>
        </row>
        <row r="926">
          <cell r="A926" t="str">
            <v>755WQ</v>
          </cell>
          <cell r="B926" t="str">
            <v>เทศบาลเมืองกันทรลักษ์</v>
          </cell>
        </row>
        <row r="927">
          <cell r="A927" t="str">
            <v>7511U</v>
          </cell>
          <cell r="B927" t="str">
            <v>เทศบาลเมืองกาญจนบุรี</v>
          </cell>
        </row>
        <row r="928">
          <cell r="A928" t="str">
            <v>7515F</v>
          </cell>
          <cell r="B928" t="str">
            <v>เทศบาลเมืองกาฬสินธุ์</v>
          </cell>
        </row>
        <row r="929">
          <cell r="A929" t="str">
            <v>7567Z</v>
          </cell>
          <cell r="B929" t="str">
            <v>เทศบาลเมืองกำแพงเพชร</v>
          </cell>
        </row>
        <row r="930">
          <cell r="A930" t="str">
            <v>7519V</v>
          </cell>
          <cell r="B930" t="str">
            <v>เทศบาลเมืองกำแพงเพชร</v>
          </cell>
        </row>
        <row r="931">
          <cell r="A931" t="str">
            <v>7516H</v>
          </cell>
          <cell r="B931" t="str">
            <v>เทศบาลเมืองกุฉินารายณ์</v>
          </cell>
        </row>
        <row r="932">
          <cell r="A932" t="str">
            <v>756GX</v>
          </cell>
          <cell r="B932" t="str">
            <v>เทศบาลเมืองแก่งคอย</v>
          </cell>
        </row>
        <row r="933">
          <cell r="A933" t="str">
            <v>751KK</v>
          </cell>
          <cell r="B933" t="str">
            <v>เทศบาลเมืองขลุง</v>
          </cell>
        </row>
        <row r="934">
          <cell r="A934" t="str">
            <v>755MC</v>
          </cell>
          <cell r="B934" t="str">
            <v>เทศบาลเมืองเขลางค์นคร</v>
          </cell>
        </row>
        <row r="935">
          <cell r="A935" t="str">
            <v>7565N</v>
          </cell>
          <cell r="B935" t="str">
            <v>เทศบาลเมืองเขารูปช้าง</v>
          </cell>
        </row>
        <row r="936">
          <cell r="A936" t="str">
            <v>755HU</v>
          </cell>
          <cell r="B936" t="str">
            <v>เทศบาลเมืองเขาสามยอด</v>
          </cell>
        </row>
        <row r="937">
          <cell r="A937" t="str">
            <v>756E6</v>
          </cell>
          <cell r="B937" t="str">
            <v>เทศบาลเมืองคลองมะเดื่อ</v>
          </cell>
        </row>
        <row r="938">
          <cell r="A938" t="str">
            <v>753TA</v>
          </cell>
          <cell r="B938" t="str">
            <v>เทศบาลเมืองคลองหลวง</v>
          </cell>
        </row>
        <row r="939">
          <cell r="A939" t="str">
            <v>7568N</v>
          </cell>
          <cell r="B939" t="str">
            <v>เทศบาลเมืองคลองแห</v>
          </cell>
        </row>
        <row r="940">
          <cell r="A940" t="str">
            <v>7568K</v>
          </cell>
          <cell r="B940" t="str">
            <v>เทศบาลเมืองควนลัง</v>
          </cell>
        </row>
        <row r="941">
          <cell r="A941" t="str">
            <v>7568M</v>
          </cell>
          <cell r="B941" t="str">
            <v>เทศบาลเมืองคอหงส์</v>
          </cell>
        </row>
        <row r="942">
          <cell r="A942" t="str">
            <v>753U2</v>
          </cell>
          <cell r="B942" t="str">
            <v>เทศบาลเมืองคูคต</v>
          </cell>
        </row>
        <row r="943">
          <cell r="A943" t="str">
            <v>751KC</v>
          </cell>
          <cell r="B943" t="str">
            <v>เทศบาลเมืองจันทนิมิต</v>
          </cell>
        </row>
        <row r="944">
          <cell r="A944" t="str">
            <v>751K4</v>
          </cell>
          <cell r="B944" t="str">
            <v>เทศบาลเมืองจันทบุรี</v>
          </cell>
        </row>
        <row r="945">
          <cell r="A945" t="str">
            <v>757L4</v>
          </cell>
          <cell r="B945" t="str">
            <v>เทศบาลเมืองแจระแม</v>
          </cell>
        </row>
        <row r="946">
          <cell r="A946" t="str">
            <v>751MJ</v>
          </cell>
          <cell r="B946" t="str">
            <v>เทศบาลเมืองฉะเชิงเทรา</v>
          </cell>
        </row>
        <row r="947">
          <cell r="A947" t="str">
            <v>751QR</v>
          </cell>
          <cell r="B947" t="str">
            <v>เทศบาลเมืองชลบุรี</v>
          </cell>
        </row>
        <row r="948">
          <cell r="A948" t="str">
            <v>754KD</v>
          </cell>
          <cell r="B948" t="str">
            <v>เทศบาลเมืองชะอำ</v>
          </cell>
        </row>
        <row r="949">
          <cell r="A949" t="str">
            <v>751TN</v>
          </cell>
          <cell r="B949" t="str">
            <v>เทศบาลเมืองชัยนาท</v>
          </cell>
        </row>
        <row r="950">
          <cell r="A950" t="str">
            <v>751VF</v>
          </cell>
          <cell r="B950" t="str">
            <v>เทศบาลเมืองชัยภูมิ</v>
          </cell>
        </row>
        <row r="951">
          <cell r="A951" t="str">
            <v>751ZN</v>
          </cell>
          <cell r="B951" t="str">
            <v>เทศบาลเมืองชุมพร</v>
          </cell>
        </row>
        <row r="952">
          <cell r="A952" t="str">
            <v>751DW</v>
          </cell>
          <cell r="B952" t="str">
            <v>เทศบาลเมืองชุมแพ</v>
          </cell>
        </row>
        <row r="953">
          <cell r="A953" t="str">
            <v>7538M</v>
          </cell>
          <cell r="B953" t="str">
            <v>เทศบาลเมืองชุมแสง</v>
          </cell>
        </row>
        <row r="954">
          <cell r="A954" t="str">
            <v>753M2</v>
          </cell>
          <cell r="B954" t="str">
            <v>เทศบาลเมืองชุมเห็ด</v>
          </cell>
        </row>
        <row r="955">
          <cell r="A955" t="str">
            <v>7547N</v>
          </cell>
          <cell r="B955" t="str">
            <v>เทศบาลเมืองดอกคำใต้</v>
          </cell>
        </row>
        <row r="956">
          <cell r="A956" t="str">
            <v>756U5</v>
          </cell>
          <cell r="B956" t="str">
            <v>เทศบาลเมืองดอนสัก</v>
          </cell>
        </row>
        <row r="957">
          <cell r="A957" t="str">
            <v>757MQ</v>
          </cell>
          <cell r="B957" t="str">
            <v>เทศบาลเมืองเดชอุดม</v>
          </cell>
        </row>
        <row r="958">
          <cell r="A958" t="str">
            <v>7529X</v>
          </cell>
          <cell r="B958" t="str">
            <v>เทศบาลเมืองต้นเปา</v>
          </cell>
        </row>
        <row r="959">
          <cell r="A959" t="str">
            <v>752FB</v>
          </cell>
          <cell r="B959" t="str">
            <v>เทศบาลเมืองตราด</v>
          </cell>
        </row>
        <row r="960">
          <cell r="A960" t="str">
            <v>7549G</v>
          </cell>
          <cell r="B960" t="str">
            <v>เทศบาลเมืองตะกั่วป่า</v>
          </cell>
        </row>
        <row r="961">
          <cell r="A961" t="str">
            <v>754DB</v>
          </cell>
          <cell r="B961" t="str">
            <v>เทศบาลเมืองตะพานหิน</v>
          </cell>
        </row>
        <row r="962">
          <cell r="A962" t="str">
            <v>7540F</v>
          </cell>
          <cell r="B962" t="str">
            <v>เทศบาลเมืองตะลุบัน</v>
          </cell>
        </row>
        <row r="963">
          <cell r="A963" t="str">
            <v>752GM</v>
          </cell>
          <cell r="B963" t="str">
            <v>เทศบาลเมืองตาก</v>
          </cell>
        </row>
        <row r="964">
          <cell r="A964" t="str">
            <v>753DK</v>
          </cell>
          <cell r="B964" t="str">
            <v>เทศบาลเมืองตากใบ</v>
          </cell>
        </row>
        <row r="965">
          <cell r="A965" t="str">
            <v>7539V</v>
          </cell>
          <cell r="B965" t="str">
            <v>เทศบาลเมืองตาคลี</v>
          </cell>
        </row>
        <row r="966">
          <cell r="A966" t="str">
            <v>756GY</v>
          </cell>
          <cell r="B966" t="str">
            <v>เทศบาลเมืองทับกวาง</v>
          </cell>
        </row>
        <row r="967">
          <cell r="A967" t="str">
            <v>756WT</v>
          </cell>
          <cell r="B967" t="str">
            <v>เทศบาลเมืองท่าข้าม</v>
          </cell>
        </row>
        <row r="968">
          <cell r="A968" t="str">
            <v>753T9</v>
          </cell>
          <cell r="B968" t="str">
            <v>เทศบาลเมืองท่าโขลง</v>
          </cell>
        </row>
        <row r="969">
          <cell r="A969" t="str">
            <v>751KA</v>
          </cell>
          <cell r="B969" t="str">
            <v>เทศบาลเมืองท่าช้าง</v>
          </cell>
        </row>
        <row r="970">
          <cell r="A970" t="str">
            <v>75732</v>
          </cell>
          <cell r="B970" t="str">
            <v>เทศบาลเมืองท่าบ่อ</v>
          </cell>
        </row>
        <row r="971">
          <cell r="A971" t="str">
            <v>755FV</v>
          </cell>
          <cell r="B971" t="str">
            <v>เทศบาลเมืองท่าผา</v>
          </cell>
        </row>
        <row r="972">
          <cell r="A972" t="str">
            <v>75137</v>
          </cell>
          <cell r="B972" t="str">
            <v>เทศบาลเมืองท่าเรือพระแท่น</v>
          </cell>
        </row>
        <row r="973">
          <cell r="A973" t="str">
            <v>751KX</v>
          </cell>
          <cell r="B973" t="str">
            <v>เทศบาลเมืองท่าใหม่</v>
          </cell>
        </row>
        <row r="974">
          <cell r="A974" t="str">
            <v>7568S</v>
          </cell>
          <cell r="B974" t="str">
            <v>เทศบาลเมืองทุ่งตำเสา</v>
          </cell>
        </row>
        <row r="975">
          <cell r="A975" t="str">
            <v>7534R</v>
          </cell>
          <cell r="B975" t="str">
            <v>เทศบาลเมืองทุ่งสง</v>
          </cell>
        </row>
        <row r="976">
          <cell r="A976" t="str">
            <v>752JN</v>
          </cell>
          <cell r="B976" t="str">
            <v>เทศบาลเมืองนครนายก</v>
          </cell>
        </row>
        <row r="977">
          <cell r="A977" t="str">
            <v>752LD</v>
          </cell>
          <cell r="B977" t="str">
            <v>เทศบาลเมืองนครปฐม</v>
          </cell>
        </row>
        <row r="978">
          <cell r="A978" t="str">
            <v>752PF</v>
          </cell>
          <cell r="B978" t="str">
            <v>เทศบาลเมืองนครพนม</v>
          </cell>
        </row>
        <row r="979">
          <cell r="A979" t="str">
            <v>753DC</v>
          </cell>
          <cell r="B979" t="str">
            <v>เทศบาลเมืองนราธิวาส</v>
          </cell>
        </row>
        <row r="980">
          <cell r="A980" t="str">
            <v>753MV</v>
          </cell>
          <cell r="B980" t="str">
            <v>เทศบาลเมืองนางรอง</v>
          </cell>
        </row>
        <row r="981">
          <cell r="A981" t="str">
            <v>753FY</v>
          </cell>
          <cell r="B981" t="str">
            <v>เทศบาลเมืองน่าน</v>
          </cell>
        </row>
        <row r="982">
          <cell r="A982" t="str">
            <v>756VQ</v>
          </cell>
          <cell r="B982" t="str">
            <v>เทศบาลเมืองนาสาร</v>
          </cell>
        </row>
        <row r="983">
          <cell r="A983" t="str">
            <v>757AH</v>
          </cell>
          <cell r="B983" t="str">
            <v>เทศบาลเมืองโนนสูง-น้ำคำ</v>
          </cell>
        </row>
        <row r="984">
          <cell r="A984" t="str">
            <v>752WT</v>
          </cell>
          <cell r="B984" t="str">
            <v>เทศบาลเมืองบัวใหญ่</v>
          </cell>
        </row>
        <row r="985">
          <cell r="A985" t="str">
            <v>753C6</v>
          </cell>
          <cell r="B985" t="str">
            <v>เทศบาลเมืองบางกรวย</v>
          </cell>
        </row>
        <row r="986">
          <cell r="A986" t="str">
            <v>756BR</v>
          </cell>
          <cell r="B986" t="str">
            <v>เทศบาลเมืองบางแก้ว</v>
          </cell>
        </row>
        <row r="987">
          <cell r="A987" t="str">
            <v>753CQ</v>
          </cell>
          <cell r="B987" t="str">
            <v>เทศบาลเมืองบางคูรัด</v>
          </cell>
        </row>
        <row r="988">
          <cell r="A988" t="str">
            <v>753T1</v>
          </cell>
          <cell r="B988" t="str">
            <v>เทศบาลเมืองบางคูวัด</v>
          </cell>
        </row>
        <row r="989">
          <cell r="A989" t="str">
            <v>753CM</v>
          </cell>
          <cell r="B989" t="str">
            <v>เทศบาลเมืองบางบัวทอง</v>
          </cell>
        </row>
        <row r="990">
          <cell r="A990" t="str">
            <v>754DP</v>
          </cell>
          <cell r="B990" t="str">
            <v>เทศบาลเมืองบางมูลนาก</v>
          </cell>
        </row>
        <row r="991">
          <cell r="A991" t="str">
            <v>756L1</v>
          </cell>
          <cell r="B991" t="str">
            <v>เทศบาลเมืองบางระจัน</v>
          </cell>
        </row>
        <row r="992">
          <cell r="A992" t="str">
            <v>753CU</v>
          </cell>
          <cell r="B992" t="str">
            <v>เทศบาลเมืองบางรักพัฒนา</v>
          </cell>
        </row>
        <row r="993">
          <cell r="A993" t="str">
            <v>755BL</v>
          </cell>
          <cell r="B993" t="str">
            <v>เทศบาลเมืองบางริ้น</v>
          </cell>
        </row>
        <row r="994">
          <cell r="A994" t="str">
            <v>753C2</v>
          </cell>
          <cell r="B994" t="str">
            <v>เทศบาลเมืองบางศรีเมือง</v>
          </cell>
        </row>
        <row r="995">
          <cell r="A995" t="str">
            <v>755CX</v>
          </cell>
          <cell r="B995" t="str">
            <v>เทศบาลเมืองบ้านฉาง</v>
          </cell>
        </row>
        <row r="996">
          <cell r="A996" t="str">
            <v>757DJ</v>
          </cell>
          <cell r="B996" t="str">
            <v>เทศบาลเมืองบ้านดุง</v>
          </cell>
        </row>
        <row r="997">
          <cell r="A997" t="str">
            <v>751CP</v>
          </cell>
          <cell r="B997" t="str">
            <v>เทศบาลเมืองบ้านทุ่ม</v>
          </cell>
        </row>
        <row r="998">
          <cell r="A998" t="str">
            <v>751R8</v>
          </cell>
          <cell r="B998" t="str">
            <v>เทศบาลเมืองบ้านบึง</v>
          </cell>
        </row>
        <row r="999">
          <cell r="A999" t="str">
            <v>755FU</v>
          </cell>
          <cell r="B999" t="str">
            <v>เทศบาลเมืองบ้านโป่ง</v>
          </cell>
        </row>
        <row r="1000">
          <cell r="A1000" t="str">
            <v>751FL</v>
          </cell>
          <cell r="B1000" t="str">
            <v>เทศบาลเมืองบ้านไผ่</v>
          </cell>
        </row>
        <row r="1001">
          <cell r="A1001" t="str">
            <v>7568V</v>
          </cell>
          <cell r="B1001" t="str">
            <v>เทศบาลเมืองบ้านพรุ</v>
          </cell>
        </row>
        <row r="1002">
          <cell r="A1002" t="str">
            <v>751QS</v>
          </cell>
          <cell r="B1002" t="str">
            <v>เทศบาลเมืองบ้านสวน</v>
          </cell>
        </row>
        <row r="1003">
          <cell r="A1003" t="str">
            <v>755LE</v>
          </cell>
          <cell r="B1003" t="str">
            <v>เทศบาลเมืองบ้านหมี่</v>
          </cell>
        </row>
        <row r="1004">
          <cell r="A1004" t="str">
            <v>753TH</v>
          </cell>
          <cell r="B1004" t="str">
            <v>เทศบาลเมืองบึงยี่โถ</v>
          </cell>
        </row>
        <row r="1005">
          <cell r="A1005" t="str">
            <v>753LN</v>
          </cell>
          <cell r="B1005" t="str">
            <v>เทศบาลเมืองบุรีรัมย์</v>
          </cell>
        </row>
        <row r="1006">
          <cell r="A1006" t="str">
            <v>75542</v>
          </cell>
          <cell r="B1006" t="str">
            <v>เทศบาลเมืองเบตง</v>
          </cell>
        </row>
        <row r="1007">
          <cell r="A1007" t="str">
            <v>753ST</v>
          </cell>
          <cell r="B1007" t="str">
            <v>เทศบาลเมืองปทุมธานี</v>
          </cell>
        </row>
        <row r="1008">
          <cell r="A1008" t="str">
            <v>751TJ</v>
          </cell>
          <cell r="B1008" t="str">
            <v>เทศบาลเมืองปรกฟ้า</v>
          </cell>
        </row>
        <row r="1009">
          <cell r="A1009" t="str">
            <v>753UR</v>
          </cell>
          <cell r="B1009" t="str">
            <v>เทศบาลเมืองประจวบคีรีขันธ์</v>
          </cell>
        </row>
        <row r="1010">
          <cell r="A1010" t="str">
            <v>753WJ</v>
          </cell>
          <cell r="B1010" t="str">
            <v>เทศบาลเมืองปราจีนบุรี</v>
          </cell>
        </row>
        <row r="1011">
          <cell r="A1011" t="str">
            <v>753YL</v>
          </cell>
          <cell r="B1011" t="str">
            <v>เทศบาลเมืองปัตตานี</v>
          </cell>
        </row>
        <row r="1012">
          <cell r="A1012" t="str">
            <v>75303</v>
          </cell>
          <cell r="B1012" t="str">
            <v>เทศบาลเมืองปากช่อง</v>
          </cell>
        </row>
        <row r="1013">
          <cell r="A1013" t="str">
            <v>756B3</v>
          </cell>
          <cell r="B1013" t="str">
            <v>เทศบาลเมืองปากน้ำสมุทรปราการ</v>
          </cell>
        </row>
        <row r="1014">
          <cell r="A1014" t="str">
            <v>7535G</v>
          </cell>
          <cell r="B1014" t="str">
            <v>เทศบาลเมืองปากพนัง</v>
          </cell>
        </row>
        <row r="1015">
          <cell r="A1015" t="str">
            <v>7532R</v>
          </cell>
          <cell r="B1015" t="str">
            <v>เทศบาลเมืองปากพูน</v>
          </cell>
        </row>
        <row r="1016">
          <cell r="A1016" t="str">
            <v>751B3</v>
          </cell>
          <cell r="B1016" t="str">
            <v>เทศบาลเมืองปางมะค่า</v>
          </cell>
        </row>
        <row r="1017">
          <cell r="A1017" t="str">
            <v>7568E</v>
          </cell>
          <cell r="B1017" t="str">
            <v>เทศบาลเมืองปาดังเบซาร์</v>
          </cell>
        </row>
        <row r="1018">
          <cell r="A1018" t="str">
            <v>754TE</v>
          </cell>
          <cell r="B1018" t="str">
            <v>เทศบาลเมืองป่าตอง</v>
          </cell>
        </row>
        <row r="1019">
          <cell r="A1019" t="str">
            <v>756BZ</v>
          </cell>
          <cell r="B1019" t="str">
            <v>เทศบาลเมืองปู่เจ้าสมิงพราย</v>
          </cell>
        </row>
        <row r="1020">
          <cell r="A1020" t="str">
            <v>7544A</v>
          </cell>
          <cell r="B1020" t="str">
            <v>เทศบาลเมืองผักไห่</v>
          </cell>
        </row>
        <row r="1021">
          <cell r="A1021" t="str">
            <v>751S8</v>
          </cell>
          <cell r="B1021" t="str">
            <v>เทศบาลเมืองพนัสนิคม</v>
          </cell>
        </row>
        <row r="1022">
          <cell r="A1022" t="str">
            <v>756BW</v>
          </cell>
          <cell r="B1022" t="str">
            <v>เทศบาลเมืองพระประแดง</v>
          </cell>
        </row>
        <row r="1023">
          <cell r="A1023" t="str">
            <v>756JQ</v>
          </cell>
          <cell r="B1023" t="str">
            <v>เทศบาลเมืองพระพุทธบาท</v>
          </cell>
        </row>
        <row r="1024">
          <cell r="A1024" t="str">
            <v>7546K</v>
          </cell>
          <cell r="B1024" t="str">
            <v>เทศบาลเมืองพะเยา</v>
          </cell>
        </row>
        <row r="1025">
          <cell r="A1025" t="str">
            <v>7548Q</v>
          </cell>
          <cell r="B1025" t="str">
            <v>เทศบาลเมืองพังงา</v>
          </cell>
        </row>
        <row r="1026">
          <cell r="A1026" t="str">
            <v>754A8</v>
          </cell>
          <cell r="B1026" t="str">
            <v>เทศบาลเมืองพัทลุง</v>
          </cell>
        </row>
        <row r="1027">
          <cell r="A1027" t="str">
            <v>754CE</v>
          </cell>
          <cell r="B1027" t="str">
            <v>เทศบาลเมืองพิจิตร</v>
          </cell>
        </row>
        <row r="1028">
          <cell r="A1028" t="str">
            <v>755MG</v>
          </cell>
          <cell r="B1028" t="str">
            <v>เทศบาลเมืองพิชัย</v>
          </cell>
        </row>
        <row r="1029">
          <cell r="A1029" t="str">
            <v>757QS</v>
          </cell>
          <cell r="B1029" t="str">
            <v>เทศบาลเมืองพิบูลมังสาหาร</v>
          </cell>
        </row>
        <row r="1030">
          <cell r="A1030" t="str">
            <v>753CT</v>
          </cell>
          <cell r="B1030" t="str">
            <v>เทศบาลเมืองพิมลราช</v>
          </cell>
        </row>
        <row r="1031">
          <cell r="A1031" t="str">
            <v>754JF</v>
          </cell>
          <cell r="B1031" t="str">
            <v>เทศบาลเมืองเพชรบุรี</v>
          </cell>
        </row>
        <row r="1032">
          <cell r="A1032" t="str">
            <v>754LX</v>
          </cell>
          <cell r="B1032" t="str">
            <v>เทศบาลเมืองเพชรบูรณ์</v>
          </cell>
        </row>
        <row r="1033">
          <cell r="A1033" t="str">
            <v>754QQ</v>
          </cell>
          <cell r="B1033" t="str">
            <v>เทศบาลเมืองแพร่</v>
          </cell>
        </row>
        <row r="1034">
          <cell r="A1034" t="str">
            <v>756BC</v>
          </cell>
          <cell r="B1034" t="str">
            <v>เทศบาลเมืองแพรกษาใหม่</v>
          </cell>
        </row>
        <row r="1035">
          <cell r="A1035" t="str">
            <v>755GH</v>
          </cell>
          <cell r="B1035" t="str">
            <v>เทศบาลเมืองโพธาราม</v>
          </cell>
        </row>
        <row r="1036">
          <cell r="A1036" t="str">
            <v>7569M</v>
          </cell>
          <cell r="B1036" t="str">
            <v>เทศบาลเมืองม่วงงาม</v>
          </cell>
        </row>
        <row r="1037">
          <cell r="A1037" t="str">
            <v>754TR</v>
          </cell>
          <cell r="B1037" t="str">
            <v>เทศบาลเมืองมหาสารคาม</v>
          </cell>
        </row>
        <row r="1038">
          <cell r="A1038" t="str">
            <v>755CS</v>
          </cell>
          <cell r="B1038" t="str">
            <v>เทศบาลเมืองมาบตาพุด</v>
          </cell>
        </row>
        <row r="1039">
          <cell r="A1039" t="str">
            <v>754XY</v>
          </cell>
          <cell r="B1039" t="str">
            <v>เทศบาลเมืองมุกดาหาร</v>
          </cell>
        </row>
        <row r="1040">
          <cell r="A1040" t="str">
            <v>7527Z</v>
          </cell>
          <cell r="B1040" t="str">
            <v>เทศบาลเมืองเมืองแกนพัฒนา</v>
          </cell>
        </row>
        <row r="1041">
          <cell r="A1041" t="str">
            <v>752XJ</v>
          </cell>
          <cell r="B1041" t="str">
            <v>เทศบาลเมืองเมืองปัก</v>
          </cell>
        </row>
        <row r="1042">
          <cell r="A1042" t="str">
            <v>751G0</v>
          </cell>
          <cell r="B1042" t="str">
            <v>เทศบาลเมืองเมืองพล</v>
          </cell>
        </row>
        <row r="1043">
          <cell r="A1043" t="str">
            <v>752A5</v>
          </cell>
          <cell r="B1043" t="str">
            <v>เทศบาลเมืองแม่โจ้</v>
          </cell>
        </row>
        <row r="1044">
          <cell r="A1044" t="str">
            <v>7526B</v>
          </cell>
          <cell r="B1044" t="str">
            <v>เทศบาลเมืองแม่เหียะ</v>
          </cell>
        </row>
        <row r="1045">
          <cell r="A1045" t="str">
            <v>754ZK</v>
          </cell>
          <cell r="B1045" t="str">
            <v>เทศบาลเมืองแม่ฮ่องสอน</v>
          </cell>
        </row>
        <row r="1046">
          <cell r="A1046" t="str">
            <v>75511</v>
          </cell>
          <cell r="B1046" t="str">
            <v>เทศบาลเมืองยโสธร</v>
          </cell>
        </row>
        <row r="1047">
          <cell r="A1047" t="str">
            <v>7555H</v>
          </cell>
          <cell r="B1047" t="str">
            <v>เทศบาลเมืองร้อยเอ็ด</v>
          </cell>
        </row>
        <row r="1048">
          <cell r="A1048" t="str">
            <v>755BF</v>
          </cell>
          <cell r="B1048" t="str">
            <v>เทศบาลเมืองระนอง</v>
          </cell>
        </row>
        <row r="1049">
          <cell r="A1049" t="str">
            <v>755ED</v>
          </cell>
          <cell r="B1049" t="str">
            <v>เทศบาลเมืองราชบุรี</v>
          </cell>
        </row>
        <row r="1050">
          <cell r="A1050" t="str">
            <v>752P2</v>
          </cell>
          <cell r="B1050" t="str">
            <v>เทศบาลเมืองไร่ขิง</v>
          </cell>
        </row>
        <row r="1051">
          <cell r="A1051" t="str">
            <v>755HP</v>
          </cell>
          <cell r="B1051" t="str">
            <v>เทศบาลเมืองลพบุรี</v>
          </cell>
        </row>
        <row r="1052">
          <cell r="A1052" t="str">
            <v>755P8</v>
          </cell>
          <cell r="B1052" t="str">
            <v>เทศบาลเมืองล้อมแรด</v>
          </cell>
        </row>
        <row r="1053">
          <cell r="A1053" t="str">
            <v>756BY</v>
          </cell>
          <cell r="B1053" t="str">
            <v>เทศบาลเมืองลัดหลวง</v>
          </cell>
        </row>
        <row r="1054">
          <cell r="A1054" t="str">
            <v>753U4</v>
          </cell>
          <cell r="B1054" t="str">
            <v>เทศบาลเมืองลาดสวาย</v>
          </cell>
        </row>
        <row r="1055">
          <cell r="A1055" t="str">
            <v>75452</v>
          </cell>
          <cell r="B1055" t="str">
            <v>เทศบาลเมืองลำตาเสา</v>
          </cell>
        </row>
        <row r="1056">
          <cell r="A1056" t="str">
            <v>755QE</v>
          </cell>
          <cell r="B1056" t="str">
            <v>เทศบาลเมืองลำพูน</v>
          </cell>
        </row>
        <row r="1057">
          <cell r="A1057" t="str">
            <v>753U3</v>
          </cell>
          <cell r="B1057" t="str">
            <v>เทศบาลเมืองลำสามแก้ว</v>
          </cell>
        </row>
        <row r="1058">
          <cell r="A1058" t="str">
            <v>755S5</v>
          </cell>
          <cell r="B1058" t="str">
            <v>เทศบาลเมืองเลย</v>
          </cell>
        </row>
        <row r="1059">
          <cell r="A1059" t="str">
            <v>756FC</v>
          </cell>
          <cell r="B1059" t="str">
            <v>เทศบาลเมืองวังน้ำเย็น</v>
          </cell>
        </row>
        <row r="1060">
          <cell r="A1060" t="str">
            <v>755U3</v>
          </cell>
          <cell r="B1060" t="str">
            <v>เทศบาลเมืองวังสะพุง</v>
          </cell>
        </row>
        <row r="1061">
          <cell r="A1061" t="str">
            <v>757Q9</v>
          </cell>
          <cell r="B1061" t="str">
            <v>เทศบาลเมืองวารินชำราบ</v>
          </cell>
        </row>
        <row r="1062">
          <cell r="A1062" t="str">
            <v>754NS</v>
          </cell>
          <cell r="B1062" t="str">
            <v>เทศบาลเมืองวิเชียรบุรี</v>
          </cell>
        </row>
        <row r="1063">
          <cell r="A1063" t="str">
            <v>751SU</v>
          </cell>
          <cell r="B1063" t="str">
            <v>เทศบาลเมืองศรีราชา</v>
          </cell>
        </row>
        <row r="1064">
          <cell r="A1064" t="str">
            <v>755V3</v>
          </cell>
          <cell r="B1064" t="str">
            <v>เทศบาลเมืองศรีสะเกษ</v>
          </cell>
        </row>
        <row r="1065">
          <cell r="A1065" t="str">
            <v>756NF</v>
          </cell>
          <cell r="B1065" t="str">
            <v>เทศบาลเมืองศรีสัชนาลัย</v>
          </cell>
        </row>
        <row r="1066">
          <cell r="A1066" t="str">
            <v>751CY</v>
          </cell>
          <cell r="B1066" t="str">
            <v>เทศบาลเมืองศิลา</v>
          </cell>
        </row>
        <row r="1067">
          <cell r="A1067" t="str">
            <v>7569S</v>
          </cell>
          <cell r="B1067" t="str">
            <v>เทศบาลเมืองสตูล</v>
          </cell>
        </row>
        <row r="1068">
          <cell r="A1068" t="str">
            <v>753TK</v>
          </cell>
          <cell r="B1068" t="str">
            <v>เทศบาลเมืองสนั่นรักษ์</v>
          </cell>
        </row>
        <row r="1069">
          <cell r="A1069" t="str">
            <v>756CG</v>
          </cell>
          <cell r="B1069" t="str">
            <v>เทศบาลเมืองสมุทรสงคราม</v>
          </cell>
        </row>
        <row r="1070">
          <cell r="A1070" t="str">
            <v>756EM</v>
          </cell>
          <cell r="B1070" t="str">
            <v>เทศบาลเมืองสระแก้ว</v>
          </cell>
        </row>
        <row r="1071">
          <cell r="A1071" t="str">
            <v>756GK</v>
          </cell>
          <cell r="B1071" t="str">
            <v>เทศบาลเมืองสระบุรี</v>
          </cell>
        </row>
        <row r="1072">
          <cell r="A1072" t="str">
            <v>756NY</v>
          </cell>
          <cell r="B1072" t="str">
            <v>เทศบาลเมืองสวรรคโลก</v>
          </cell>
        </row>
        <row r="1073">
          <cell r="A1073" t="str">
            <v>756S3</v>
          </cell>
          <cell r="B1073" t="str">
            <v>เทศบาลเมืองสองพี่น้อง</v>
          </cell>
        </row>
        <row r="1074">
          <cell r="A1074" t="str">
            <v>75686</v>
          </cell>
          <cell r="B1074" t="str">
            <v>เทศบาลเมืองสะเดา</v>
          </cell>
        </row>
        <row r="1075">
          <cell r="A1075" t="str">
            <v>75540</v>
          </cell>
          <cell r="B1075" t="str">
            <v>เทศบาลเมืองสะเตงนอก</v>
          </cell>
        </row>
        <row r="1076">
          <cell r="A1076" t="str">
            <v>751T3</v>
          </cell>
          <cell r="B1076" t="str">
            <v>เทศบาลเมืองสัตหีบ</v>
          </cell>
        </row>
        <row r="1077">
          <cell r="A1077" t="str">
            <v>752LG</v>
          </cell>
          <cell r="B1077" t="str">
            <v>เทศบาลเมืองสามควายเผือก</v>
          </cell>
        </row>
        <row r="1078">
          <cell r="A1078" t="str">
            <v>752NZ</v>
          </cell>
          <cell r="B1078" t="str">
            <v>เทศบาลเมืองสามพราน</v>
          </cell>
        </row>
        <row r="1079">
          <cell r="A1079" t="str">
            <v>7569D</v>
          </cell>
          <cell r="B1079" t="str">
            <v>เทศบาลเมืองสิงหนคร</v>
          </cell>
        </row>
        <row r="1080">
          <cell r="A1080" t="str">
            <v>756KS</v>
          </cell>
          <cell r="B1080" t="str">
            <v>เทศบาลเมืองสิงห์บุรี</v>
          </cell>
        </row>
        <row r="1081">
          <cell r="A1081" t="str">
            <v>752ZX</v>
          </cell>
          <cell r="B1081" t="str">
            <v>เทศบาลเมืองสีคิ้ว</v>
          </cell>
        </row>
        <row r="1082">
          <cell r="A1082" t="str">
            <v>756M0</v>
          </cell>
          <cell r="B1082" t="str">
            <v>เทศบาลเมืองสุโขทัยธานี</v>
          </cell>
        </row>
        <row r="1083">
          <cell r="A1083" t="str">
            <v>756PQ</v>
          </cell>
          <cell r="B1083" t="str">
            <v>เทศบาลเมืองสุพรรณบุรี</v>
          </cell>
        </row>
        <row r="1084">
          <cell r="A1084" t="str">
            <v>756XH</v>
          </cell>
          <cell r="B1084" t="str">
            <v>เทศบาลเมืองสุรินทร์</v>
          </cell>
        </row>
        <row r="1085">
          <cell r="A1085" t="str">
            <v>753FE</v>
          </cell>
          <cell r="B1085" t="str">
            <v>เทศบาลเมืองสุไหงโก-ลก</v>
          </cell>
        </row>
        <row r="1086">
          <cell r="A1086" t="str">
            <v>7545C</v>
          </cell>
          <cell r="B1086" t="str">
            <v>เทศบาลเมืองเสนา</v>
          </cell>
        </row>
        <row r="1087">
          <cell r="A1087" t="str">
            <v>751QT</v>
          </cell>
          <cell r="B1087" t="str">
            <v>เทศบาลเมืองแสนสุข</v>
          </cell>
        </row>
        <row r="1088">
          <cell r="A1088" t="str">
            <v>7572K</v>
          </cell>
          <cell r="B1088" t="str">
            <v>เทศบาลเมืองหนองคาย</v>
          </cell>
        </row>
        <row r="1089">
          <cell r="A1089" t="str">
            <v>7574K</v>
          </cell>
          <cell r="B1089" t="str">
            <v>เทศบาลเมืองหนองบัวลำภู</v>
          </cell>
        </row>
        <row r="1090">
          <cell r="A1090" t="str">
            <v>751RR</v>
          </cell>
          <cell r="B1090" t="str">
            <v>เทศบาลเมืองหนองปรือ</v>
          </cell>
        </row>
        <row r="1091">
          <cell r="A1091" t="str">
            <v>751A6</v>
          </cell>
          <cell r="B1091" t="str">
            <v>เทศบาลเมืองหนองปลิง</v>
          </cell>
        </row>
        <row r="1092">
          <cell r="A1092" t="str">
            <v>757AQ</v>
          </cell>
          <cell r="B1092" t="str">
            <v>เทศบาลเมืองหนองสำโรง</v>
          </cell>
        </row>
        <row r="1093">
          <cell r="A1093" t="str">
            <v>754MV</v>
          </cell>
          <cell r="B1093" t="str">
            <v>เทศบาลเมืองหล่มสัก</v>
          </cell>
        </row>
        <row r="1094">
          <cell r="A1094" t="str">
            <v>7520V</v>
          </cell>
          <cell r="B1094" t="str">
            <v>เทศบาลเมืองหลังสวน</v>
          </cell>
        </row>
        <row r="1095">
          <cell r="A1095" t="str">
            <v>753W4</v>
          </cell>
          <cell r="B1095" t="str">
            <v>เทศบาลเมืองหัวหิน</v>
          </cell>
        </row>
        <row r="1096">
          <cell r="A1096" t="str">
            <v>7541Y</v>
          </cell>
          <cell r="B1096" t="str">
            <v>เทศบาลเมืองอโยธยา</v>
          </cell>
        </row>
        <row r="1097">
          <cell r="A1097" t="str">
            <v>756FU</v>
          </cell>
          <cell r="B1097" t="str">
            <v>เทศบาลเมืองอรัญญประเทศ</v>
          </cell>
        </row>
        <row r="1098">
          <cell r="A1098" t="str">
            <v>754FX</v>
          </cell>
          <cell r="B1098" t="str">
            <v>เทศบาลเมืองอรัญญิก</v>
          </cell>
        </row>
        <row r="1099">
          <cell r="A1099" t="str">
            <v>7576K</v>
          </cell>
          <cell r="B1099" t="str">
            <v>เทศบาลเมืองอ่างทอง</v>
          </cell>
        </row>
        <row r="1100">
          <cell r="A1100" t="str">
            <v>751R5</v>
          </cell>
          <cell r="B1100" t="str">
            <v>เทศบาลเมืองอ่างศิลา</v>
          </cell>
        </row>
        <row r="1101">
          <cell r="A1101" t="str">
            <v>7578G</v>
          </cell>
          <cell r="B1101" t="str">
            <v>เทศบาลเมืองอำนาจเจริญ</v>
          </cell>
        </row>
        <row r="1102">
          <cell r="A1102" t="str">
            <v>757FQ</v>
          </cell>
          <cell r="B1102" t="str">
            <v>เทศบาลเมืองอุตรดิตถ์</v>
          </cell>
        </row>
        <row r="1103">
          <cell r="A1103" t="str">
            <v>757J2</v>
          </cell>
          <cell r="B1103" t="str">
            <v>เทศบาลเมืองอุทัยธานี</v>
          </cell>
        </row>
        <row r="1104">
          <cell r="A1104" t="str">
            <v>75105</v>
          </cell>
          <cell r="B1104" t="str">
            <v>องค์การบริหารส่วนจังหวัดกระบี่</v>
          </cell>
        </row>
        <row r="1105">
          <cell r="A1105" t="str">
            <v>7511V</v>
          </cell>
          <cell r="B1105" t="str">
            <v>องค์การบริหารส่วนจังหวัดกาญจนบุรี</v>
          </cell>
        </row>
        <row r="1106">
          <cell r="A1106" t="str">
            <v>7515E</v>
          </cell>
          <cell r="B1106" t="str">
            <v>องค์การบริหารส่วนจังหวัดกาฬสินธุ์</v>
          </cell>
        </row>
        <row r="1107">
          <cell r="A1107" t="str">
            <v>7519Y</v>
          </cell>
          <cell r="B1107" t="str">
            <v>องค์การบริหารส่วนจังหวัดกำแพงเพชร</v>
          </cell>
        </row>
        <row r="1108">
          <cell r="A1108" t="str">
            <v>751CH</v>
          </cell>
          <cell r="B1108" t="str">
            <v>องค์การบริหารส่วนจังหวัดขอนแก่น</v>
          </cell>
        </row>
        <row r="1109">
          <cell r="A1109" t="str">
            <v>751K9</v>
          </cell>
          <cell r="B1109" t="str">
            <v>องค์การบริหารส่วนจังหวัดจันทบุรี</v>
          </cell>
        </row>
        <row r="1110">
          <cell r="A1110" t="str">
            <v>751MR</v>
          </cell>
          <cell r="B1110" t="str">
            <v>องค์การบริหารส่วนจังหวัดฉะเชิงเทรา</v>
          </cell>
        </row>
        <row r="1111">
          <cell r="A1111" t="str">
            <v>751R4</v>
          </cell>
          <cell r="B1111" t="str">
            <v>องค์การบริหารส่วนจังหวัดชลบุรี</v>
          </cell>
        </row>
        <row r="1112">
          <cell r="A1112" t="str">
            <v>751TS</v>
          </cell>
          <cell r="B1112" t="str">
            <v>องค์การบริหารส่วนจังหวัดชัยนาท</v>
          </cell>
        </row>
        <row r="1113">
          <cell r="A1113" t="str">
            <v>751VE</v>
          </cell>
          <cell r="B1113" t="str">
            <v>องค์การบริหารส่วนจังหวัดชัยภูมิ</v>
          </cell>
        </row>
        <row r="1114">
          <cell r="A1114" t="str">
            <v>751ZM</v>
          </cell>
          <cell r="B1114" t="str">
            <v>องค์การบริหารส่วนจังหวัดชุมพร</v>
          </cell>
        </row>
        <row r="1115">
          <cell r="A1115" t="str">
            <v>75228</v>
          </cell>
          <cell r="B1115" t="str">
            <v>องค์การบริหารส่วนจังหวัดเชียงราย</v>
          </cell>
        </row>
        <row r="1116">
          <cell r="A1116" t="str">
            <v>75267</v>
          </cell>
          <cell r="B1116" t="str">
            <v>องค์การบริหารส่วนจังหวัดเชียงใหม่</v>
          </cell>
        </row>
        <row r="1117">
          <cell r="A1117" t="str">
            <v>752CD</v>
          </cell>
          <cell r="B1117" t="str">
            <v>องค์การบริหารส่วนจังหวัดตรัง</v>
          </cell>
        </row>
        <row r="1118">
          <cell r="A1118" t="str">
            <v>752FH</v>
          </cell>
          <cell r="B1118" t="str">
            <v>องค์การบริหารส่วนจังหวัดตราด</v>
          </cell>
        </row>
        <row r="1119">
          <cell r="A1119" t="str">
            <v>752GR</v>
          </cell>
          <cell r="B1119" t="str">
            <v>องค์การบริหารส่วนจังหวัดตาก</v>
          </cell>
        </row>
        <row r="1120">
          <cell r="A1120" t="str">
            <v>752K1</v>
          </cell>
          <cell r="B1120" t="str">
            <v>องค์การบริหารส่วนจังหวัดนครนายก</v>
          </cell>
        </row>
        <row r="1121">
          <cell r="A1121" t="str">
            <v>752L6</v>
          </cell>
          <cell r="B1121" t="str">
            <v>องค์การบริหารส่วนจังหวัดนครปฐม</v>
          </cell>
        </row>
        <row r="1122">
          <cell r="A1122" t="str">
            <v>752PL</v>
          </cell>
          <cell r="B1122" t="str">
            <v>องค์การบริหารส่วนจังหวัดนครพนม</v>
          </cell>
        </row>
        <row r="1123">
          <cell r="A1123" t="str">
            <v>752SH</v>
          </cell>
          <cell r="B1123" t="str">
            <v>องค์การบริหารส่วนจังหวัดนครราชสีมา</v>
          </cell>
        </row>
        <row r="1124">
          <cell r="A1124" t="str">
            <v>7532M</v>
          </cell>
          <cell r="B1124" t="str">
            <v>องค์การบริหารส่วนจังหวัดนครศรีธรรมราช</v>
          </cell>
        </row>
        <row r="1125">
          <cell r="A1125" t="str">
            <v>7537X</v>
          </cell>
          <cell r="B1125" t="str">
            <v>องค์การบริหารส่วนจังหวัดนครสวรรค์</v>
          </cell>
        </row>
        <row r="1126">
          <cell r="A1126" t="str">
            <v>753BZ</v>
          </cell>
          <cell r="B1126" t="str">
            <v>องค์การบริหารส่วนจังหวัดนนทบุรี</v>
          </cell>
        </row>
        <row r="1127">
          <cell r="A1127" t="str">
            <v>753DB</v>
          </cell>
          <cell r="B1127" t="str">
            <v>องค์การบริหารส่วนจังหวัดนราธิวาส</v>
          </cell>
        </row>
        <row r="1128">
          <cell r="A1128" t="str">
            <v>753G1</v>
          </cell>
          <cell r="B1128" t="str">
            <v>องค์การบริหารส่วนจังหวัดน่าน</v>
          </cell>
        </row>
        <row r="1129">
          <cell r="A1129" t="str">
            <v>753JW</v>
          </cell>
          <cell r="B1129" t="str">
            <v>องค์การบริหารส่วนจังหวัดบึงกาฬ</v>
          </cell>
        </row>
        <row r="1130">
          <cell r="A1130" t="str">
            <v>753LQ</v>
          </cell>
          <cell r="B1130" t="str">
            <v>องค์การบริหารส่วนจังหวัดบุรีรัมย์</v>
          </cell>
        </row>
        <row r="1131">
          <cell r="A1131" t="str">
            <v>753SW</v>
          </cell>
          <cell r="B1131" t="str">
            <v>องค์การบริหารส่วนจังหวัดปทุมธานี</v>
          </cell>
        </row>
        <row r="1132">
          <cell r="A1132" t="str">
            <v>753UQ</v>
          </cell>
          <cell r="B1132" t="str">
            <v>องค์การบริหารส่วนจังหวัดประจวบคีรีขันธ์</v>
          </cell>
        </row>
        <row r="1133">
          <cell r="A1133" t="str">
            <v>753WH</v>
          </cell>
          <cell r="B1133" t="str">
            <v>องค์การบริหารส่วนจังหวัดปราจีนบุรี</v>
          </cell>
        </row>
        <row r="1134">
          <cell r="A1134" t="str">
            <v>753YK</v>
          </cell>
          <cell r="B1134" t="str">
            <v>องค์การบริหารส่วนจังหวัดปัตตานี</v>
          </cell>
        </row>
        <row r="1135">
          <cell r="A1135" t="str">
            <v>75429</v>
          </cell>
          <cell r="B1135" t="str">
            <v>องค์การบริหารส่วนจังหวัดพระนครศรีอยุธยา</v>
          </cell>
        </row>
        <row r="1136">
          <cell r="A1136" t="str">
            <v>7546P</v>
          </cell>
          <cell r="B1136" t="str">
            <v>องค์การบริหารส่วนจังหวัดพะเยา</v>
          </cell>
        </row>
        <row r="1137">
          <cell r="A1137" t="str">
            <v>7548P</v>
          </cell>
          <cell r="B1137" t="str">
            <v>องค์การบริหารส่วนจังหวัดพังงา</v>
          </cell>
        </row>
        <row r="1138">
          <cell r="A1138" t="str">
            <v>754A7</v>
          </cell>
          <cell r="B1138" t="str">
            <v>องค์การบริหารส่วนจังหวัดพัทลุง</v>
          </cell>
        </row>
        <row r="1139">
          <cell r="A1139" t="str">
            <v>754CD</v>
          </cell>
          <cell r="B1139" t="str">
            <v>องค์การบริหารส่วนจังหวัดพิจิตร</v>
          </cell>
        </row>
        <row r="1140">
          <cell r="A1140" t="str">
            <v>754FD</v>
          </cell>
          <cell r="B1140" t="str">
            <v>องค์การบริหารส่วนจังหวัดพิษณุโลก</v>
          </cell>
        </row>
        <row r="1141">
          <cell r="A1141" t="str">
            <v>754JE</v>
          </cell>
          <cell r="B1141" t="str">
            <v>องค์การบริหารส่วนจังหวัดเพชรบุรี</v>
          </cell>
        </row>
        <row r="1142">
          <cell r="A1142" t="str">
            <v>754M0</v>
          </cell>
          <cell r="B1142" t="str">
            <v>องค์การบริหารส่วนจังหวัดเพชรบูรณ์</v>
          </cell>
        </row>
        <row r="1143">
          <cell r="A1143" t="str">
            <v>754QP</v>
          </cell>
          <cell r="B1143" t="str">
            <v>องค์การบริหารส่วนจังหวัดแพร่</v>
          </cell>
        </row>
        <row r="1144">
          <cell r="A1144" t="str">
            <v>754T5</v>
          </cell>
          <cell r="B1144" t="str">
            <v>องค์การบริหารส่วนจังหวัดภูเก็ต</v>
          </cell>
        </row>
        <row r="1145">
          <cell r="A1145" t="str">
            <v>754TQ</v>
          </cell>
          <cell r="B1145" t="str">
            <v>องค์การบริหารส่วนจังหวัดมหาสารคาม</v>
          </cell>
        </row>
        <row r="1146">
          <cell r="A1146" t="str">
            <v>754XX</v>
          </cell>
          <cell r="B1146" t="str">
            <v>องค์การบริหารส่วนจังหวัดมุกดาหาร</v>
          </cell>
        </row>
        <row r="1147">
          <cell r="A1147" t="str">
            <v>754ZJ</v>
          </cell>
          <cell r="B1147" t="str">
            <v>องค์การบริหารส่วนจังหวัดแม่ฮ่องสอน</v>
          </cell>
        </row>
        <row r="1148">
          <cell r="A1148" t="str">
            <v>75510</v>
          </cell>
          <cell r="B1148" t="str">
            <v>องค์การบริหารส่วนจังหวัดยโสธร</v>
          </cell>
        </row>
        <row r="1149">
          <cell r="A1149" t="str">
            <v>7553L</v>
          </cell>
          <cell r="B1149" t="str">
            <v>องค์การบริหารส่วนจังหวัดยะลา</v>
          </cell>
        </row>
        <row r="1150">
          <cell r="A1150" t="str">
            <v>7555G</v>
          </cell>
          <cell r="B1150" t="str">
            <v>องค์การบริหารส่วนจังหวัดร้อยเอ็ด</v>
          </cell>
        </row>
        <row r="1151">
          <cell r="A1151" t="str">
            <v>755BK</v>
          </cell>
          <cell r="B1151" t="str">
            <v>องค์การบริหารส่วนจังหวัดระนอง</v>
          </cell>
        </row>
        <row r="1152">
          <cell r="A1152" t="str">
            <v>755CM</v>
          </cell>
          <cell r="B1152" t="str">
            <v>องค์การบริหารส่วนจังหวัดระยอง</v>
          </cell>
        </row>
        <row r="1153">
          <cell r="A1153" t="str">
            <v>755EC</v>
          </cell>
          <cell r="B1153" t="str">
            <v>องค์การบริหารส่วนจังหวัดราชบุรี</v>
          </cell>
        </row>
        <row r="1154">
          <cell r="A1154" t="str">
            <v>755HN</v>
          </cell>
          <cell r="B1154" t="str">
            <v>องค์การบริหารส่วนจังหวัดลพบุรี</v>
          </cell>
        </row>
        <row r="1155">
          <cell r="A1155" t="str">
            <v>755N2</v>
          </cell>
          <cell r="B1155" t="str">
            <v>องค์การบริหารส่วนจังหวัดลำปาง</v>
          </cell>
        </row>
        <row r="1156">
          <cell r="A1156" t="str">
            <v>755QQ</v>
          </cell>
          <cell r="B1156" t="str">
            <v>องค์การบริหารส่วนจังหวัดลำพูน</v>
          </cell>
        </row>
        <row r="1157">
          <cell r="A1157" t="str">
            <v>755S4</v>
          </cell>
          <cell r="B1157" t="str">
            <v>องค์การบริหารส่วนจังหวัดเลย</v>
          </cell>
        </row>
        <row r="1158">
          <cell r="A1158" t="str">
            <v>755VK</v>
          </cell>
          <cell r="B1158" t="str">
            <v>องค์การบริหารส่วนจังหวัดศรีสะเกษ</v>
          </cell>
        </row>
        <row r="1159">
          <cell r="A1159" t="str">
            <v>7561G</v>
          </cell>
          <cell r="B1159" t="str">
            <v>องค์การบริหารส่วนจังหวัดสกลนคร</v>
          </cell>
        </row>
        <row r="1160">
          <cell r="A1160" t="str">
            <v>7565Q</v>
          </cell>
          <cell r="B1160" t="str">
            <v>องค์การบริหารส่วนจังหวัดสงขลา</v>
          </cell>
        </row>
        <row r="1161">
          <cell r="A1161" t="str">
            <v>7569T</v>
          </cell>
          <cell r="B1161" t="str">
            <v>องค์การบริหารส่วนจังหวัดสตูล</v>
          </cell>
        </row>
        <row r="1162">
          <cell r="A1162" t="str">
            <v>756B0</v>
          </cell>
          <cell r="B1162" t="str">
            <v>องค์การบริหารส่วนจังหวัดสมุทรปราการ</v>
          </cell>
        </row>
        <row r="1163">
          <cell r="A1163" t="str">
            <v>756CF</v>
          </cell>
          <cell r="B1163" t="str">
            <v>องค์การบริหารส่วนจังหวัดสมุทรสงคราม</v>
          </cell>
        </row>
        <row r="1164">
          <cell r="A1164" t="str">
            <v>756DH</v>
          </cell>
          <cell r="B1164" t="str">
            <v>องค์การบริหารส่วนจังหวัดสมุทรสาคร</v>
          </cell>
        </row>
        <row r="1165">
          <cell r="A1165" t="str">
            <v>756EU</v>
          </cell>
          <cell r="B1165" t="str">
            <v>องค์การบริหารส่วนจังหวัดสระแก้ว</v>
          </cell>
        </row>
        <row r="1166">
          <cell r="A1166" t="str">
            <v>756GL</v>
          </cell>
          <cell r="B1166" t="str">
            <v>องค์การบริหารส่วนจังหวัดสระบุรี</v>
          </cell>
        </row>
        <row r="1167">
          <cell r="A1167" t="str">
            <v>756KT</v>
          </cell>
          <cell r="B1167" t="str">
            <v>องค์การบริหารส่วนจังหวัดสิงห์บุรี</v>
          </cell>
        </row>
        <row r="1168">
          <cell r="A1168" t="str">
            <v>756M7</v>
          </cell>
          <cell r="B1168" t="str">
            <v>องค์การบริหารส่วนจังหวัดสุโขทัย</v>
          </cell>
        </row>
        <row r="1169">
          <cell r="A1169" t="str">
            <v>756PP</v>
          </cell>
          <cell r="B1169" t="str">
            <v>องค์การบริหารส่วนจังหวัดสุพรรณบุรี</v>
          </cell>
        </row>
        <row r="1170">
          <cell r="A1170" t="str">
            <v>756TF</v>
          </cell>
          <cell r="B1170" t="str">
            <v>องค์การบริหารส่วนจังหวัดสุราษฎร์ธานี</v>
          </cell>
        </row>
        <row r="1171">
          <cell r="A1171" t="str">
            <v>756XG</v>
          </cell>
          <cell r="B1171" t="str">
            <v>องค์การบริหารส่วนจังหวัดสุรินทร์</v>
          </cell>
        </row>
        <row r="1172">
          <cell r="A1172" t="str">
            <v>7572X</v>
          </cell>
          <cell r="B1172" t="str">
            <v>องค์การบริหารส่วนจังหวัดหนองคาย</v>
          </cell>
        </row>
        <row r="1173">
          <cell r="A1173" t="str">
            <v>7574W</v>
          </cell>
          <cell r="B1173" t="str">
            <v>องค์การบริหารส่วนจังหวัดหนองบัวลำภู</v>
          </cell>
        </row>
        <row r="1174">
          <cell r="A1174" t="str">
            <v>7576M</v>
          </cell>
          <cell r="B1174" t="str">
            <v>องค์การบริหารส่วนจังหวัดอ่างทอง</v>
          </cell>
        </row>
        <row r="1175">
          <cell r="A1175" t="str">
            <v>7578W</v>
          </cell>
          <cell r="B1175" t="str">
            <v>องค์การบริหารส่วนจังหวัดอำนาจเจริญ</v>
          </cell>
        </row>
        <row r="1176">
          <cell r="A1176" t="str">
            <v>757AC</v>
          </cell>
          <cell r="B1176" t="str">
            <v>องค์การบริหารส่วนจังหวัดอุดรธานี</v>
          </cell>
        </row>
        <row r="1177">
          <cell r="A1177" t="str">
            <v>757FP</v>
          </cell>
          <cell r="B1177" t="str">
            <v>องค์การบริหารส่วนจังหวัดอุตรดิตถ์</v>
          </cell>
        </row>
        <row r="1178">
          <cell r="A1178" t="str">
            <v>757J1</v>
          </cell>
          <cell r="B1178" t="str">
            <v>องค์การบริหารส่วนจังหวัดอุทัยธานี</v>
          </cell>
        </row>
        <row r="1179">
          <cell r="A1179" t="str">
            <v>757KX</v>
          </cell>
          <cell r="B1179" t="str">
            <v>องค์การบริหารส่วนจังหวัดอุบลราชธานี</v>
          </cell>
        </row>
      </sheetData>
      <sheetData sheetId="3">
        <row r="5">
          <cell r="B5" t="str">
            <v>18 มิถุนายน 2564</v>
          </cell>
        </row>
      </sheetData>
      <sheetData sheetId="4"/>
      <sheetData sheetId="5"/>
      <sheetData sheetId="6"/>
      <sheetData sheetId="7">
        <row r="31">
          <cell r="B31" t="str">
            <v>หมายเหตุ : 1. ข้อมูลเบื้องต้น</v>
          </cell>
        </row>
        <row r="33">
          <cell r="B33" t="str">
            <v>ที่มา : ระบบการบริหารการเงินการคลังภาครัฐแบบอิเล็กทรอนิกส์ (GFMIS)</v>
          </cell>
        </row>
        <row r="34">
          <cell r="B34" t="str">
            <v>รวบรวม : กรมบัญชีกลาง</v>
          </cell>
        </row>
        <row r="35">
          <cell r="B35" t="str">
            <v>ข้อมูล ณ วันที่ 18 มิถุนายน 2564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A1" t="str">
            <v xml:space="preserve">1. Refresh </v>
          </cell>
          <cell r="B1" t="str">
            <v>ปีงบประมาณ 2555 Period = 5</v>
          </cell>
        </row>
        <row r="3">
          <cell r="A3" t="str">
            <v>ผลการเบิกจ่ายรายภาค/จังหวัด</v>
          </cell>
        </row>
        <row r="5">
          <cell r="A5" t="str">
            <v>กระทรวง</v>
          </cell>
          <cell r="B5" t="str">
            <v/>
          </cell>
        </row>
        <row r="6">
          <cell r="A6" t="str">
            <v>กรม</v>
          </cell>
          <cell r="B6" t="str">
            <v/>
          </cell>
        </row>
        <row r="7">
          <cell r="A7" t="str">
            <v>กลุ่มลักษณะงาน</v>
          </cell>
          <cell r="B7" t="str">
            <v/>
          </cell>
        </row>
        <row r="8">
          <cell r="A8" t="str">
            <v>งบพัฒนา/งบปกติ</v>
          </cell>
          <cell r="B8" t="str">
            <v/>
          </cell>
        </row>
        <row r="9">
          <cell r="A9" t="str">
            <v>งาน / โครงการ</v>
          </cell>
          <cell r="B9" t="str">
            <v/>
          </cell>
        </row>
        <row r="10">
          <cell r="A10" t="str">
            <v>Fund แบบย่อ</v>
          </cell>
          <cell r="B10" t="str">
            <v/>
          </cell>
        </row>
        <row r="11">
          <cell r="A11" t="str">
            <v>ด้าน</v>
          </cell>
          <cell r="B11" t="str">
            <v/>
          </cell>
        </row>
        <row r="12">
          <cell r="A12" t="str">
            <v>ด้าน_ลักษณะงาน</v>
          </cell>
          <cell r="B12" t="str">
            <v/>
          </cell>
        </row>
        <row r="13">
          <cell r="A13" t="str">
            <v>แนวจัดสรรย่อย</v>
          </cell>
          <cell r="B13" t="str">
            <v/>
          </cell>
        </row>
        <row r="14">
          <cell r="A14" t="str">
            <v>แนวจัดสรรหลัก</v>
          </cell>
          <cell r="B14" t="str">
            <v/>
          </cell>
        </row>
        <row r="15">
          <cell r="A15" t="str">
            <v>เป้าหมายกระทรวง</v>
          </cell>
          <cell r="B15" t="str">
            <v/>
          </cell>
        </row>
        <row r="16">
          <cell r="A16" t="str">
            <v>เป้าหมายการจัดสรร</v>
          </cell>
          <cell r="B16" t="str">
            <v/>
          </cell>
        </row>
        <row r="17">
          <cell r="A17" t="str">
            <v>เป้าหมายหน่วยงาน</v>
          </cell>
          <cell r="B17" t="str">
            <v/>
          </cell>
        </row>
        <row r="18">
          <cell r="A18" t="str">
            <v>ผลผลิต/โครงการ</v>
          </cell>
          <cell r="B18" t="str">
            <v/>
          </cell>
        </row>
        <row r="19">
          <cell r="A19" t="str">
            <v>แผนงบประมาณ</v>
          </cell>
          <cell r="B19" t="str">
            <v/>
          </cell>
        </row>
        <row r="20">
          <cell r="A20" t="str">
            <v>แผนงาน</v>
          </cell>
          <cell r="B20" t="str">
            <v/>
          </cell>
        </row>
        <row r="21">
          <cell r="A21" t="str">
            <v>ยุทธศาสตร์กระทรวง</v>
          </cell>
          <cell r="B21" t="str">
            <v/>
          </cell>
        </row>
        <row r="22">
          <cell r="A22" t="str">
            <v>ยุทธศาสตร์การจัดสรร</v>
          </cell>
          <cell r="B22" t="str">
            <v/>
          </cell>
        </row>
        <row r="23">
          <cell r="A23" t="str">
            <v>รายจ่ายประจำ/ลงทุน</v>
          </cell>
          <cell r="B23" t="str">
            <v>]ไม่ระบุ[</v>
          </cell>
        </row>
        <row r="24">
          <cell r="A24" t="str">
            <v>Request ID</v>
          </cell>
          <cell r="B24" t="str">
            <v/>
          </cell>
        </row>
        <row r="25">
          <cell r="A25" t="str">
            <v>ลักษณะงาน</v>
          </cell>
          <cell r="B25" t="str">
            <v/>
          </cell>
        </row>
        <row r="26">
          <cell r="A26" t="str">
            <v>สาขา</v>
          </cell>
          <cell r="B26" t="str">
            <v/>
          </cell>
        </row>
        <row r="27">
          <cell r="A27" t="str">
            <v>Commitment item</v>
          </cell>
          <cell r="B27" t="str">
            <v/>
          </cell>
        </row>
        <row r="28">
          <cell r="A28" t="str">
            <v>หน่วยงานเบิกแทน</v>
          </cell>
          <cell r="B28" t="str">
            <v/>
          </cell>
        </row>
        <row r="29">
          <cell r="A29" t="str">
            <v>เดือน/ปีงบประมาณ</v>
          </cell>
          <cell r="B29" t="str">
            <v/>
          </cell>
        </row>
        <row r="30">
          <cell r="A30" t="str">
            <v>Funded Program</v>
          </cell>
          <cell r="B30" t="str">
            <v/>
          </cell>
        </row>
        <row r="31">
          <cell r="A31" t="str">
            <v>งบรายจ่าย</v>
          </cell>
          <cell r="B31" t="str">
            <v/>
          </cell>
        </row>
        <row r="32">
          <cell r="A32" t="str">
            <v>FCTR หน่วยเบิกแทน</v>
          </cell>
          <cell r="B32" t="str">
            <v/>
          </cell>
        </row>
        <row r="33">
          <cell r="A33" t="str">
            <v>หมวดรายจ่าย</v>
          </cell>
          <cell r="B33" t="str">
            <v/>
          </cell>
        </row>
        <row r="34">
          <cell r="A34" t="str">
            <v>กลุ่มภารกิจ</v>
          </cell>
          <cell r="B34" t="str">
            <v/>
          </cell>
        </row>
        <row r="35">
          <cell r="A35" t="str">
            <v>Funds Center</v>
          </cell>
          <cell r="B35" t="str">
            <v/>
          </cell>
        </row>
        <row r="36">
          <cell r="A36" t="str">
            <v>ปีFund</v>
          </cell>
          <cell r="B36" t="str">
            <v/>
          </cell>
        </row>
        <row r="37">
          <cell r="A37" t="str">
            <v>ปีงบประมาณ</v>
          </cell>
          <cell r="B37" t="str">
            <v/>
          </cell>
        </row>
        <row r="38">
          <cell r="A38" t="str">
            <v>งบประมาณ</v>
          </cell>
          <cell r="B38" t="str">
            <v>งบจัดสรรถือจ่าย จังหวัด
E, สำรองเงิน มีหนี้, PO ทั้งสิ้น
I...</v>
          </cell>
        </row>
        <row r="39">
          <cell r="A39" t="str">
            <v>จังหวัด</v>
          </cell>
          <cell r="B39" t="str">
            <v>]1000 ส่วนกลาง[</v>
          </cell>
        </row>
        <row r="41">
          <cell r="A41" t="str">
            <v>FM area</v>
          </cell>
          <cell r="B41" t="str">
            <v>THAI GOVERNMENT</v>
          </cell>
        </row>
        <row r="42">
          <cell r="A42" t="str">
            <v>ปีงบประมาณ</v>
          </cell>
          <cell r="B42" t="str">
            <v>2564</v>
          </cell>
        </row>
        <row r="43">
          <cell r="A43" t="str">
            <v>ปีFund</v>
          </cell>
          <cell r="B43" t="str">
            <v>64</v>
          </cell>
        </row>
        <row r="44">
          <cell r="A44" t="str">
            <v>กระทรวง</v>
          </cell>
          <cell r="B44" t="str">
            <v>สำนักนายกรัฐมนตรี..96</v>
          </cell>
        </row>
        <row r="45">
          <cell r="A45" t="str">
            <v>จังหวัด</v>
          </cell>
          <cell r="B45" t="str">
            <v>ส่วนกลาง, ภาคใต้ตอนล่าง, ภาคใต้ตอนบน, ภาคตอ/น ตอนล่าง, ภาคตอ/น ตอนบน, ภาคต/อ, ภาคกลางล่าง, ภาคกลางบน, ภาคเหนือล่าง, ภาคเหนือบน</v>
          </cell>
        </row>
        <row r="47">
          <cell r="A47" t="str">
            <v>Author</v>
          </cell>
          <cell r="B47" t="str">
            <v>GFBWD223</v>
          </cell>
        </row>
        <row r="48">
          <cell r="A48" t="str">
            <v>Last Changed by</v>
          </cell>
          <cell r="B48" t="str">
            <v>GFBWD223</v>
          </cell>
        </row>
        <row r="49">
          <cell r="A49" t="str">
            <v>InfoProvider</v>
          </cell>
          <cell r="B49" t="str">
            <v>ZRP04_M02</v>
          </cell>
        </row>
        <row r="50">
          <cell r="A50" t="str">
            <v>Query Technical Name</v>
          </cell>
          <cell r="B50" t="str">
            <v>ZRP04_M02_V1_Q021_V2</v>
          </cell>
        </row>
        <row r="51">
          <cell r="A51" t="str">
            <v>Key Date</v>
          </cell>
          <cell r="B51" t="str">
            <v>30/9/2021</v>
          </cell>
        </row>
        <row r="52">
          <cell r="A52" t="str">
            <v>Changed At</v>
          </cell>
          <cell r="B52" t="str">
            <v>6/11/2020 18:13:48</v>
          </cell>
        </row>
        <row r="53">
          <cell r="A53" t="str">
            <v>Status of Data</v>
          </cell>
          <cell r="B53" t="str">
            <v>18/6/2021 21:45:01</v>
          </cell>
        </row>
        <row r="54">
          <cell r="A54" t="str">
            <v>Current User</v>
          </cell>
          <cell r="B54" t="str">
            <v>GFAPP_BW01</v>
          </cell>
        </row>
        <row r="55">
          <cell r="A55" t="str">
            <v>Last Refreshed</v>
          </cell>
          <cell r="B55" t="str">
            <v>19/6/2021 09:16:04</v>
          </cell>
        </row>
        <row r="56">
          <cell r="A56">
            <v>1</v>
          </cell>
          <cell r="B56">
            <v>2</v>
          </cell>
          <cell r="C56">
            <v>3</v>
          </cell>
          <cell r="D56">
            <v>4</v>
          </cell>
          <cell r="E56">
            <v>5</v>
          </cell>
          <cell r="F56">
            <v>6</v>
          </cell>
          <cell r="G56">
            <v>7</v>
          </cell>
          <cell r="H56">
            <v>8</v>
          </cell>
          <cell r="I56">
            <v>9</v>
          </cell>
          <cell r="J56">
            <v>10</v>
          </cell>
          <cell r="K56">
            <v>11</v>
          </cell>
          <cell r="L56">
            <v>12</v>
          </cell>
        </row>
        <row r="57">
          <cell r="A57" t="str">
            <v>หน่วยเบิกจ่าย</v>
          </cell>
          <cell r="B57" t="str">
            <v/>
          </cell>
        </row>
        <row r="59">
          <cell r="A59" t="str">
            <v>ประเภทสำรองเงิน</v>
          </cell>
          <cell r="B59" t="str">
            <v/>
          </cell>
        </row>
        <row r="61">
          <cell r="B61" t="str">
            <v>รายจ่ายประจำ/ลงทุน</v>
          </cell>
          <cell r="C61" t="str">
            <v>รายจ่ายประจำ</v>
          </cell>
          <cell r="H61" t="str">
            <v>รายจ่ายลงทุน</v>
          </cell>
          <cell r="M61" t="str">
            <v>รวมทั้งสิ้น</v>
          </cell>
        </row>
        <row r="62">
          <cell r="C62" t="str">
            <v>งบจัดสรรถือจ่าย จังหวัด
E</v>
          </cell>
          <cell r="D62" t="str">
            <v>สำรองเงิน มีหนี้</v>
          </cell>
          <cell r="E62" t="str">
            <v>PO ทั้งสิ้น
I</v>
          </cell>
          <cell r="F62" t="str">
            <v>เบิกจ่ายทั้งสิ้น
J = K+L</v>
          </cell>
          <cell r="G62" t="str">
            <v>ร้อยละเบิกจ่าย
ต่องบจัดสรรถือจ่ายจังหวัด</v>
          </cell>
          <cell r="H62" t="str">
            <v>งบจัดสรรถือจ่าย จังหวัด
E</v>
          </cell>
          <cell r="I62" t="str">
            <v>สำรองเงิน มีหนี้</v>
          </cell>
          <cell r="J62" t="str">
            <v>PO ทั้งสิ้น
I</v>
          </cell>
          <cell r="K62" t="str">
            <v>เบิกจ่ายทั้งสิ้น
J = K+L</v>
          </cell>
          <cell r="L62" t="str">
            <v>ร้อยละเบิกจ่าย
ต่องบจัดสรรถือจ่ายจังหวัด</v>
          </cell>
          <cell r="M62" t="str">
            <v>งบจัดสรรถือจ่าย จังหวัด
E</v>
          </cell>
          <cell r="N62" t="str">
            <v>สำรองเงิน มีหนี้</v>
          </cell>
          <cell r="O62" t="str">
            <v>PO ทั้งสิ้น
I</v>
          </cell>
          <cell r="P62" t="str">
            <v>เบิกจ่ายทั้งสิ้น
J = K+L</v>
          </cell>
          <cell r="Q62" t="str">
            <v>ร้อยละเบิกจ่าย
ต่องบจัดสรรถือจ่ายจังหวัด</v>
          </cell>
          <cell r="R62" t="str">
            <v>ใช้จ่าย</v>
          </cell>
        </row>
        <row r="63">
          <cell r="A63" t="str">
            <v>จังหวัด</v>
          </cell>
          <cell r="C63" t="str">
            <v>* 1,000,000</v>
          </cell>
          <cell r="D63" t="str">
            <v/>
          </cell>
          <cell r="E63" t="str">
            <v>* 1,000,000 THB</v>
          </cell>
          <cell r="F63" t="str">
            <v>* 1,000,000 THB</v>
          </cell>
          <cell r="G63" t="str">
            <v>%</v>
          </cell>
          <cell r="H63" t="str">
            <v>* 1,000,000</v>
          </cell>
          <cell r="I63" t="str">
            <v/>
          </cell>
          <cell r="J63" t="str">
            <v>* 1,000,000 THB</v>
          </cell>
          <cell r="K63" t="str">
            <v>* 1,000,000 THB</v>
          </cell>
          <cell r="L63" t="str">
            <v>%</v>
          </cell>
          <cell r="M63" t="str">
            <v>* 1,000,000</v>
          </cell>
          <cell r="N63" t="str">
            <v/>
          </cell>
          <cell r="O63" t="str">
            <v>* 1,000,000 THB</v>
          </cell>
          <cell r="P63" t="str">
            <v>* 1,000,000 THB</v>
          </cell>
          <cell r="Q63" t="str">
            <v>%</v>
          </cell>
        </row>
        <row r="64">
          <cell r="A64" t="str">
            <v>รวมทั้งสิ้น</v>
          </cell>
          <cell r="C64">
            <v>247912.08365727999</v>
          </cell>
          <cell r="E64">
            <v>2918.1502987099998</v>
          </cell>
          <cell r="F64">
            <v>224935.94506398001</v>
          </cell>
          <cell r="G64">
            <v>90.732142518000003</v>
          </cell>
          <cell r="H64">
            <v>294405.91535015998</v>
          </cell>
          <cell r="J64">
            <v>93958.664646010002</v>
          </cell>
          <cell r="K64">
            <v>139424.56188055</v>
          </cell>
          <cell r="L64">
            <v>47.357934950000001</v>
          </cell>
          <cell r="M64">
            <v>542317.99900744006</v>
          </cell>
          <cell r="O64">
            <v>96876.814944719998</v>
          </cell>
          <cell r="P64">
            <v>364360.50694453</v>
          </cell>
          <cell r="Q64">
            <v>67.185766951000005</v>
          </cell>
          <cell r="R64">
            <v>461237.32188925002</v>
          </cell>
        </row>
        <row r="65">
          <cell r="A65" t="str">
            <v>1500</v>
          </cell>
          <cell r="B65" t="str">
            <v>อ่างทอง</v>
          </cell>
          <cell r="C65">
            <v>888.36476319999997</v>
          </cell>
          <cell r="E65">
            <v>4.7883334800000004</v>
          </cell>
          <cell r="F65">
            <v>793.63699788999998</v>
          </cell>
          <cell r="G65">
            <v>89.336838960999998</v>
          </cell>
          <cell r="H65">
            <v>1812.24590463</v>
          </cell>
          <cell r="J65">
            <v>858.22890857000004</v>
          </cell>
          <cell r="K65">
            <v>688.21618223999997</v>
          </cell>
          <cell r="L65">
            <v>37.975871843999997</v>
          </cell>
          <cell r="M65">
            <v>2700.6106678299998</v>
          </cell>
          <cell r="O65">
            <v>863.01724205000005</v>
          </cell>
          <cell r="P65">
            <v>1481.8531801300001</v>
          </cell>
          <cell r="Q65">
            <v>54.871040753000003</v>
          </cell>
        </row>
        <row r="66">
          <cell r="A66" t="str">
            <v>8400</v>
          </cell>
          <cell r="B66" t="str">
            <v>สุราษฎร์ธานี</v>
          </cell>
          <cell r="C66">
            <v>4496.5968593099997</v>
          </cell>
          <cell r="E66">
            <v>39.224001489999999</v>
          </cell>
          <cell r="F66">
            <v>4061.15680552</v>
          </cell>
          <cell r="G66">
            <v>90.316230976</v>
          </cell>
          <cell r="H66">
            <v>8302.1922529799995</v>
          </cell>
          <cell r="J66">
            <v>2743.7460645199999</v>
          </cell>
          <cell r="K66">
            <v>3102.1839149100001</v>
          </cell>
          <cell r="L66">
            <v>37.365840495999997</v>
          </cell>
          <cell r="M66">
            <v>12798.78911229</v>
          </cell>
          <cell r="O66">
            <v>2782.9700660100002</v>
          </cell>
          <cell r="P66">
            <v>7163.3407204300001</v>
          </cell>
          <cell r="Q66">
            <v>55.968894069000001</v>
          </cell>
        </row>
        <row r="67">
          <cell r="A67" t="str">
            <v>8100</v>
          </cell>
          <cell r="B67" t="str">
            <v>กระบี่</v>
          </cell>
          <cell r="C67">
            <v>1218.2301296000001</v>
          </cell>
          <cell r="E67">
            <v>10.319788730000001</v>
          </cell>
          <cell r="F67">
            <v>1085.5027680400001</v>
          </cell>
          <cell r="G67">
            <v>89.104902404000001</v>
          </cell>
          <cell r="H67">
            <v>2205.48782747</v>
          </cell>
          <cell r="J67">
            <v>883.34219819999998</v>
          </cell>
          <cell r="K67">
            <v>861.87191257999996</v>
          </cell>
          <cell r="L67">
            <v>39.078515957</v>
          </cell>
          <cell r="M67">
            <v>3423.71795707</v>
          </cell>
          <cell r="O67">
            <v>893.66198693000001</v>
          </cell>
          <cell r="P67">
            <v>1947.3746806199999</v>
          </cell>
          <cell r="Q67">
            <v>56.878945784999999</v>
          </cell>
        </row>
        <row r="68">
          <cell r="A68" t="str">
            <v>2500</v>
          </cell>
          <cell r="B68" t="str">
            <v>ปราจีนบุรี</v>
          </cell>
          <cell r="C68">
            <v>2100.6479207500001</v>
          </cell>
          <cell r="E68">
            <v>60.15192871</v>
          </cell>
          <cell r="F68">
            <v>1783.99704787</v>
          </cell>
          <cell r="G68">
            <v>84.926037831000002</v>
          </cell>
          <cell r="H68">
            <v>2866.8642673600002</v>
          </cell>
          <cell r="J68">
            <v>1336.09776659</v>
          </cell>
          <cell r="K68">
            <v>1083.74812294</v>
          </cell>
          <cell r="L68">
            <v>37.802561331</v>
          </cell>
          <cell r="M68">
            <v>4967.5121881100004</v>
          </cell>
          <cell r="O68">
            <v>1396.2496953</v>
          </cell>
          <cell r="P68">
            <v>2867.7451708100002</v>
          </cell>
          <cell r="Q68">
            <v>57.730007743000002</v>
          </cell>
        </row>
        <row r="69">
          <cell r="A69" t="str">
            <v>9300</v>
          </cell>
          <cell r="B69" t="str">
            <v>พัทลุง</v>
          </cell>
          <cell r="C69">
            <v>1552.0099623900001</v>
          </cell>
          <cell r="E69">
            <v>19.05873248</v>
          </cell>
          <cell r="F69">
            <v>1396.81228713</v>
          </cell>
          <cell r="G69">
            <v>90.000213978999994</v>
          </cell>
          <cell r="H69">
            <v>3743.7784612199998</v>
          </cell>
          <cell r="J69">
            <v>1133.43218763</v>
          </cell>
          <cell r="K69">
            <v>1701.55337295</v>
          </cell>
          <cell r="L69">
            <v>45.450161930999997</v>
          </cell>
          <cell r="M69">
            <v>5295.7884236099999</v>
          </cell>
          <cell r="O69">
            <v>1152.4909201099999</v>
          </cell>
          <cell r="P69">
            <v>3098.36566008</v>
          </cell>
          <cell r="Q69">
            <v>58.506220646000003</v>
          </cell>
        </row>
        <row r="70">
          <cell r="A70" t="str">
            <v>5300</v>
          </cell>
          <cell r="B70" t="str">
            <v>อุตรดิตถ์</v>
          </cell>
          <cell r="C70">
            <v>1684.8404284000001</v>
          </cell>
          <cell r="E70">
            <v>9.6439074199999997</v>
          </cell>
          <cell r="F70">
            <v>1542.2947504399999</v>
          </cell>
          <cell r="G70">
            <v>91.539514629999999</v>
          </cell>
          <cell r="H70">
            <v>4058.6604636299999</v>
          </cell>
          <cell r="J70">
            <v>1169.51626603</v>
          </cell>
          <cell r="K70">
            <v>1828.22736538</v>
          </cell>
          <cell r="L70">
            <v>45.045092629999999</v>
          </cell>
          <cell r="M70">
            <v>5743.5008920299997</v>
          </cell>
          <cell r="O70">
            <v>1179.16017345</v>
          </cell>
          <cell r="P70">
            <v>3370.5221158200002</v>
          </cell>
          <cell r="Q70">
            <v>58.684105377000002</v>
          </cell>
        </row>
        <row r="71">
          <cell r="A71" t="str">
            <v>1800</v>
          </cell>
          <cell r="B71" t="str">
            <v>ชัยนาท</v>
          </cell>
          <cell r="C71">
            <v>1193.3736156</v>
          </cell>
          <cell r="E71">
            <v>12.18966101</v>
          </cell>
          <cell r="F71">
            <v>1073.1684949</v>
          </cell>
          <cell r="G71">
            <v>89.927285208000001</v>
          </cell>
          <cell r="H71">
            <v>2866.98451823</v>
          </cell>
          <cell r="J71">
            <v>987.56574119000004</v>
          </cell>
          <cell r="K71">
            <v>1383.16840118</v>
          </cell>
          <cell r="L71">
            <v>48.244711207000002</v>
          </cell>
          <cell r="M71">
            <v>4060.35813383</v>
          </cell>
          <cell r="O71">
            <v>999.75540220000005</v>
          </cell>
          <cell r="P71">
            <v>2456.3368960799999</v>
          </cell>
          <cell r="Q71">
            <v>60.495572438000004</v>
          </cell>
        </row>
        <row r="72">
          <cell r="A72" t="str">
            <v>2300</v>
          </cell>
          <cell r="B72" t="str">
            <v>ตราด</v>
          </cell>
          <cell r="C72">
            <v>744.28313251999998</v>
          </cell>
          <cell r="E72">
            <v>6.0943463199999997</v>
          </cell>
          <cell r="F72">
            <v>668.42313191000005</v>
          </cell>
          <cell r="G72">
            <v>89.807642106000003</v>
          </cell>
          <cell r="H72">
            <v>1455.99323233</v>
          </cell>
          <cell r="J72">
            <v>469.39815802999999</v>
          </cell>
          <cell r="K72">
            <v>667.90661807000004</v>
          </cell>
          <cell r="L72">
            <v>45.872920508</v>
          </cell>
          <cell r="M72">
            <v>2200.2763648499999</v>
          </cell>
          <cell r="O72">
            <v>475.49250434999999</v>
          </cell>
          <cell r="P72">
            <v>1336.3297499800001</v>
          </cell>
          <cell r="Q72">
            <v>60.734631855000003</v>
          </cell>
        </row>
        <row r="73">
          <cell r="A73" t="str">
            <v>3800</v>
          </cell>
          <cell r="B73" t="str">
            <v>บึงกาฬ</v>
          </cell>
          <cell r="C73">
            <v>918.11942780000004</v>
          </cell>
          <cell r="E73">
            <v>9.7371601200000004</v>
          </cell>
          <cell r="F73">
            <v>830.14107910999996</v>
          </cell>
          <cell r="G73">
            <v>90.417548521000001</v>
          </cell>
          <cell r="H73">
            <v>1979.25696451</v>
          </cell>
          <cell r="J73">
            <v>572.03409364000004</v>
          </cell>
          <cell r="K73">
            <v>933.18349866999995</v>
          </cell>
          <cell r="L73">
            <v>47.148173047</v>
          </cell>
          <cell r="M73">
            <v>2897.37639231</v>
          </cell>
          <cell r="O73">
            <v>581.77125376000004</v>
          </cell>
          <cell r="P73">
            <v>1763.32457778</v>
          </cell>
          <cell r="Q73">
            <v>60.859354776000004</v>
          </cell>
        </row>
        <row r="74">
          <cell r="A74" t="str">
            <v>9500</v>
          </cell>
          <cell r="B74" t="str">
            <v>ยะลา</v>
          </cell>
          <cell r="C74">
            <v>5256.4465539499997</v>
          </cell>
          <cell r="E74">
            <v>71.109427229999994</v>
          </cell>
          <cell r="F74">
            <v>4425.0418316200003</v>
          </cell>
          <cell r="G74">
            <v>84.183141332999995</v>
          </cell>
          <cell r="H74">
            <v>5081.2644744400004</v>
          </cell>
          <cell r="J74">
            <v>2409.2720074200001</v>
          </cell>
          <cell r="K74">
            <v>1913.69741692</v>
          </cell>
          <cell r="L74">
            <v>37.661834501000001</v>
          </cell>
          <cell r="M74">
            <v>10337.71102839</v>
          </cell>
          <cell r="O74">
            <v>2480.3814346499998</v>
          </cell>
          <cell r="P74">
            <v>6338.7392485399996</v>
          </cell>
          <cell r="Q74">
            <v>61.316661214</v>
          </cell>
        </row>
        <row r="75">
          <cell r="A75" t="str">
            <v>3100</v>
          </cell>
          <cell r="B75" t="str">
            <v>บุรีรัมย์</v>
          </cell>
          <cell r="C75">
            <v>4075.9705157899998</v>
          </cell>
          <cell r="E75">
            <v>14.335151809999999</v>
          </cell>
          <cell r="F75">
            <v>3720.8580194599999</v>
          </cell>
          <cell r="G75">
            <v>91.287657873000001</v>
          </cell>
          <cell r="H75">
            <v>5831.6139766300003</v>
          </cell>
          <cell r="J75">
            <v>2096.0471941599999</v>
          </cell>
          <cell r="K75">
            <v>2355.8412459299998</v>
          </cell>
          <cell r="L75">
            <v>40.397757042000002</v>
          </cell>
          <cell r="M75">
            <v>9907.5844924199992</v>
          </cell>
          <cell r="O75">
            <v>2110.3823459700002</v>
          </cell>
          <cell r="P75">
            <v>6076.6992653899997</v>
          </cell>
          <cell r="Q75">
            <v>61.333812192000003</v>
          </cell>
        </row>
        <row r="76">
          <cell r="A76" t="str">
            <v>2100</v>
          </cell>
          <cell r="B76" t="str">
            <v>ระยอง</v>
          </cell>
          <cell r="C76">
            <v>7048.8789085400003</v>
          </cell>
          <cell r="E76">
            <v>1095.9338239599999</v>
          </cell>
          <cell r="F76">
            <v>5388.8053029800003</v>
          </cell>
          <cell r="G76">
            <v>76.449111595000005</v>
          </cell>
          <cell r="H76">
            <v>3620.7311011100001</v>
          </cell>
          <cell r="J76">
            <v>1509.2460352600001</v>
          </cell>
          <cell r="K76">
            <v>1198.8625114399999</v>
          </cell>
          <cell r="L76">
            <v>33.111061771000003</v>
          </cell>
          <cell r="M76">
            <v>10669.610009649999</v>
          </cell>
          <cell r="O76">
            <v>2605.1798592199998</v>
          </cell>
          <cell r="P76">
            <v>6587.6678144199996</v>
          </cell>
          <cell r="Q76">
            <v>61.742348675000002</v>
          </cell>
        </row>
        <row r="77">
          <cell r="A77" t="str">
            <v>8300</v>
          </cell>
          <cell r="B77" t="str">
            <v>ภูเก็ต</v>
          </cell>
          <cell r="C77">
            <v>1840.85396769</v>
          </cell>
          <cell r="E77">
            <v>12.9908497</v>
          </cell>
          <cell r="F77">
            <v>1672.4455654000001</v>
          </cell>
          <cell r="G77">
            <v>90.851615323999994</v>
          </cell>
          <cell r="H77">
            <v>1826.32467507</v>
          </cell>
          <cell r="J77">
            <v>1110.7057771899999</v>
          </cell>
          <cell r="K77">
            <v>606.01759076999997</v>
          </cell>
          <cell r="L77">
            <v>33.182357936999999</v>
          </cell>
          <cell r="M77">
            <v>3667.17864276</v>
          </cell>
          <cell r="O77">
            <v>1123.6966268900001</v>
          </cell>
          <cell r="P77">
            <v>2278.4631561699998</v>
          </cell>
          <cell r="Q77">
            <v>62.131228884999999</v>
          </cell>
        </row>
        <row r="78">
          <cell r="A78" t="str">
            <v>2700</v>
          </cell>
          <cell r="B78" t="str">
            <v>สระแก้ว</v>
          </cell>
          <cell r="C78">
            <v>1991.4852276399999</v>
          </cell>
          <cell r="E78">
            <v>16.1671418</v>
          </cell>
          <cell r="F78">
            <v>1810.29980194</v>
          </cell>
          <cell r="G78">
            <v>90.901994994000006</v>
          </cell>
          <cell r="H78">
            <v>2874.0935747899998</v>
          </cell>
          <cell r="J78">
            <v>837.49535994999997</v>
          </cell>
          <cell r="K78">
            <v>1217.14553933</v>
          </cell>
          <cell r="L78">
            <v>42.348848695000001</v>
          </cell>
          <cell r="M78">
            <v>4865.57880243</v>
          </cell>
          <cell r="O78">
            <v>853.66250175000005</v>
          </cell>
          <cell r="P78">
            <v>3027.44534127</v>
          </cell>
          <cell r="Q78">
            <v>62.221689632</v>
          </cell>
        </row>
        <row r="79">
          <cell r="A79" t="str">
            <v>6100</v>
          </cell>
          <cell r="B79" t="str">
            <v>อุทัยธานี</v>
          </cell>
          <cell r="C79">
            <v>953.36730562000002</v>
          </cell>
          <cell r="E79">
            <v>3.6456983200000002</v>
          </cell>
          <cell r="F79">
            <v>863.48262126999998</v>
          </cell>
          <cell r="G79">
            <v>90.571872580000004</v>
          </cell>
          <cell r="H79">
            <v>2333.4598803700001</v>
          </cell>
          <cell r="J79">
            <v>674.69657179000001</v>
          </cell>
          <cell r="K79">
            <v>1185.2440436100001</v>
          </cell>
          <cell r="L79">
            <v>50.793418545000002</v>
          </cell>
          <cell r="M79">
            <v>3286.8271859900001</v>
          </cell>
          <cell r="O79">
            <v>678.34227010999996</v>
          </cell>
          <cell r="P79">
            <v>2048.72666488</v>
          </cell>
          <cell r="Q79">
            <v>62.331438464999998</v>
          </cell>
        </row>
        <row r="80">
          <cell r="A80" t="str">
            <v>8500</v>
          </cell>
          <cell r="B80" t="str">
            <v>ระนอง</v>
          </cell>
          <cell r="C80">
            <v>753.93056878000004</v>
          </cell>
          <cell r="E80">
            <v>3.9768282400000001</v>
          </cell>
          <cell r="F80">
            <v>690.31438529000002</v>
          </cell>
          <cell r="G80">
            <v>91.562063387999999</v>
          </cell>
          <cell r="H80">
            <v>1303.87421245</v>
          </cell>
          <cell r="J80">
            <v>547.92917299999999</v>
          </cell>
          <cell r="K80">
            <v>594.96837737999999</v>
          </cell>
          <cell r="L80">
            <v>45.630810986</v>
          </cell>
          <cell r="M80">
            <v>2057.8047812300001</v>
          </cell>
          <cell r="O80">
            <v>551.90600124000002</v>
          </cell>
          <cell r="P80">
            <v>1285.28276267</v>
          </cell>
          <cell r="Q80">
            <v>62.458925860999997</v>
          </cell>
        </row>
        <row r="81">
          <cell r="A81" t="str">
            <v>7200</v>
          </cell>
          <cell r="B81" t="str">
            <v>สุพรรณบุรี</v>
          </cell>
          <cell r="C81">
            <v>2272.3242758699998</v>
          </cell>
          <cell r="E81">
            <v>14.02108617</v>
          </cell>
          <cell r="F81">
            <v>2010.15307674</v>
          </cell>
          <cell r="G81">
            <v>88.462421410999994</v>
          </cell>
          <cell r="H81">
            <v>5389.9317908700004</v>
          </cell>
          <cell r="J81">
            <v>1821.0637999600001</v>
          </cell>
          <cell r="K81">
            <v>2787.34986966</v>
          </cell>
          <cell r="L81">
            <v>51.714010080000001</v>
          </cell>
          <cell r="M81">
            <v>7662.2560667400003</v>
          </cell>
          <cell r="O81">
            <v>1835.0848861300001</v>
          </cell>
          <cell r="P81">
            <v>4797.5029463999999</v>
          </cell>
          <cell r="Q81">
            <v>62.612145882999997</v>
          </cell>
        </row>
        <row r="82">
          <cell r="A82" t="str">
            <v>5800</v>
          </cell>
          <cell r="B82" t="str">
            <v>แม่ฮ่องสอน</v>
          </cell>
          <cell r="C82">
            <v>1329.38494565</v>
          </cell>
          <cell r="E82">
            <v>8.96898427</v>
          </cell>
          <cell r="F82">
            <v>1203.25338339</v>
          </cell>
          <cell r="G82">
            <v>90.512036210999995</v>
          </cell>
          <cell r="H82">
            <v>1405.1516986700001</v>
          </cell>
          <cell r="J82">
            <v>535.12866721</v>
          </cell>
          <cell r="K82">
            <v>519.93154474999994</v>
          </cell>
          <cell r="L82">
            <v>37.001808789999998</v>
          </cell>
          <cell r="M82">
            <v>2734.5366443200001</v>
          </cell>
          <cell r="O82">
            <v>544.09765147999997</v>
          </cell>
          <cell r="P82">
            <v>1723.18492814</v>
          </cell>
          <cell r="Q82">
            <v>63.015609306999998</v>
          </cell>
        </row>
        <row r="83">
          <cell r="A83" t="str">
            <v>9100</v>
          </cell>
          <cell r="B83" t="str">
            <v>สตูล</v>
          </cell>
          <cell r="C83">
            <v>1104.5348737100001</v>
          </cell>
          <cell r="E83">
            <v>7.9461261500000004</v>
          </cell>
          <cell r="F83">
            <v>998.3707071</v>
          </cell>
          <cell r="G83">
            <v>90.388337286999999</v>
          </cell>
          <cell r="H83">
            <v>1974.3961518399999</v>
          </cell>
          <cell r="J83">
            <v>739.80175915999996</v>
          </cell>
          <cell r="K83">
            <v>945.11393346</v>
          </cell>
          <cell r="L83">
            <v>47.868505648000003</v>
          </cell>
          <cell r="M83">
            <v>3078.93102555</v>
          </cell>
          <cell r="O83">
            <v>747.74788531000002</v>
          </cell>
          <cell r="P83">
            <v>1943.4846405599999</v>
          </cell>
          <cell r="Q83">
            <v>63.122058416999998</v>
          </cell>
        </row>
        <row r="84">
          <cell r="A84" t="str">
            <v>7100</v>
          </cell>
          <cell r="B84" t="str">
            <v>กาญจนบุรี</v>
          </cell>
          <cell r="C84">
            <v>2876.2478001899999</v>
          </cell>
          <cell r="E84">
            <v>16.905194810000001</v>
          </cell>
          <cell r="F84">
            <v>2615.5527896100002</v>
          </cell>
          <cell r="G84">
            <v>90.936281269999995</v>
          </cell>
          <cell r="H84">
            <v>4629.6360198700004</v>
          </cell>
          <cell r="J84">
            <v>1012.31240738</v>
          </cell>
          <cell r="K84">
            <v>2145.4035599700001</v>
          </cell>
          <cell r="L84">
            <v>46.340652931999998</v>
          </cell>
          <cell r="M84">
            <v>7505.8838200600003</v>
          </cell>
          <cell r="O84">
            <v>1029.21760219</v>
          </cell>
          <cell r="P84">
            <v>4760.9563495800003</v>
          </cell>
          <cell r="Q84">
            <v>63.429656835999999</v>
          </cell>
        </row>
        <row r="85">
          <cell r="A85" t="str">
            <v>2200</v>
          </cell>
          <cell r="B85" t="str">
            <v>จันทบุรี</v>
          </cell>
          <cell r="C85">
            <v>2403.4483524799998</v>
          </cell>
          <cell r="E85">
            <v>10.3297376</v>
          </cell>
          <cell r="F85">
            <v>2200.6568103</v>
          </cell>
          <cell r="G85">
            <v>91.562475558000003</v>
          </cell>
          <cell r="H85">
            <v>2941.6612063299999</v>
          </cell>
          <cell r="J85">
            <v>930.02770932999999</v>
          </cell>
          <cell r="K85">
            <v>1190.7547046899999</v>
          </cell>
          <cell r="L85">
            <v>40.478988610999998</v>
          </cell>
          <cell r="M85">
            <v>5345.1095588099997</v>
          </cell>
          <cell r="O85">
            <v>940.35744693000004</v>
          </cell>
          <cell r="P85">
            <v>3391.4115149899999</v>
          </cell>
          <cell r="Q85">
            <v>63.448868122999997</v>
          </cell>
        </row>
        <row r="86">
          <cell r="A86" t="str">
            <v>3900</v>
          </cell>
          <cell r="B86" t="str">
            <v>หนองบัวลำภู</v>
          </cell>
          <cell r="C86">
            <v>1081.9742081100001</v>
          </cell>
          <cell r="E86">
            <v>7.3464391999999998</v>
          </cell>
          <cell r="F86">
            <v>975.77201572000001</v>
          </cell>
          <cell r="G86">
            <v>90.184406283000001</v>
          </cell>
          <cell r="H86">
            <v>2504.80101926</v>
          </cell>
          <cell r="J86">
            <v>530.54769863000001</v>
          </cell>
          <cell r="K86">
            <v>1300.4806497300001</v>
          </cell>
          <cell r="L86">
            <v>51.919519344000001</v>
          </cell>
          <cell r="M86">
            <v>3586.7752273699998</v>
          </cell>
          <cell r="O86">
            <v>537.89413782999998</v>
          </cell>
          <cell r="P86">
            <v>2276.2526654500002</v>
          </cell>
          <cell r="Q86">
            <v>63.462372776999999</v>
          </cell>
        </row>
        <row r="87">
          <cell r="A87" t="str">
            <v>5500</v>
          </cell>
          <cell r="B87" t="str">
            <v>น่าน</v>
          </cell>
          <cell r="C87">
            <v>1906.6476550100001</v>
          </cell>
          <cell r="E87">
            <v>10.696190359999999</v>
          </cell>
          <cell r="F87">
            <v>1693.6594143899999</v>
          </cell>
          <cell r="G87">
            <v>88.829176692999994</v>
          </cell>
          <cell r="H87">
            <v>3072.9165407199998</v>
          </cell>
          <cell r="J87">
            <v>624.60558218000006</v>
          </cell>
          <cell r="K87">
            <v>1477.5849441400001</v>
          </cell>
          <cell r="L87">
            <v>48.084122186999998</v>
          </cell>
          <cell r="M87">
            <v>4979.5641957300004</v>
          </cell>
          <cell r="O87">
            <v>635.30177254</v>
          </cell>
          <cell r="P87">
            <v>3171.2443585300002</v>
          </cell>
          <cell r="Q87">
            <v>63.685178739999998</v>
          </cell>
        </row>
        <row r="88">
          <cell r="A88" t="str">
            <v>7700</v>
          </cell>
          <cell r="B88" t="str">
            <v>ประจวบคีรีขันธ์</v>
          </cell>
          <cell r="C88">
            <v>1459.9503196400001</v>
          </cell>
          <cell r="E88">
            <v>4.9379525400000004</v>
          </cell>
          <cell r="F88">
            <v>1301.66752445</v>
          </cell>
          <cell r="G88">
            <v>89.158343742</v>
          </cell>
          <cell r="H88">
            <v>2707.64127891</v>
          </cell>
          <cell r="J88">
            <v>746.46615546999999</v>
          </cell>
          <cell r="K88">
            <v>1354.889512</v>
          </cell>
          <cell r="L88">
            <v>50.039476149999999</v>
          </cell>
          <cell r="M88">
            <v>4167.5915985499996</v>
          </cell>
          <cell r="O88">
            <v>751.40410800999996</v>
          </cell>
          <cell r="P88">
            <v>2656.5570364499999</v>
          </cell>
          <cell r="Q88">
            <v>63.743218921999997</v>
          </cell>
        </row>
        <row r="89">
          <cell r="A89" t="str">
            <v>4600</v>
          </cell>
          <cell r="B89" t="str">
            <v>กาฬสินธุ์</v>
          </cell>
          <cell r="C89">
            <v>2916.27700542</v>
          </cell>
          <cell r="E89">
            <v>6.5222531000000004</v>
          </cell>
          <cell r="F89">
            <v>2611.9710852899998</v>
          </cell>
          <cell r="G89">
            <v>89.565260104999993</v>
          </cell>
          <cell r="H89">
            <v>3891.2662779000002</v>
          </cell>
          <cell r="J89">
            <v>1020.6149259600001</v>
          </cell>
          <cell r="K89">
            <v>1738.0486323499999</v>
          </cell>
          <cell r="L89">
            <v>44.665373897000002</v>
          </cell>
          <cell r="M89">
            <v>6807.5432833200002</v>
          </cell>
          <cell r="O89">
            <v>1027.1371790600001</v>
          </cell>
          <cell r="P89">
            <v>4350.0197176399997</v>
          </cell>
          <cell r="Q89">
            <v>63.899993531</v>
          </cell>
        </row>
        <row r="90">
          <cell r="A90" t="str">
            <v>8600</v>
          </cell>
          <cell r="B90" t="str">
            <v>ชุมพร</v>
          </cell>
          <cell r="C90">
            <v>1852.0016209</v>
          </cell>
          <cell r="E90">
            <v>8.4909999900000006</v>
          </cell>
          <cell r="F90">
            <v>1645.1911198600001</v>
          </cell>
          <cell r="G90">
            <v>88.833136066999998</v>
          </cell>
          <cell r="H90">
            <v>3725.5188122999998</v>
          </cell>
          <cell r="J90">
            <v>866.81430765000005</v>
          </cell>
          <cell r="K90">
            <v>1921.78237496</v>
          </cell>
          <cell r="L90">
            <v>51.584288573000002</v>
          </cell>
          <cell r="M90">
            <v>5577.5204332000003</v>
          </cell>
          <cell r="O90">
            <v>875.30530764000002</v>
          </cell>
          <cell r="P90">
            <v>3566.9734948199998</v>
          </cell>
          <cell r="Q90">
            <v>63.952674625999997</v>
          </cell>
        </row>
        <row r="91">
          <cell r="A91" t="str">
            <v>1300</v>
          </cell>
          <cell r="B91" t="str">
            <v>ปทุมธานี</v>
          </cell>
          <cell r="C91">
            <v>3842.1906184099998</v>
          </cell>
          <cell r="E91">
            <v>83.607970679999994</v>
          </cell>
          <cell r="F91">
            <v>3298.0263099499998</v>
          </cell>
          <cell r="G91">
            <v>85.837134008000007</v>
          </cell>
          <cell r="H91">
            <v>3329.2031984099999</v>
          </cell>
          <cell r="J91">
            <v>1445.2582129100001</v>
          </cell>
          <cell r="K91">
            <v>1309.4910611800001</v>
          </cell>
          <cell r="L91">
            <v>39.333467593999998</v>
          </cell>
          <cell r="M91">
            <v>7171.3938168200002</v>
          </cell>
          <cell r="O91">
            <v>1528.86618359</v>
          </cell>
          <cell r="P91">
            <v>4607.5173711300004</v>
          </cell>
          <cell r="Q91">
            <v>64.248561559999999</v>
          </cell>
        </row>
        <row r="92">
          <cell r="A92" t="str">
            <v>1400</v>
          </cell>
          <cell r="B92" t="str">
            <v>พระนครศรีอยุธยา</v>
          </cell>
          <cell r="C92">
            <v>3227.0476970899999</v>
          </cell>
          <cell r="E92">
            <v>25.162787130000002</v>
          </cell>
          <cell r="F92">
            <v>2972.3374751400002</v>
          </cell>
          <cell r="G92">
            <v>92.107020227999996</v>
          </cell>
          <cell r="H92">
            <v>5313.2864798999999</v>
          </cell>
          <cell r="J92">
            <v>2070.2210523899998</v>
          </cell>
          <cell r="K92">
            <v>2528.1165894599999</v>
          </cell>
          <cell r="L92">
            <v>47.581032925999999</v>
          </cell>
          <cell r="M92">
            <v>8540.3341769899998</v>
          </cell>
          <cell r="O92">
            <v>2095.38383952</v>
          </cell>
          <cell r="P92">
            <v>5500.4540645999996</v>
          </cell>
          <cell r="Q92">
            <v>64.405606977999994</v>
          </cell>
        </row>
        <row r="93">
          <cell r="A93" t="str">
            <v>7600</v>
          </cell>
          <cell r="B93" t="str">
            <v>เพชรบุรี</v>
          </cell>
          <cell r="C93">
            <v>3132.4297011200001</v>
          </cell>
          <cell r="E93">
            <v>25.300848460000001</v>
          </cell>
          <cell r="F93">
            <v>2718.6672584200001</v>
          </cell>
          <cell r="G93">
            <v>86.791006273999997</v>
          </cell>
          <cell r="H93">
            <v>4269.8786863900004</v>
          </cell>
          <cell r="J93">
            <v>1325.4072770600001</v>
          </cell>
          <cell r="K93">
            <v>2053.55392854</v>
          </cell>
          <cell r="L93">
            <v>48.093964239999998</v>
          </cell>
          <cell r="M93">
            <v>7402.3083875100001</v>
          </cell>
          <cell r="O93">
            <v>1350.7081255200001</v>
          </cell>
          <cell r="P93">
            <v>4772.2211869599996</v>
          </cell>
          <cell r="Q93">
            <v>64.469364651000006</v>
          </cell>
        </row>
        <row r="94">
          <cell r="A94" t="str">
            <v>6000</v>
          </cell>
          <cell r="B94" t="str">
            <v>นครสวรรค์</v>
          </cell>
          <cell r="C94">
            <v>3646.5738701300002</v>
          </cell>
          <cell r="E94">
            <v>29.527815270000001</v>
          </cell>
          <cell r="F94">
            <v>3237.6285944000001</v>
          </cell>
          <cell r="G94">
            <v>88.785493169999995</v>
          </cell>
          <cell r="H94">
            <v>5364.7712419700001</v>
          </cell>
          <cell r="J94">
            <v>1803.8409455399999</v>
          </cell>
          <cell r="K94">
            <v>2579.19874424</v>
          </cell>
          <cell r="L94">
            <v>48.076583845000002</v>
          </cell>
          <cell r="M94">
            <v>9011.3451120999998</v>
          </cell>
          <cell r="O94">
            <v>1833.3687608099999</v>
          </cell>
          <cell r="P94">
            <v>5816.8273386399997</v>
          </cell>
          <cell r="Q94">
            <v>64.550045151999996</v>
          </cell>
        </row>
        <row r="95">
          <cell r="A95" t="str">
            <v>3200</v>
          </cell>
          <cell r="B95" t="str">
            <v>สุรินทร์</v>
          </cell>
          <cell r="C95">
            <v>3950.60785618</v>
          </cell>
          <cell r="E95">
            <v>10.177469459999999</v>
          </cell>
          <cell r="F95">
            <v>3608.1187467599998</v>
          </cell>
          <cell r="G95">
            <v>91.330723728999999</v>
          </cell>
          <cell r="H95">
            <v>5152.4340449499996</v>
          </cell>
          <cell r="J95">
            <v>1757.34123955</v>
          </cell>
          <cell r="K95">
            <v>2268.0719301499998</v>
          </cell>
          <cell r="L95">
            <v>44.019426748000001</v>
          </cell>
          <cell r="M95">
            <v>9103.04190113</v>
          </cell>
          <cell r="O95">
            <v>1767.5187090100001</v>
          </cell>
          <cell r="P95">
            <v>5876.1906769099996</v>
          </cell>
          <cell r="Q95">
            <v>64.551945829999994</v>
          </cell>
        </row>
        <row r="96">
          <cell r="A96" t="str">
            <v>4500</v>
          </cell>
          <cell r="B96" t="str">
            <v>ร้อยเอ็ด</v>
          </cell>
          <cell r="C96">
            <v>3528.0193631100001</v>
          </cell>
          <cell r="E96">
            <v>12.21558286</v>
          </cell>
          <cell r="F96">
            <v>3234.70192443</v>
          </cell>
          <cell r="G96">
            <v>91.686059272999998</v>
          </cell>
          <cell r="H96">
            <v>5098.0261280599998</v>
          </cell>
          <cell r="J96">
            <v>1109.77612148</v>
          </cell>
          <cell r="K96">
            <v>2392.7736373399998</v>
          </cell>
          <cell r="L96">
            <v>46.935295686000003</v>
          </cell>
          <cell r="M96">
            <v>8626.0454911699999</v>
          </cell>
          <cell r="O96">
            <v>1121.9917043400001</v>
          </cell>
          <cell r="P96">
            <v>5627.4755617700002</v>
          </cell>
          <cell r="Q96">
            <v>65.238185533999996</v>
          </cell>
        </row>
        <row r="97">
          <cell r="A97" t="str">
            <v>2600</v>
          </cell>
          <cell r="B97" t="str">
            <v>นครนายก</v>
          </cell>
          <cell r="C97">
            <v>1168.35212314</v>
          </cell>
          <cell r="E97">
            <v>29.808308499999999</v>
          </cell>
          <cell r="F97">
            <v>993.18700547000003</v>
          </cell>
          <cell r="G97">
            <v>85.007506367000005</v>
          </cell>
          <cell r="H97">
            <v>1488.65155592</v>
          </cell>
          <cell r="J97">
            <v>415.85766581000001</v>
          </cell>
          <cell r="K97">
            <v>741.42485924000005</v>
          </cell>
          <cell r="L97">
            <v>49.805131113000002</v>
          </cell>
          <cell r="M97">
            <v>2657.0036790600002</v>
          </cell>
          <cell r="O97">
            <v>445.66597431000002</v>
          </cell>
          <cell r="P97">
            <v>1734.61186471</v>
          </cell>
          <cell r="Q97">
            <v>65.284511210000005</v>
          </cell>
        </row>
        <row r="98">
          <cell r="A98" t="str">
            <v>2000</v>
          </cell>
          <cell r="B98" t="str">
            <v>ชลบุรี</v>
          </cell>
          <cell r="C98">
            <v>7492.8989203700003</v>
          </cell>
          <cell r="E98">
            <v>48.762107569999998</v>
          </cell>
          <cell r="F98">
            <v>6798.9666472400004</v>
          </cell>
          <cell r="G98">
            <v>90.738801089999995</v>
          </cell>
          <cell r="H98">
            <v>9155.4093683200008</v>
          </cell>
          <cell r="J98">
            <v>2936.2683932499999</v>
          </cell>
          <cell r="K98">
            <v>4078.3092386200001</v>
          </cell>
          <cell r="L98">
            <v>44.545350999999997</v>
          </cell>
          <cell r="M98">
            <v>16648.308288690001</v>
          </cell>
          <cell r="O98">
            <v>2985.0305008199998</v>
          </cell>
          <cell r="P98">
            <v>10877.275885859999</v>
          </cell>
          <cell r="Q98">
            <v>65.335622678999997</v>
          </cell>
        </row>
        <row r="99">
          <cell r="A99" t="str">
            <v>4800</v>
          </cell>
          <cell r="B99" t="str">
            <v>นครพนม</v>
          </cell>
          <cell r="C99">
            <v>2506.0491791099998</v>
          </cell>
          <cell r="E99">
            <v>10.01808392</v>
          </cell>
          <cell r="F99">
            <v>2269.5834908900001</v>
          </cell>
          <cell r="G99">
            <v>90.564203999</v>
          </cell>
          <cell r="H99">
            <v>4095.7698960299999</v>
          </cell>
          <cell r="J99">
            <v>1113.8686122700001</v>
          </cell>
          <cell r="K99">
            <v>2048.4952235000001</v>
          </cell>
          <cell r="L99">
            <v>50.014900140999998</v>
          </cell>
          <cell r="M99">
            <v>6601.8190751399998</v>
          </cell>
          <cell r="O99">
            <v>1123.8866961900001</v>
          </cell>
          <cell r="P99">
            <v>4318.0787143899997</v>
          </cell>
          <cell r="Q99">
            <v>65.407407644000003</v>
          </cell>
        </row>
        <row r="100">
          <cell r="A100" t="str">
            <v>6700</v>
          </cell>
          <cell r="B100" t="str">
            <v>เพชรบูรณ์</v>
          </cell>
          <cell r="C100">
            <v>2578.6586632600001</v>
          </cell>
          <cell r="E100">
            <v>19.773922420000002</v>
          </cell>
          <cell r="F100">
            <v>2350.3971531699999</v>
          </cell>
          <cell r="G100">
            <v>91.148052538000002</v>
          </cell>
          <cell r="H100">
            <v>4038.99738828</v>
          </cell>
          <cell r="J100">
            <v>1304.6918678500001</v>
          </cell>
          <cell r="K100">
            <v>1983.80755069</v>
          </cell>
          <cell r="L100">
            <v>49.116336554999997</v>
          </cell>
          <cell r="M100">
            <v>6617.6560515399997</v>
          </cell>
          <cell r="O100">
            <v>1324.4657902700001</v>
          </cell>
          <cell r="P100">
            <v>4334.2047038600003</v>
          </cell>
          <cell r="Q100">
            <v>65.494559858000002</v>
          </cell>
        </row>
        <row r="101">
          <cell r="A101" t="str">
            <v>6200</v>
          </cell>
          <cell r="B101" t="str">
            <v>กำแพงเพชร</v>
          </cell>
          <cell r="C101">
            <v>1972.4974631600001</v>
          </cell>
          <cell r="E101">
            <v>4.6535081600000003</v>
          </cell>
          <cell r="F101">
            <v>1798.1031286</v>
          </cell>
          <cell r="G101">
            <v>91.158704240999995</v>
          </cell>
          <cell r="H101">
            <v>3041.2817132199998</v>
          </cell>
          <cell r="J101">
            <v>806.01428510999995</v>
          </cell>
          <cell r="K101">
            <v>1497.79748434</v>
          </cell>
          <cell r="L101">
            <v>49.248889961000003</v>
          </cell>
          <cell r="M101">
            <v>5013.7791763799996</v>
          </cell>
          <cell r="O101">
            <v>810.66779326999995</v>
          </cell>
          <cell r="P101">
            <v>3295.90061294</v>
          </cell>
          <cell r="Q101">
            <v>65.736852322000004</v>
          </cell>
        </row>
        <row r="102">
          <cell r="A102" t="str">
            <v>4200</v>
          </cell>
          <cell r="B102" t="str">
            <v>เลย</v>
          </cell>
          <cell r="C102">
            <v>2491.3405038599999</v>
          </cell>
          <cell r="E102">
            <v>12.786051369999999</v>
          </cell>
          <cell r="F102">
            <v>2261.27270404</v>
          </cell>
          <cell r="G102">
            <v>90.765300870999994</v>
          </cell>
          <cell r="H102">
            <v>3017.8354816699998</v>
          </cell>
          <cell r="J102">
            <v>1070.22482567</v>
          </cell>
          <cell r="K102">
            <v>1364.6365600399999</v>
          </cell>
          <cell r="L102">
            <v>45.219050817000003</v>
          </cell>
          <cell r="M102">
            <v>5509.1759855299997</v>
          </cell>
          <cell r="O102">
            <v>1083.01087704</v>
          </cell>
          <cell r="P102">
            <v>3625.90926408</v>
          </cell>
          <cell r="Q102">
            <v>65.815818437999994</v>
          </cell>
        </row>
        <row r="103">
          <cell r="A103" t="str">
            <v>1100</v>
          </cell>
          <cell r="B103" t="str">
            <v>สมุทรปราการ</v>
          </cell>
          <cell r="C103">
            <v>2310.2999802099998</v>
          </cell>
          <cell r="E103">
            <v>27.37721994</v>
          </cell>
          <cell r="F103">
            <v>2081.0167177200001</v>
          </cell>
          <cell r="G103">
            <v>90.075606437999994</v>
          </cell>
          <cell r="H103">
            <v>1691.8017138800001</v>
          </cell>
          <cell r="J103">
            <v>884.30983365999998</v>
          </cell>
          <cell r="K103">
            <v>560.76095932999999</v>
          </cell>
          <cell r="L103">
            <v>33.145785037000003</v>
          </cell>
          <cell r="M103">
            <v>4002.1016940899999</v>
          </cell>
          <cell r="O103">
            <v>911.68705360000001</v>
          </cell>
          <cell r="P103">
            <v>2641.77767705</v>
          </cell>
          <cell r="Q103">
            <v>66.009758845999997</v>
          </cell>
        </row>
        <row r="104">
          <cell r="A104" t="str">
            <v>7500</v>
          </cell>
          <cell r="B104" t="str">
            <v>สมุทรสงคราม</v>
          </cell>
          <cell r="C104">
            <v>666.57545242000003</v>
          </cell>
          <cell r="E104">
            <v>4.2982836400000002</v>
          </cell>
          <cell r="F104">
            <v>598.52531538999995</v>
          </cell>
          <cell r="G104">
            <v>89.791082646999996</v>
          </cell>
          <cell r="H104">
            <v>971.99859153</v>
          </cell>
          <cell r="J104">
            <v>383.48755445</v>
          </cell>
          <cell r="K104">
            <v>484.92754265000002</v>
          </cell>
          <cell r="L104">
            <v>49.889737173999997</v>
          </cell>
          <cell r="M104">
            <v>1638.57404395</v>
          </cell>
          <cell r="O104">
            <v>387.78583809000003</v>
          </cell>
          <cell r="P104">
            <v>1083.4528580399999</v>
          </cell>
          <cell r="Q104">
            <v>66.121690505000004</v>
          </cell>
        </row>
        <row r="105">
          <cell r="A105" t="str">
            <v>3700</v>
          </cell>
          <cell r="B105" t="str">
            <v>อำนาจเจริญ</v>
          </cell>
          <cell r="C105">
            <v>1021.7159142199999</v>
          </cell>
          <cell r="E105">
            <v>7.3075437499999998</v>
          </cell>
          <cell r="F105">
            <v>908.72608061000005</v>
          </cell>
          <cell r="G105">
            <v>88.941169259000006</v>
          </cell>
          <cell r="H105">
            <v>1908.4265037800001</v>
          </cell>
          <cell r="J105">
            <v>402.28842587000003</v>
          </cell>
          <cell r="K105">
            <v>1030.7321915800001</v>
          </cell>
          <cell r="L105">
            <v>54.009530339999998</v>
          </cell>
          <cell r="M105">
            <v>2930.1424179999999</v>
          </cell>
          <cell r="O105">
            <v>409.59596962000001</v>
          </cell>
          <cell r="P105">
            <v>1939.4582721899999</v>
          </cell>
          <cell r="Q105">
            <v>66.189897810999994</v>
          </cell>
        </row>
        <row r="106">
          <cell r="A106" t="str">
            <v>9600</v>
          </cell>
          <cell r="B106" t="str">
            <v>นราธิวาส</v>
          </cell>
          <cell r="C106">
            <v>4734.7044946899996</v>
          </cell>
          <cell r="E106">
            <v>16.442979780000002</v>
          </cell>
          <cell r="F106">
            <v>4398.9183395999999</v>
          </cell>
          <cell r="G106">
            <v>92.907980730999995</v>
          </cell>
          <cell r="H106">
            <v>4773.4995171299997</v>
          </cell>
          <cell r="J106">
            <v>2012.19763526</v>
          </cell>
          <cell r="K106">
            <v>1909.6126589600001</v>
          </cell>
          <cell r="L106">
            <v>40.004459036999997</v>
          </cell>
          <cell r="M106">
            <v>9508.2040118200002</v>
          </cell>
          <cell r="O106">
            <v>2028.6406150400001</v>
          </cell>
          <cell r="P106">
            <v>6308.5309985599997</v>
          </cell>
          <cell r="Q106">
            <v>66.348292387000001</v>
          </cell>
        </row>
        <row r="107">
          <cell r="A107" t="str">
            <v>6500</v>
          </cell>
          <cell r="B107" t="str">
            <v>พิษณุโลก</v>
          </cell>
          <cell r="C107">
            <v>5643.4337818499998</v>
          </cell>
          <cell r="E107">
            <v>169.45860976</v>
          </cell>
          <cell r="F107">
            <v>5045.2477017499996</v>
          </cell>
          <cell r="G107">
            <v>89.400317197000007</v>
          </cell>
          <cell r="H107">
            <v>5322.09471889</v>
          </cell>
          <cell r="J107">
            <v>2083.5339537599998</v>
          </cell>
          <cell r="K107">
            <v>2245.7537142000001</v>
          </cell>
          <cell r="L107">
            <v>42.196800936999999</v>
          </cell>
          <cell r="M107">
            <v>10965.52850074</v>
          </cell>
          <cell r="O107">
            <v>2252.9925635200002</v>
          </cell>
          <cell r="P107">
            <v>7291.0014159499997</v>
          </cell>
          <cell r="Q107">
            <v>66.490196213000004</v>
          </cell>
        </row>
        <row r="108">
          <cell r="A108" t="str">
            <v>7000</v>
          </cell>
          <cell r="B108" t="str">
            <v>ราชบุรี</v>
          </cell>
          <cell r="C108">
            <v>3543.5601336200002</v>
          </cell>
          <cell r="E108">
            <v>47.266107869999999</v>
          </cell>
          <cell r="F108">
            <v>3199.2928048799999</v>
          </cell>
          <cell r="G108">
            <v>90.284704766999994</v>
          </cell>
          <cell r="H108">
            <v>3794.9939863</v>
          </cell>
          <cell r="J108">
            <v>1483.9135783300001</v>
          </cell>
          <cell r="K108">
            <v>1688.3249891400001</v>
          </cell>
          <cell r="L108">
            <v>44.488212504000003</v>
          </cell>
          <cell r="M108">
            <v>7338.5541199199997</v>
          </cell>
          <cell r="O108">
            <v>1531.1796862000001</v>
          </cell>
          <cell r="P108">
            <v>4887.6177940199996</v>
          </cell>
          <cell r="Q108">
            <v>66.601917955000005</v>
          </cell>
        </row>
        <row r="109">
          <cell r="A109" t="str">
            <v>2400</v>
          </cell>
          <cell r="B109" t="str">
            <v>ฉะเชิงเทรา</v>
          </cell>
          <cell r="C109">
            <v>2465.1717550100002</v>
          </cell>
          <cell r="E109">
            <v>50.090780440000003</v>
          </cell>
          <cell r="F109">
            <v>2154.3521725999999</v>
          </cell>
          <cell r="G109">
            <v>87.391564836000001</v>
          </cell>
          <cell r="H109">
            <v>3330.05465491</v>
          </cell>
          <cell r="J109">
            <v>972.40377493999995</v>
          </cell>
          <cell r="K109">
            <v>1706.3108031899999</v>
          </cell>
          <cell r="L109">
            <v>51.239723669</v>
          </cell>
          <cell r="M109">
            <v>5795.2264099200002</v>
          </cell>
          <cell r="O109">
            <v>1022.49455538</v>
          </cell>
          <cell r="P109">
            <v>3860.66297579</v>
          </cell>
          <cell r="Q109">
            <v>66.617983538999994</v>
          </cell>
        </row>
        <row r="110">
          <cell r="A110" t="str">
            <v>1700</v>
          </cell>
          <cell r="B110" t="str">
            <v>สิงห์บุรี</v>
          </cell>
          <cell r="C110">
            <v>987.84690506000004</v>
          </cell>
          <cell r="E110">
            <v>3.40234711</v>
          </cell>
          <cell r="F110">
            <v>917.69860964999998</v>
          </cell>
          <cell r="G110">
            <v>92.898869748999999</v>
          </cell>
          <cell r="H110">
            <v>1421.6922543000001</v>
          </cell>
          <cell r="J110">
            <v>604.06453939000005</v>
          </cell>
          <cell r="K110">
            <v>688.66863874000001</v>
          </cell>
          <cell r="L110">
            <v>48.440064061000001</v>
          </cell>
          <cell r="M110">
            <v>2409.5391593600002</v>
          </cell>
          <cell r="O110">
            <v>607.46688649999999</v>
          </cell>
          <cell r="P110">
            <v>1606.36724839</v>
          </cell>
          <cell r="Q110">
            <v>66.666990745999996</v>
          </cell>
        </row>
        <row r="111">
          <cell r="A111" t="str">
            <v>6600</v>
          </cell>
          <cell r="B111" t="str">
            <v>พิจิตร</v>
          </cell>
          <cell r="C111">
            <v>1458.8150332</v>
          </cell>
          <cell r="E111">
            <v>7.3614825899999996</v>
          </cell>
          <cell r="F111">
            <v>1331.4409662099999</v>
          </cell>
          <cell r="G111">
            <v>91.268662297999995</v>
          </cell>
          <cell r="H111">
            <v>2402.66719762</v>
          </cell>
          <cell r="J111">
            <v>613.62427992999994</v>
          </cell>
          <cell r="K111">
            <v>1245.2178637</v>
          </cell>
          <cell r="L111">
            <v>51.826481209000001</v>
          </cell>
          <cell r="M111">
            <v>3861.48223082</v>
          </cell>
          <cell r="O111">
            <v>620.98576251999998</v>
          </cell>
          <cell r="P111">
            <v>2576.6588299099999</v>
          </cell>
          <cell r="Q111">
            <v>66.727196343000003</v>
          </cell>
        </row>
        <row r="112">
          <cell r="A112" t="str">
            <v>3600</v>
          </cell>
          <cell r="B112" t="str">
            <v>ชัยภูมิ</v>
          </cell>
          <cell r="C112">
            <v>2958.7564911499999</v>
          </cell>
          <cell r="E112">
            <v>6.8549430400000002</v>
          </cell>
          <cell r="F112">
            <v>2688.8298547700001</v>
          </cell>
          <cell r="G112">
            <v>90.877024277000004</v>
          </cell>
          <cell r="H112">
            <v>3793.09297182</v>
          </cell>
          <cell r="J112">
            <v>1057.2937804600001</v>
          </cell>
          <cell r="K112">
            <v>1825.34231507</v>
          </cell>
          <cell r="L112">
            <v>48.122793948000002</v>
          </cell>
          <cell r="M112">
            <v>6751.8494629699999</v>
          </cell>
          <cell r="O112">
            <v>1064.1487235</v>
          </cell>
          <cell r="P112">
            <v>4514.1721698399997</v>
          </cell>
          <cell r="Q112">
            <v>66.858305928999997</v>
          </cell>
        </row>
        <row r="113">
          <cell r="A113" t="str">
            <v>1900</v>
          </cell>
          <cell r="B113" t="str">
            <v>สระบุรี</v>
          </cell>
          <cell r="C113">
            <v>2345.9479958400002</v>
          </cell>
          <cell r="E113">
            <v>16.604512450000001</v>
          </cell>
          <cell r="F113">
            <v>2076.9434622600002</v>
          </cell>
          <cell r="G113">
            <v>88.533226905999996</v>
          </cell>
          <cell r="H113">
            <v>2952.8726821099999</v>
          </cell>
          <cell r="J113">
            <v>1260.19526946</v>
          </cell>
          <cell r="K113">
            <v>1467.09042333</v>
          </cell>
          <cell r="L113">
            <v>49.683497437</v>
          </cell>
          <cell r="M113">
            <v>5298.8206779499997</v>
          </cell>
          <cell r="O113">
            <v>1276.7997819100001</v>
          </cell>
          <cell r="P113">
            <v>3544.03388559</v>
          </cell>
          <cell r="Q113">
            <v>66.883446355000004</v>
          </cell>
        </row>
        <row r="114">
          <cell r="A114" t="str">
            <v>9200</v>
          </cell>
          <cell r="B114" t="str">
            <v>ตรัง</v>
          </cell>
          <cell r="C114">
            <v>2033.8672949300001</v>
          </cell>
          <cell r="E114">
            <v>12.30123266</v>
          </cell>
          <cell r="F114">
            <v>1852.8133255600001</v>
          </cell>
          <cell r="G114">
            <v>91.098044114000004</v>
          </cell>
          <cell r="H114">
            <v>2490.62064852</v>
          </cell>
          <cell r="J114">
            <v>663.00864117000003</v>
          </cell>
          <cell r="K114">
            <v>1198.2715883400001</v>
          </cell>
          <cell r="L114">
            <v>48.111364893999998</v>
          </cell>
          <cell r="M114">
            <v>4524.4879434499999</v>
          </cell>
          <cell r="O114">
            <v>675.30987383000002</v>
          </cell>
          <cell r="P114">
            <v>3051.0849139000002</v>
          </cell>
          <cell r="Q114">
            <v>67.434921962999994</v>
          </cell>
        </row>
        <row r="115">
          <cell r="A115" t="str">
            <v>4400</v>
          </cell>
          <cell r="B115" t="str">
            <v>มหาสารคาม</v>
          </cell>
          <cell r="C115">
            <v>3679.11795454</v>
          </cell>
          <cell r="E115">
            <v>6.4081855699999997</v>
          </cell>
          <cell r="F115">
            <v>3419.7879110399999</v>
          </cell>
          <cell r="G115">
            <v>92.951298471000001</v>
          </cell>
          <cell r="H115">
            <v>3866.2583739699999</v>
          </cell>
          <cell r="J115">
            <v>1029.1620448000001</v>
          </cell>
          <cell r="K115">
            <v>1672.30820823</v>
          </cell>
          <cell r="L115">
            <v>43.253917520999998</v>
          </cell>
          <cell r="M115">
            <v>7545.3763285100003</v>
          </cell>
          <cell r="O115">
            <v>1035.57023037</v>
          </cell>
          <cell r="P115">
            <v>5092.0961192699997</v>
          </cell>
          <cell r="Q115">
            <v>67.486310789000001</v>
          </cell>
        </row>
        <row r="116">
          <cell r="A116" t="str">
            <v>3500</v>
          </cell>
          <cell r="B116" t="str">
            <v>ยโสธร</v>
          </cell>
          <cell r="C116">
            <v>1396.84075272</v>
          </cell>
          <cell r="E116">
            <v>8.8542306100000001</v>
          </cell>
          <cell r="F116">
            <v>1246.67421964</v>
          </cell>
          <cell r="G116">
            <v>89.249559566000002</v>
          </cell>
          <cell r="H116">
            <v>2141.8772321299998</v>
          </cell>
          <cell r="J116">
            <v>455.89313098999997</v>
          </cell>
          <cell r="K116">
            <v>1151.3349836299999</v>
          </cell>
          <cell r="L116">
            <v>53.753546952000001</v>
          </cell>
          <cell r="M116">
            <v>3538.71798485</v>
          </cell>
          <cell r="O116">
            <v>464.74736159999998</v>
          </cell>
          <cell r="P116">
            <v>2398.0092032699999</v>
          </cell>
          <cell r="Q116">
            <v>67.764914117000004</v>
          </cell>
        </row>
        <row r="117">
          <cell r="A117" t="str">
            <v>5100</v>
          </cell>
          <cell r="B117" t="str">
            <v>ลำพูน</v>
          </cell>
          <cell r="C117">
            <v>1153.1142347800001</v>
          </cell>
          <cell r="E117">
            <v>10.10415401</v>
          </cell>
          <cell r="F117">
            <v>1033.63179294</v>
          </cell>
          <cell r="G117">
            <v>89.638282294000007</v>
          </cell>
          <cell r="H117">
            <v>1470.8316841799999</v>
          </cell>
          <cell r="J117">
            <v>490.25409808000001</v>
          </cell>
          <cell r="K117">
            <v>745.13202941999998</v>
          </cell>
          <cell r="L117">
            <v>50.660591381000003</v>
          </cell>
          <cell r="M117">
            <v>2623.9459189600002</v>
          </cell>
          <cell r="O117">
            <v>500.35825209000001</v>
          </cell>
          <cell r="P117">
            <v>1778.7638223599999</v>
          </cell>
          <cell r="Q117">
            <v>67.789652579999995</v>
          </cell>
        </row>
        <row r="118">
          <cell r="A118" t="str">
            <v>1200</v>
          </cell>
          <cell r="B118" t="str">
            <v>นนทบุรี</v>
          </cell>
          <cell r="C118">
            <v>3593.0287852900001</v>
          </cell>
          <cell r="E118">
            <v>20.047840879999999</v>
          </cell>
          <cell r="F118">
            <v>3287.7668189800002</v>
          </cell>
          <cell r="G118">
            <v>91.504048964000006</v>
          </cell>
          <cell r="H118">
            <v>4422.8236249199999</v>
          </cell>
          <cell r="J118">
            <v>1667.9235745200001</v>
          </cell>
          <cell r="K118">
            <v>2158.79737884</v>
          </cell>
          <cell r="L118">
            <v>48.810388156999998</v>
          </cell>
          <cell r="M118">
            <v>8015.85241021</v>
          </cell>
          <cell r="O118">
            <v>1687.9714154000001</v>
          </cell>
          <cell r="P118">
            <v>5446.5641978200001</v>
          </cell>
          <cell r="Q118">
            <v>67.947411192999994</v>
          </cell>
        </row>
        <row r="119">
          <cell r="A119" t="str">
            <v>4900</v>
          </cell>
          <cell r="B119" t="str">
            <v>มุกดาหาร</v>
          </cell>
          <cell r="C119">
            <v>1095.91710427</v>
          </cell>
          <cell r="E119">
            <v>11.35082828</v>
          </cell>
          <cell r="F119">
            <v>981.27917454999999</v>
          </cell>
          <cell r="G119">
            <v>89.539543705</v>
          </cell>
          <cell r="H119">
            <v>1582.78325946</v>
          </cell>
          <cell r="J119">
            <v>322.73389441</v>
          </cell>
          <cell r="K119">
            <v>851.67953513999998</v>
          </cell>
          <cell r="L119">
            <v>53.808980480999999</v>
          </cell>
          <cell r="M119">
            <v>2678.7003637299999</v>
          </cell>
          <cell r="O119">
            <v>334.08472268999998</v>
          </cell>
          <cell r="P119">
            <v>1832.95870969</v>
          </cell>
          <cell r="Q119">
            <v>68.427164699000002</v>
          </cell>
        </row>
        <row r="120">
          <cell r="A120" t="str">
            <v>7400</v>
          </cell>
          <cell r="B120" t="str">
            <v>สมุทรสาคร</v>
          </cell>
          <cell r="C120">
            <v>1473.8827725000001</v>
          </cell>
          <cell r="E120">
            <v>5.9502490200000002</v>
          </cell>
          <cell r="F120">
            <v>1315.07086157</v>
          </cell>
          <cell r="G120">
            <v>89.224929289000002</v>
          </cell>
          <cell r="H120">
            <v>1241.32679046</v>
          </cell>
          <cell r="J120">
            <v>574.79112535000002</v>
          </cell>
          <cell r="K120">
            <v>546.29547348000006</v>
          </cell>
          <cell r="L120">
            <v>44.008997282000003</v>
          </cell>
          <cell r="M120">
            <v>2715.2095629599999</v>
          </cell>
          <cell r="O120">
            <v>580.74137437000002</v>
          </cell>
          <cell r="P120">
            <v>1861.3663350500001</v>
          </cell>
          <cell r="Q120">
            <v>68.553321276999995</v>
          </cell>
        </row>
        <row r="121">
          <cell r="A121" t="str">
            <v>3000</v>
          </cell>
          <cell r="B121" t="str">
            <v>นครราชสีมา</v>
          </cell>
          <cell r="C121">
            <v>10749.29936146</v>
          </cell>
          <cell r="E121">
            <v>85.645760229999993</v>
          </cell>
          <cell r="F121">
            <v>9796.3121166799992</v>
          </cell>
          <cell r="G121">
            <v>91.134424554000006</v>
          </cell>
          <cell r="H121">
            <v>13138.03424854</v>
          </cell>
          <cell r="J121">
            <v>4041.4791500900001</v>
          </cell>
          <cell r="K121">
            <v>6679.1957351800002</v>
          </cell>
          <cell r="L121">
            <v>50.838623257999998</v>
          </cell>
          <cell r="M121">
            <v>23887.333610000001</v>
          </cell>
          <cell r="O121">
            <v>4127.1249103199998</v>
          </cell>
          <cell r="P121">
            <v>16475.507851859998</v>
          </cell>
          <cell r="Q121">
            <v>68.971732553999999</v>
          </cell>
        </row>
        <row r="122">
          <cell r="A122" t="str">
            <v>4100</v>
          </cell>
          <cell r="B122" t="str">
            <v>อุดรธานี</v>
          </cell>
          <cell r="C122">
            <v>5035.1324882400004</v>
          </cell>
          <cell r="E122">
            <v>49.701708050000001</v>
          </cell>
          <cell r="F122">
            <v>4614.47007149</v>
          </cell>
          <cell r="G122">
            <v>91.645454857000004</v>
          </cell>
          <cell r="H122">
            <v>5959.17607512</v>
          </cell>
          <cell r="J122">
            <v>1651.4696902000001</v>
          </cell>
          <cell r="K122">
            <v>2975.4536045099999</v>
          </cell>
          <cell r="L122">
            <v>49.930620726999997</v>
          </cell>
          <cell r="M122">
            <v>10994.30856336</v>
          </cell>
          <cell r="O122">
            <v>1701.17139825</v>
          </cell>
          <cell r="P122">
            <v>7589.9236760000003</v>
          </cell>
          <cell r="Q122">
            <v>69.035025097000002</v>
          </cell>
        </row>
        <row r="123">
          <cell r="A123" t="str">
            <v>5200</v>
          </cell>
          <cell r="B123" t="str">
            <v>ลำปาง</v>
          </cell>
          <cell r="C123">
            <v>3043.1384855900001</v>
          </cell>
          <cell r="E123">
            <v>23.166293679999999</v>
          </cell>
          <cell r="F123">
            <v>2746.1468615099998</v>
          </cell>
          <cell r="G123">
            <v>90.240614238000006</v>
          </cell>
          <cell r="H123">
            <v>4731.6034221199998</v>
          </cell>
          <cell r="J123">
            <v>1295.6561582700001</v>
          </cell>
          <cell r="K123">
            <v>2638.5928823499999</v>
          </cell>
          <cell r="L123">
            <v>55.765300828000001</v>
          </cell>
          <cell r="M123">
            <v>7774.7419077100003</v>
          </cell>
          <cell r="O123">
            <v>1318.82245195</v>
          </cell>
          <cell r="P123">
            <v>5384.7397438600001</v>
          </cell>
          <cell r="Q123">
            <v>69.259401890999996</v>
          </cell>
        </row>
        <row r="124">
          <cell r="A124" t="str">
            <v>5400</v>
          </cell>
          <cell r="B124" t="str">
            <v>แพร่</v>
          </cell>
          <cell r="C124">
            <v>1839.2243691900001</v>
          </cell>
          <cell r="E124">
            <v>8.4303031700000002</v>
          </cell>
          <cell r="F124">
            <v>1681.4281297499999</v>
          </cell>
          <cell r="G124">
            <v>91.420500833000006</v>
          </cell>
          <cell r="H124">
            <v>2435.2325847100001</v>
          </cell>
          <cell r="J124">
            <v>795.53351234000002</v>
          </cell>
          <cell r="K124">
            <v>1279.85512021</v>
          </cell>
          <cell r="L124">
            <v>52.555765237999999</v>
          </cell>
          <cell r="M124">
            <v>4274.4569539000004</v>
          </cell>
          <cell r="O124">
            <v>803.96381551000002</v>
          </cell>
          <cell r="P124">
            <v>2961.2832499599999</v>
          </cell>
          <cell r="Q124">
            <v>69.278583967000003</v>
          </cell>
        </row>
        <row r="125">
          <cell r="A125" t="str">
            <v>7300</v>
          </cell>
          <cell r="B125" t="str">
            <v>นครปฐม</v>
          </cell>
          <cell r="C125">
            <v>3346.4455565399999</v>
          </cell>
          <cell r="E125">
            <v>63.580662879999998</v>
          </cell>
          <cell r="F125">
            <v>2966.2293631799998</v>
          </cell>
          <cell r="G125">
            <v>88.638207706000003</v>
          </cell>
          <cell r="H125">
            <v>2226.7166897500001</v>
          </cell>
          <cell r="J125">
            <v>927.88148851000005</v>
          </cell>
          <cell r="K125">
            <v>908.47285928999997</v>
          </cell>
          <cell r="L125">
            <v>40.798762746999998</v>
          </cell>
          <cell r="M125">
            <v>5573.1622462900004</v>
          </cell>
          <cell r="O125">
            <v>991.46215139000003</v>
          </cell>
          <cell r="P125">
            <v>3874.7022224699999</v>
          </cell>
          <cell r="Q125">
            <v>69.524303281000002</v>
          </cell>
        </row>
        <row r="126">
          <cell r="A126" t="str">
            <v>8200</v>
          </cell>
          <cell r="B126" t="str">
            <v>พังงา</v>
          </cell>
          <cell r="C126">
            <v>1253.3641342200001</v>
          </cell>
          <cell r="E126">
            <v>10.19852399</v>
          </cell>
          <cell r="F126">
            <v>1130.8030450000001</v>
          </cell>
          <cell r="G126">
            <v>90.221429999999998</v>
          </cell>
          <cell r="H126">
            <v>1416.9226968099999</v>
          </cell>
          <cell r="J126">
            <v>545.27992735999999</v>
          </cell>
          <cell r="K126">
            <v>725.73646732999998</v>
          </cell>
          <cell r="L126">
            <v>51.219199817000003</v>
          </cell>
          <cell r="M126">
            <v>2670.28683103</v>
          </cell>
          <cell r="O126">
            <v>555.47845135</v>
          </cell>
          <cell r="P126">
            <v>1856.53951233</v>
          </cell>
          <cell r="Q126">
            <v>69.525846091000005</v>
          </cell>
        </row>
        <row r="127">
          <cell r="A127" t="str">
            <v>5700</v>
          </cell>
          <cell r="B127" t="str">
            <v>เชียงราย</v>
          </cell>
          <cell r="C127">
            <v>5102.79028629</v>
          </cell>
          <cell r="E127">
            <v>28.09180375</v>
          </cell>
          <cell r="F127">
            <v>4696.32036212</v>
          </cell>
          <cell r="G127">
            <v>92.034359608000003</v>
          </cell>
          <cell r="H127">
            <v>5600.5117436399996</v>
          </cell>
          <cell r="J127">
            <v>1578.10012476</v>
          </cell>
          <cell r="K127">
            <v>2758.6010363099999</v>
          </cell>
          <cell r="L127">
            <v>49.256231618999998</v>
          </cell>
          <cell r="M127">
            <v>10703.302029930001</v>
          </cell>
          <cell r="O127">
            <v>1606.19192851</v>
          </cell>
          <cell r="P127">
            <v>7454.9213984300004</v>
          </cell>
          <cell r="Q127">
            <v>69.650668340999999</v>
          </cell>
        </row>
        <row r="128">
          <cell r="A128" t="str">
            <v>1600</v>
          </cell>
          <cell r="B128" t="str">
            <v>ลพบุรี</v>
          </cell>
          <cell r="C128">
            <v>3462.24981355</v>
          </cell>
          <cell r="E128">
            <v>35.266919870000002</v>
          </cell>
          <cell r="F128">
            <v>3092.00077827</v>
          </cell>
          <cell r="G128">
            <v>89.306114370000003</v>
          </cell>
          <cell r="H128">
            <v>4780.3750151800004</v>
          </cell>
          <cell r="J128">
            <v>1330.7140203399999</v>
          </cell>
          <cell r="K128">
            <v>2690.93783106</v>
          </cell>
          <cell r="L128">
            <v>56.291354183000003</v>
          </cell>
          <cell r="M128">
            <v>8242.6248287300004</v>
          </cell>
          <cell r="O128">
            <v>1365.98094021</v>
          </cell>
          <cell r="P128">
            <v>5782.93860933</v>
          </cell>
          <cell r="Q128">
            <v>70.158944868999995</v>
          </cell>
        </row>
        <row r="129">
          <cell r="A129" t="str">
            <v>4700</v>
          </cell>
          <cell r="B129" t="str">
            <v>สกลนคร</v>
          </cell>
          <cell r="C129">
            <v>3393.9057387399998</v>
          </cell>
          <cell r="E129">
            <v>23.874229870000001</v>
          </cell>
          <cell r="F129">
            <v>3051.95312642</v>
          </cell>
          <cell r="G129">
            <v>89.924510619000003</v>
          </cell>
          <cell r="H129">
            <v>4007.8511094700002</v>
          </cell>
          <cell r="J129">
            <v>882.50109778000001</v>
          </cell>
          <cell r="K129">
            <v>2156.3557591600002</v>
          </cell>
          <cell r="L129">
            <v>53.803290099000002</v>
          </cell>
          <cell r="M129">
            <v>7401.7568482099996</v>
          </cell>
          <cell r="O129">
            <v>906.37532765000003</v>
          </cell>
          <cell r="P129">
            <v>5208.3088855799997</v>
          </cell>
          <cell r="Q129">
            <v>70.365846817000005</v>
          </cell>
        </row>
        <row r="130">
          <cell r="A130" t="str">
            <v>3400</v>
          </cell>
          <cell r="B130" t="str">
            <v>อุบลราชธานี</v>
          </cell>
          <cell r="C130">
            <v>7059.3641444900004</v>
          </cell>
          <cell r="E130">
            <v>36.57831676</v>
          </cell>
          <cell r="F130">
            <v>6388.7419045099996</v>
          </cell>
          <cell r="G130">
            <v>90.500245825999997</v>
          </cell>
          <cell r="H130">
            <v>7207.5404784800003</v>
          </cell>
          <cell r="J130">
            <v>1672.5583870299999</v>
          </cell>
          <cell r="K130">
            <v>3681.2586337299999</v>
          </cell>
          <cell r="L130">
            <v>51.075101758999999</v>
          </cell>
          <cell r="M130">
            <v>14266.90462297</v>
          </cell>
          <cell r="O130">
            <v>1709.13670379</v>
          </cell>
          <cell r="P130">
            <v>10070.00053824</v>
          </cell>
          <cell r="Q130">
            <v>70.582938657</v>
          </cell>
        </row>
        <row r="131">
          <cell r="A131" t="str">
            <v>3300</v>
          </cell>
          <cell r="B131" t="str">
            <v>ศรีสะเกษ</v>
          </cell>
          <cell r="C131">
            <v>4180.2749663200002</v>
          </cell>
          <cell r="E131">
            <v>9.7237359399999992</v>
          </cell>
          <cell r="F131">
            <v>3852.8190415700001</v>
          </cell>
          <cell r="G131">
            <v>92.166641491999997</v>
          </cell>
          <cell r="H131">
            <v>3564.3316013899998</v>
          </cell>
          <cell r="J131">
            <v>1144.0068651300001</v>
          </cell>
          <cell r="K131">
            <v>1664.6737835399999</v>
          </cell>
          <cell r="L131">
            <v>46.703673219000002</v>
          </cell>
          <cell r="M131">
            <v>7744.6065677099996</v>
          </cell>
          <cell r="O131">
            <v>1153.7306010699999</v>
          </cell>
          <cell r="P131">
            <v>5517.49282511</v>
          </cell>
          <cell r="Q131">
            <v>71.243035742000004</v>
          </cell>
        </row>
        <row r="132">
          <cell r="A132" t="str">
            <v>4300</v>
          </cell>
          <cell r="B132" t="str">
            <v>หนองคาย</v>
          </cell>
          <cell r="C132">
            <v>1688.8142111899999</v>
          </cell>
          <cell r="E132">
            <v>5.3106726899999996</v>
          </cell>
          <cell r="F132">
            <v>1539.1727256199999</v>
          </cell>
          <cell r="G132">
            <v>91.139257084999997</v>
          </cell>
          <cell r="H132">
            <v>1882.5078974600001</v>
          </cell>
          <cell r="J132">
            <v>447.68246210000001</v>
          </cell>
          <cell r="K132">
            <v>1006.36614127</v>
          </cell>
          <cell r="L132">
            <v>53.458800498000002</v>
          </cell>
          <cell r="M132">
            <v>3571.3221086499998</v>
          </cell>
          <cell r="O132">
            <v>452.99313479</v>
          </cell>
          <cell r="P132">
            <v>2545.53886689</v>
          </cell>
          <cell r="Q132">
            <v>71.277213016999994</v>
          </cell>
        </row>
        <row r="133">
          <cell r="A133" t="str">
            <v>6400</v>
          </cell>
          <cell r="B133" t="str">
            <v>สุโขทัย</v>
          </cell>
          <cell r="C133">
            <v>1818.3311255199999</v>
          </cell>
          <cell r="E133">
            <v>5.1622046099999999</v>
          </cell>
          <cell r="F133">
            <v>1682.6026765399999</v>
          </cell>
          <cell r="G133">
            <v>92.53554828</v>
          </cell>
          <cell r="H133">
            <v>3341.26755435</v>
          </cell>
          <cell r="J133">
            <v>644.25223191999999</v>
          </cell>
          <cell r="K133">
            <v>2013.6629527800001</v>
          </cell>
          <cell r="L133">
            <v>60.266438411000003</v>
          </cell>
          <cell r="M133">
            <v>5159.5986798699996</v>
          </cell>
          <cell r="O133">
            <v>649.41443652999999</v>
          </cell>
          <cell r="P133">
            <v>3696.2656293199998</v>
          </cell>
          <cell r="Q133">
            <v>71.638626541999997</v>
          </cell>
        </row>
        <row r="134">
          <cell r="A134" t="str">
            <v>8000</v>
          </cell>
          <cell r="B134" t="str">
            <v>นครศรีธรรมราช</v>
          </cell>
          <cell r="C134">
            <v>10286.887179740001</v>
          </cell>
          <cell r="E134">
            <v>30.619237250000001</v>
          </cell>
          <cell r="F134">
            <v>9734.4745460899994</v>
          </cell>
          <cell r="G134">
            <v>94.629933973000007</v>
          </cell>
          <cell r="H134">
            <v>7323.7487082899997</v>
          </cell>
          <cell r="J134">
            <v>1709.94397772</v>
          </cell>
          <cell r="K134">
            <v>3060.0383084499999</v>
          </cell>
          <cell r="L134">
            <v>41.782404481</v>
          </cell>
          <cell r="M134">
            <v>17610.635888029999</v>
          </cell>
          <cell r="O134">
            <v>1740.56321497</v>
          </cell>
          <cell r="P134">
            <v>12794.51285454</v>
          </cell>
          <cell r="Q134">
            <v>72.652191187</v>
          </cell>
        </row>
        <row r="135">
          <cell r="A135" t="str">
            <v>4000</v>
          </cell>
          <cell r="B135" t="str">
            <v>ขอนแก่น</v>
          </cell>
          <cell r="C135">
            <v>10698.851996400001</v>
          </cell>
          <cell r="E135">
            <v>63.770542200000001</v>
          </cell>
          <cell r="F135">
            <v>10087.55346309</v>
          </cell>
          <cell r="G135">
            <v>94.286316573999997</v>
          </cell>
          <cell r="H135">
            <v>9744.1226856100002</v>
          </cell>
          <cell r="J135">
            <v>3304.33028848</v>
          </cell>
          <cell r="K135">
            <v>4781.8330876500004</v>
          </cell>
          <cell r="L135">
            <v>49.074023818999997</v>
          </cell>
          <cell r="M135">
            <v>20442.974682010001</v>
          </cell>
          <cell r="O135">
            <v>3368.1008306799999</v>
          </cell>
          <cell r="P135">
            <v>14869.386550740001</v>
          </cell>
          <cell r="Q135">
            <v>72.735924111000003</v>
          </cell>
        </row>
        <row r="136">
          <cell r="A136" t="str">
            <v>9400</v>
          </cell>
          <cell r="B136" t="str">
            <v>ปัตตานี</v>
          </cell>
          <cell r="C136">
            <v>4763.1837938199997</v>
          </cell>
          <cell r="E136">
            <v>26.46140565</v>
          </cell>
          <cell r="F136">
            <v>4379.7235364799999</v>
          </cell>
          <cell r="G136">
            <v>91.949496933999995</v>
          </cell>
          <cell r="H136">
            <v>3229.1488953100002</v>
          </cell>
          <cell r="J136">
            <v>1272.52172286</v>
          </cell>
          <cell r="K136">
            <v>1439.35917705</v>
          </cell>
          <cell r="L136">
            <v>44.573948854999998</v>
          </cell>
          <cell r="M136">
            <v>7992.3326891300003</v>
          </cell>
          <cell r="O136">
            <v>1298.9831285099999</v>
          </cell>
          <cell r="P136">
            <v>5819.0827135299996</v>
          </cell>
          <cell r="Q136">
            <v>72.808314417000005</v>
          </cell>
        </row>
        <row r="137">
          <cell r="A137" t="str">
            <v>9000</v>
          </cell>
          <cell r="B137" t="str">
            <v>สงขลา</v>
          </cell>
          <cell r="C137">
            <v>12707.44703632</v>
          </cell>
          <cell r="E137">
            <v>66.07745113</v>
          </cell>
          <cell r="F137">
            <v>12134.116039570001</v>
          </cell>
          <cell r="G137">
            <v>95.488228319000001</v>
          </cell>
          <cell r="H137">
            <v>12460.40128032</v>
          </cell>
          <cell r="J137">
            <v>4478.9932866299996</v>
          </cell>
          <cell r="K137">
            <v>6355.41677936</v>
          </cell>
          <cell r="L137">
            <v>51.004912574000002</v>
          </cell>
          <cell r="M137">
            <v>25167.84831664</v>
          </cell>
          <cell r="O137">
            <v>4545.0707377600002</v>
          </cell>
          <cell r="P137">
            <v>18489.532818930002</v>
          </cell>
          <cell r="Q137">
            <v>73.464892930999994</v>
          </cell>
        </row>
        <row r="138">
          <cell r="A138" t="str">
            <v>6300</v>
          </cell>
          <cell r="B138" t="str">
            <v>ตาก</v>
          </cell>
          <cell r="C138">
            <v>2556.3699781800001</v>
          </cell>
          <cell r="E138">
            <v>16.542744450000001</v>
          </cell>
          <cell r="F138">
            <v>2332.7477179900002</v>
          </cell>
          <cell r="G138">
            <v>91.252351494999999</v>
          </cell>
          <cell r="H138">
            <v>2492.1574846799999</v>
          </cell>
          <cell r="J138">
            <v>639.50510406000001</v>
          </cell>
          <cell r="K138">
            <v>1391.8165445100001</v>
          </cell>
          <cell r="L138">
            <v>55.847856849999999</v>
          </cell>
          <cell r="M138">
            <v>5048.52746286</v>
          </cell>
          <cell r="O138">
            <v>656.04784850999999</v>
          </cell>
          <cell r="P138">
            <v>3724.5642625</v>
          </cell>
          <cell r="Q138">
            <v>73.775260012000004</v>
          </cell>
        </row>
        <row r="139">
          <cell r="A139" t="str">
            <v>5600</v>
          </cell>
          <cell r="B139" t="str">
            <v>พะเยา</v>
          </cell>
          <cell r="C139">
            <v>2212.0130534300001</v>
          </cell>
          <cell r="E139">
            <v>12.395441910000001</v>
          </cell>
          <cell r="F139">
            <v>2049.0941805699999</v>
          </cell>
          <cell r="G139">
            <v>92.634814129999995</v>
          </cell>
          <cell r="H139">
            <v>1976.7391617000001</v>
          </cell>
          <cell r="J139">
            <v>446.60417945</v>
          </cell>
          <cell r="K139">
            <v>1117.01684387</v>
          </cell>
          <cell r="L139">
            <v>56.508054553000001</v>
          </cell>
          <cell r="M139">
            <v>4188.75221513</v>
          </cell>
          <cell r="O139">
            <v>458.99962135999999</v>
          </cell>
          <cell r="P139">
            <v>3166.1110244400002</v>
          </cell>
          <cell r="Q139">
            <v>75.586018504999998</v>
          </cell>
        </row>
        <row r="140">
          <cell r="A140" t="str">
            <v>5000</v>
          </cell>
          <cell r="B140" t="str">
            <v>เชียงใหม่</v>
          </cell>
          <cell r="C140">
            <v>14695.54279825</v>
          </cell>
          <cell r="E140">
            <v>88.744608420000006</v>
          </cell>
          <cell r="F140">
            <v>13837.599991679999</v>
          </cell>
          <cell r="G140">
            <v>94.161884196000003</v>
          </cell>
          <cell r="H140">
            <v>9536.5178443099994</v>
          </cell>
          <cell r="J140">
            <v>2863.66482116</v>
          </cell>
          <cell r="K140">
            <v>5374.5043886200001</v>
          </cell>
          <cell r="L140">
            <v>56.357094658000001</v>
          </cell>
          <cell r="M140">
            <v>24232.060642560002</v>
          </cell>
          <cell r="O140">
            <v>2952.4094295800001</v>
          </cell>
          <cell r="P140">
            <v>19212.104380299999</v>
          </cell>
          <cell r="Q140">
            <v>79.283824284000005</v>
          </cell>
        </row>
        <row r="141">
          <cell r="A141" t="str">
            <v>กระทรวง</v>
          </cell>
          <cell r="B141" t="str">
            <v/>
          </cell>
        </row>
        <row r="142">
          <cell r="A142" t="str">
            <v>กรม</v>
          </cell>
          <cell r="B142" t="str">
            <v/>
          </cell>
        </row>
        <row r="143">
          <cell r="A143" t="str">
            <v>กลุ่มลักษณะงาน</v>
          </cell>
          <cell r="B143" t="str">
            <v/>
          </cell>
        </row>
        <row r="144">
          <cell r="A144" t="str">
            <v>งบพัฒนา/งบปกติ</v>
          </cell>
          <cell r="B144" t="str">
            <v/>
          </cell>
        </row>
        <row r="145">
          <cell r="A145" t="str">
            <v>งาน / โครงการ</v>
          </cell>
          <cell r="B145" t="str">
            <v/>
          </cell>
        </row>
        <row r="146">
          <cell r="A146" t="str">
            <v>Fund แบบย่อ</v>
          </cell>
          <cell r="B146" t="str">
            <v/>
          </cell>
        </row>
        <row r="147">
          <cell r="A147" t="str">
            <v>ด้าน</v>
          </cell>
          <cell r="B147" t="str">
            <v/>
          </cell>
        </row>
        <row r="148">
          <cell r="A148" t="str">
            <v>ด้าน_ลักษณะงาน</v>
          </cell>
          <cell r="B148" t="str">
            <v/>
          </cell>
        </row>
        <row r="149">
          <cell r="A149" t="str">
            <v>แนวจัดสรรย่อย</v>
          </cell>
          <cell r="B149" t="str">
            <v/>
          </cell>
        </row>
        <row r="150">
          <cell r="A150" t="str">
            <v>แนวจัดสรรหลัก</v>
          </cell>
          <cell r="B150" t="str">
            <v/>
          </cell>
        </row>
        <row r="151">
          <cell r="A151" t="str">
            <v>เป้าหมายกระทรวง</v>
          </cell>
          <cell r="B151" t="str">
            <v/>
          </cell>
        </row>
        <row r="152">
          <cell r="A152" t="str">
            <v>เป้าหมายการจัดสรร</v>
          </cell>
          <cell r="B152" t="str">
            <v/>
          </cell>
        </row>
        <row r="153">
          <cell r="A153" t="str">
            <v>เป้าหมายหน่วยงาน</v>
          </cell>
          <cell r="B153" t="str">
            <v/>
          </cell>
        </row>
        <row r="154">
          <cell r="A154" t="str">
            <v>ผลผลิต/โครงการ</v>
          </cell>
          <cell r="B154" t="str">
            <v>ผลผลิต/โครงการ งบฯ เพิ่มเติมกลางปี 52</v>
          </cell>
        </row>
        <row r="155">
          <cell r="A155" t="str">
            <v>แผนงบประมาณ</v>
          </cell>
          <cell r="B155" t="str">
            <v/>
          </cell>
        </row>
        <row r="156">
          <cell r="A156" t="str">
            <v>แผนงาน</v>
          </cell>
          <cell r="B156" t="str">
            <v/>
          </cell>
        </row>
        <row r="157">
          <cell r="A157" t="str">
            <v>ยุทธศาสตร์กระทรวง</v>
          </cell>
          <cell r="B157" t="str">
            <v/>
          </cell>
        </row>
        <row r="158">
          <cell r="A158" t="str">
            <v>ยุทธศาสตร์การจัดสรร</v>
          </cell>
          <cell r="B158" t="str">
            <v/>
          </cell>
        </row>
        <row r="159">
          <cell r="A159" t="str">
            <v>Request ID</v>
          </cell>
          <cell r="B159" t="str">
            <v/>
          </cell>
        </row>
        <row r="160">
          <cell r="A160" t="str">
            <v>ลักษณะงาน</v>
          </cell>
          <cell r="B160" t="str">
            <v/>
          </cell>
        </row>
        <row r="161">
          <cell r="A161" t="str">
            <v>สาขา</v>
          </cell>
          <cell r="B161" t="str">
            <v/>
          </cell>
        </row>
        <row r="162">
          <cell r="A162" t="str">
            <v>Commitment item</v>
          </cell>
          <cell r="B162" t="str">
            <v/>
          </cell>
        </row>
        <row r="163">
          <cell r="A163" t="str">
            <v>หน่วยงานเบิกแทน</v>
          </cell>
          <cell r="B163" t="str">
            <v/>
          </cell>
        </row>
        <row r="164">
          <cell r="A164" t="str">
            <v>เดือน/ปีงบประมาณ</v>
          </cell>
          <cell r="B164" t="str">
            <v/>
          </cell>
        </row>
        <row r="165">
          <cell r="A165" t="str">
            <v>Funded Program</v>
          </cell>
          <cell r="B165" t="str">
            <v/>
          </cell>
        </row>
        <row r="166">
          <cell r="A166" t="str">
            <v>งบรายจ่าย</v>
          </cell>
          <cell r="B166" t="str">
            <v/>
          </cell>
        </row>
        <row r="167">
          <cell r="A167" t="str">
            <v>FCTR หน่วยเบิกแทน</v>
          </cell>
          <cell r="B167" t="str">
            <v/>
          </cell>
        </row>
        <row r="168">
          <cell r="A168" t="str">
            <v>หมวดรายจ่าย</v>
          </cell>
          <cell r="B168" t="str">
            <v/>
          </cell>
        </row>
        <row r="169">
          <cell r="A169" t="str">
            <v>กลุ่มภารกิจ</v>
          </cell>
          <cell r="B169" t="str">
            <v/>
          </cell>
        </row>
        <row r="170">
          <cell r="A170" t="str">
            <v>Funds Center</v>
          </cell>
          <cell r="B170" t="str">
            <v/>
          </cell>
        </row>
        <row r="171">
          <cell r="A171" t="str">
            <v>ปีFund</v>
          </cell>
          <cell r="B171" t="str">
            <v/>
          </cell>
        </row>
        <row r="172">
          <cell r="A172" t="str">
            <v>ปีงบประมาณ</v>
          </cell>
          <cell r="B172" t="str">
            <v/>
          </cell>
        </row>
        <row r="173">
          <cell r="A173" t="str">
            <v>รายจ่ายประจำ/ลงทุน</v>
          </cell>
          <cell r="B173" t="str">
            <v>]ไม่ระบุ[</v>
          </cell>
        </row>
        <row r="174">
          <cell r="A174" t="str">
            <v>งบประมาณ</v>
          </cell>
          <cell r="B174" t="str">
            <v>งบจัดสรรถือจ่าย จังหวัด
E, PO ทั้งสิ้น
I, เบิกจ่ายทั้งสิ้น
J = K+L...</v>
          </cell>
        </row>
        <row r="175">
          <cell r="A175" t="str">
            <v>จังหวัด</v>
          </cell>
          <cell r="B175" t="str">
            <v>]1000 ส่วนกลาง[</v>
          </cell>
        </row>
        <row r="177">
          <cell r="A177" t="str">
            <v>No Applicable Data Found.</v>
          </cell>
        </row>
      </sheetData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99"/>
  </sheetPr>
  <dimension ref="A1:Q134"/>
  <sheetViews>
    <sheetView tabSelected="1" view="pageBreakPreview" zoomScale="75" zoomScaleSheetLayoutView="83" workbookViewId="0">
      <pane xSplit="2" ySplit="5" topLeftCell="C6" activePane="bottomRight" state="frozen"/>
      <selection activeCell="A2" sqref="A2:J2"/>
      <selection pane="topRight" activeCell="A2" sqref="A2:J2"/>
      <selection pane="bottomLeft" activeCell="A2" sqref="A2:J2"/>
      <selection pane="bottomRight" activeCell="O3" sqref="O3"/>
    </sheetView>
  </sheetViews>
  <sheetFormatPr defaultRowHeight="12.75"/>
  <cols>
    <col min="1" max="1" width="6.7109375" style="58" customWidth="1"/>
    <col min="2" max="2" width="39.42578125" customWidth="1"/>
    <col min="3" max="14" width="14.140625" customWidth="1"/>
    <col min="15" max="15" width="13.140625" bestFit="1" customWidth="1"/>
  </cols>
  <sheetData>
    <row r="1" spans="1:17" ht="33.75">
      <c r="A1" s="1" t="str">
        <f>"ผลการเบิกจ่ายเงินงบประมาณประจำปี 2564 ในส่วนของงบประมาณที่ส่วนกลางจัดสรรให้จังหวัด"</f>
        <v>ผลการเบิกจ่ายเงินงบประมาณประจำปี 2564 ในส่วนของงบประมาณที่ส่วนกลางจัดสรรให้จังหวัด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7" ht="33.75">
      <c r="A2" s="1" t="str">
        <f>"ตั้งแต่ต้นปีงบประมาณ จนถึงวันที่ "&amp;[1]HeaderFooter!B5&amp;" เรียงลำดับผลการเบิกจ่ายจากน้อยไปมาก"</f>
        <v>ตั้งแต่ต้นปีงบประมาณ จนถึงวันที่ 18 มิถุนายน 2564 เรียงลำดับผลการเบิกจ่ายจากน้อยไปมาก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7" ht="21.75" thickBo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 t="s">
        <v>0</v>
      </c>
      <c r="N3" s="4"/>
    </row>
    <row r="4" spans="1:17" ht="21">
      <c r="A4" s="5" t="s">
        <v>1</v>
      </c>
      <c r="B4" s="6" t="s">
        <v>2</v>
      </c>
      <c r="C4" s="7" t="s">
        <v>3</v>
      </c>
      <c r="D4" s="8"/>
      <c r="E4" s="8"/>
      <c r="F4" s="9"/>
      <c r="G4" s="10" t="s">
        <v>4</v>
      </c>
      <c r="H4" s="11"/>
      <c r="I4" s="11"/>
      <c r="J4" s="11"/>
      <c r="K4" s="10" t="s">
        <v>5</v>
      </c>
      <c r="L4" s="11"/>
      <c r="M4" s="11"/>
      <c r="N4" s="12"/>
    </row>
    <row r="5" spans="1:17" ht="63">
      <c r="A5" s="13"/>
      <c r="B5" s="14"/>
      <c r="C5" s="15" t="s">
        <v>6</v>
      </c>
      <c r="D5" s="16" t="s">
        <v>7</v>
      </c>
      <c r="E5" s="17" t="s">
        <v>8</v>
      </c>
      <c r="F5" s="18" t="s">
        <v>9</v>
      </c>
      <c r="G5" s="15" t="s">
        <v>6</v>
      </c>
      <c r="H5" s="16" t="s">
        <v>7</v>
      </c>
      <c r="I5" s="17" t="s">
        <v>8</v>
      </c>
      <c r="J5" s="19" t="s">
        <v>9</v>
      </c>
      <c r="K5" s="15" t="s">
        <v>6</v>
      </c>
      <c r="L5" s="16" t="s">
        <v>7</v>
      </c>
      <c r="M5" s="17" t="s">
        <v>8</v>
      </c>
      <c r="N5" s="18" t="s">
        <v>9</v>
      </c>
    </row>
    <row r="6" spans="1:17" ht="21">
      <c r="A6" s="20">
        <v>1</v>
      </c>
      <c r="B6" s="21" t="str">
        <f>VLOOKUP($O6,[1]Name!$A:$B,2,0)</f>
        <v>อ่างทอง</v>
      </c>
      <c r="C6" s="22">
        <f>IF(ISERROR(VLOOKUP($O6,[1]BEx6_1!$A:$Z,3,0)),0,VLOOKUP($O6,[1]BEx6_1!$A:$Z,3,0))</f>
        <v>888.36476319999997</v>
      </c>
      <c r="D6" s="23">
        <f>IF(ISERROR(VLOOKUP($O6,[1]BEx6_1!$A:$Z,5,0)),0,VLOOKUP($O6,[1]BEx6_1!$A:$Z,5,0))</f>
        <v>4.7883334800000004</v>
      </c>
      <c r="E6" s="24">
        <f>IF(ISERROR(VLOOKUP($O6,[1]BEx6_1!$A:$Z,6,0)),0,VLOOKUP($O6,[1]BEx6_1!$A:$Z,6,0))</f>
        <v>793.63699788999998</v>
      </c>
      <c r="F6" s="25">
        <f t="shared" ref="F6:F69" si="0">IF(ISERROR(E6/C6*100),0,E6/C6*100)</f>
        <v>89.336838961421776</v>
      </c>
      <c r="G6" s="22">
        <f>IF(ISERROR(VLOOKUP($O6,[1]BEx6_1!$A:$Z,8,0)),0,VLOOKUP($O6,[1]BEx6_1!$A:$Z,8,0))</f>
        <v>1812.24590463</v>
      </c>
      <c r="H6" s="23">
        <f>IF(ISERROR(VLOOKUP($O6,[1]BEx6_1!$A:$Z,10,0)),0,VLOOKUP($O6,[1]BEx6_1!$A:$Z,10,0))</f>
        <v>858.22890857000004</v>
      </c>
      <c r="I6" s="24">
        <f>IF(ISERROR(VLOOKUP($O6,[1]BEx6_1!$A:$Z,11,0)),0,VLOOKUP($O6,[1]BEx6_1!$A:$Z,11,0))</f>
        <v>688.21618223999997</v>
      </c>
      <c r="J6" s="26">
        <f t="shared" ref="J6:J69" si="1">IF(ISERROR(I6/G6*100),0,I6/G6*100)</f>
        <v>37.975871843976421</v>
      </c>
      <c r="K6" s="22">
        <f t="shared" ref="K6:M37" si="2">C6+G6</f>
        <v>2700.6106678300002</v>
      </c>
      <c r="L6" s="22">
        <f t="shared" si="2"/>
        <v>863.01724205000005</v>
      </c>
      <c r="M6" s="27">
        <f t="shared" si="2"/>
        <v>1481.8531801300001</v>
      </c>
      <c r="N6" s="28">
        <f t="shared" ref="N6:N69" si="3">IF(ISERROR(M6/K6*100),0,M6/K6*100)</f>
        <v>54.871040753190151</v>
      </c>
      <c r="O6" s="29" t="s">
        <v>10</v>
      </c>
      <c r="P6" s="30"/>
      <c r="Q6" s="31"/>
    </row>
    <row r="7" spans="1:17" ht="21">
      <c r="A7" s="32">
        <v>2</v>
      </c>
      <c r="B7" s="33" t="str">
        <f>VLOOKUP($O7,[1]Name!$A:$B,2,0)</f>
        <v>สุราษฏร์ธานี</v>
      </c>
      <c r="C7" s="22">
        <f>IF(ISERROR(VLOOKUP($O7,[1]BEx6_1!$A:$Z,3,0)),0,VLOOKUP($O7,[1]BEx6_1!$A:$Z,3,0))</f>
        <v>4496.5968593099997</v>
      </c>
      <c r="D7" s="23">
        <f>IF(ISERROR(VLOOKUP($O7,[1]BEx6_1!$A:$Z,5,0)),0,VLOOKUP($O7,[1]BEx6_1!$A:$Z,5,0))</f>
        <v>39.224001489999999</v>
      </c>
      <c r="E7" s="24">
        <f>IF(ISERROR(VLOOKUP($O7,[1]BEx6_1!$A:$Z,6,0)),0,VLOOKUP($O7,[1]BEx6_1!$A:$Z,6,0))</f>
        <v>4061.15680552</v>
      </c>
      <c r="F7" s="34">
        <f t="shared" si="0"/>
        <v>90.316230976133866</v>
      </c>
      <c r="G7" s="22">
        <f>IF(ISERROR(VLOOKUP($O7,[1]BEx6_1!$A:$Z,8,0)),0,VLOOKUP($O7,[1]BEx6_1!$A:$Z,8,0))</f>
        <v>8302.1922529799995</v>
      </c>
      <c r="H7" s="23">
        <f>IF(ISERROR(VLOOKUP($O7,[1]BEx6_1!$A:$Z,10,0)),0,VLOOKUP($O7,[1]BEx6_1!$A:$Z,10,0))</f>
        <v>2743.7460645199999</v>
      </c>
      <c r="I7" s="24">
        <f>IF(ISERROR(VLOOKUP($O7,[1]BEx6_1!$A:$Z,11,0)),0,VLOOKUP($O7,[1]BEx6_1!$A:$Z,11,0))</f>
        <v>3102.1839149100001</v>
      </c>
      <c r="J7" s="26">
        <f t="shared" si="1"/>
        <v>37.36584049588226</v>
      </c>
      <c r="K7" s="22">
        <f t="shared" si="2"/>
        <v>12798.78911229</v>
      </c>
      <c r="L7" s="23">
        <f t="shared" si="2"/>
        <v>2782.9700660099998</v>
      </c>
      <c r="M7" s="27">
        <f t="shared" si="2"/>
        <v>7163.3407204300001</v>
      </c>
      <c r="N7" s="28">
        <f t="shared" si="3"/>
        <v>55.968894069450862</v>
      </c>
      <c r="O7" s="29" t="s">
        <v>11</v>
      </c>
      <c r="P7" s="30" t="str">
        <f>IF(N7&lt;N6,"check","")</f>
        <v/>
      </c>
      <c r="Q7" s="31"/>
    </row>
    <row r="8" spans="1:17" ht="21">
      <c r="A8" s="32">
        <v>3</v>
      </c>
      <c r="B8" s="33" t="str">
        <f>VLOOKUP($O8,[1]Name!$A:$B,2,0)</f>
        <v>กระบี่</v>
      </c>
      <c r="C8" s="22">
        <f>IF(ISERROR(VLOOKUP($O8,[1]BEx6_1!$A:$Z,3,0)),0,VLOOKUP($O8,[1]BEx6_1!$A:$Z,3,0))</f>
        <v>1218.2301296000001</v>
      </c>
      <c r="D8" s="23">
        <f>IF(ISERROR(VLOOKUP($O8,[1]BEx6_1!$A:$Z,5,0)),0,VLOOKUP($O8,[1]BEx6_1!$A:$Z,5,0))</f>
        <v>10.319788730000001</v>
      </c>
      <c r="E8" s="24">
        <f>IF(ISERROR(VLOOKUP($O8,[1]BEx6_1!$A:$Z,6,0)),0,VLOOKUP($O8,[1]BEx6_1!$A:$Z,6,0))</f>
        <v>1085.5027680400001</v>
      </c>
      <c r="F8" s="34">
        <f t="shared" si="0"/>
        <v>89.104902404311702</v>
      </c>
      <c r="G8" s="22">
        <f>IF(ISERROR(VLOOKUP($O8,[1]BEx6_1!$A:$Z,8,0)),0,VLOOKUP($O8,[1]BEx6_1!$A:$Z,8,0))</f>
        <v>2205.48782747</v>
      </c>
      <c r="H8" s="23">
        <f>IF(ISERROR(VLOOKUP($O8,[1]BEx6_1!$A:$Z,10,0)),0,VLOOKUP($O8,[1]BEx6_1!$A:$Z,10,0))</f>
        <v>883.34219819999998</v>
      </c>
      <c r="I8" s="24">
        <f>IF(ISERROR(VLOOKUP($O8,[1]BEx6_1!$A:$Z,11,0)),0,VLOOKUP($O8,[1]BEx6_1!$A:$Z,11,0))</f>
        <v>861.87191257999996</v>
      </c>
      <c r="J8" s="26">
        <f t="shared" si="1"/>
        <v>39.07851595665737</v>
      </c>
      <c r="K8" s="22">
        <f t="shared" si="2"/>
        <v>3423.71795707</v>
      </c>
      <c r="L8" s="23">
        <f t="shared" si="2"/>
        <v>893.66198693000001</v>
      </c>
      <c r="M8" s="27">
        <f t="shared" si="2"/>
        <v>1947.3746806200002</v>
      </c>
      <c r="N8" s="28">
        <f t="shared" si="3"/>
        <v>56.878945784615773</v>
      </c>
      <c r="O8" s="29" t="s">
        <v>12</v>
      </c>
      <c r="P8" s="30" t="str">
        <f t="shared" ref="P8:P71" si="4">IF(N8&lt;N7,"check","")</f>
        <v/>
      </c>
      <c r="Q8" s="31"/>
    </row>
    <row r="9" spans="1:17" ht="21">
      <c r="A9" s="32">
        <v>4</v>
      </c>
      <c r="B9" s="33" t="str">
        <f>VLOOKUP($O9,[1]Name!$A:$B,2,0)</f>
        <v>ปราจีนบุรี</v>
      </c>
      <c r="C9" s="22">
        <f>IF(ISERROR(VLOOKUP($O9,[1]BEx6_1!$A:$Z,3,0)),0,VLOOKUP($O9,[1]BEx6_1!$A:$Z,3,0))</f>
        <v>2100.6479207500001</v>
      </c>
      <c r="D9" s="23">
        <f>IF(ISERROR(VLOOKUP($O9,[1]BEx6_1!$A:$Z,5,0)),0,VLOOKUP($O9,[1]BEx6_1!$A:$Z,5,0))</f>
        <v>60.15192871</v>
      </c>
      <c r="E9" s="24">
        <f>IF(ISERROR(VLOOKUP($O9,[1]BEx6_1!$A:$Z,6,0)),0,VLOOKUP($O9,[1]BEx6_1!$A:$Z,6,0))</f>
        <v>1783.99704787</v>
      </c>
      <c r="F9" s="34">
        <f t="shared" si="0"/>
        <v>84.926037830892412</v>
      </c>
      <c r="G9" s="22">
        <f>IF(ISERROR(VLOOKUP($O9,[1]BEx6_1!$A:$Z,8,0)),0,VLOOKUP($O9,[1]BEx6_1!$A:$Z,8,0))</f>
        <v>2866.8642673600002</v>
      </c>
      <c r="H9" s="23">
        <f>IF(ISERROR(VLOOKUP($O9,[1]BEx6_1!$A:$Z,10,0)),0,VLOOKUP($O9,[1]BEx6_1!$A:$Z,10,0))</f>
        <v>1336.09776659</v>
      </c>
      <c r="I9" s="24">
        <f>IF(ISERROR(VLOOKUP($O9,[1]BEx6_1!$A:$Z,11,0)),0,VLOOKUP($O9,[1]BEx6_1!$A:$Z,11,0))</f>
        <v>1083.74812294</v>
      </c>
      <c r="J9" s="26">
        <f t="shared" si="1"/>
        <v>37.802561330815557</v>
      </c>
      <c r="K9" s="22">
        <f t="shared" si="2"/>
        <v>4967.5121881100004</v>
      </c>
      <c r="L9" s="23">
        <f t="shared" si="2"/>
        <v>1396.2496953</v>
      </c>
      <c r="M9" s="27">
        <f t="shared" si="2"/>
        <v>2867.7451708099998</v>
      </c>
      <c r="N9" s="28">
        <f t="shared" si="3"/>
        <v>57.730007742589898</v>
      </c>
      <c r="O9" s="29" t="s">
        <v>13</v>
      </c>
      <c r="P9" s="30" t="str">
        <f t="shared" si="4"/>
        <v/>
      </c>
      <c r="Q9" s="31"/>
    </row>
    <row r="10" spans="1:17" ht="21">
      <c r="A10" s="32">
        <v>5</v>
      </c>
      <c r="B10" s="33" t="str">
        <f>VLOOKUP($O10,[1]Name!$A:$B,2,0)</f>
        <v>พัทลุง</v>
      </c>
      <c r="C10" s="22">
        <f>IF(ISERROR(VLOOKUP($O10,[1]BEx6_1!$A:$Z,3,0)),0,VLOOKUP($O10,[1]BEx6_1!$A:$Z,3,0))</f>
        <v>1552.0099623900001</v>
      </c>
      <c r="D10" s="23">
        <f>IF(ISERROR(VLOOKUP($O10,[1]BEx6_1!$A:$Z,5,0)),0,VLOOKUP($O10,[1]BEx6_1!$A:$Z,5,0))</f>
        <v>19.05873248</v>
      </c>
      <c r="E10" s="24">
        <f>IF(ISERROR(VLOOKUP($O10,[1]BEx6_1!$A:$Z,6,0)),0,VLOOKUP($O10,[1]BEx6_1!$A:$Z,6,0))</f>
        <v>1396.81228713</v>
      </c>
      <c r="F10" s="34">
        <f t="shared" si="0"/>
        <v>90.000213979232115</v>
      </c>
      <c r="G10" s="22">
        <f>IF(ISERROR(VLOOKUP($O10,[1]BEx6_1!$A:$Z,8,0)),0,VLOOKUP($O10,[1]BEx6_1!$A:$Z,8,0))</f>
        <v>3743.7784612199998</v>
      </c>
      <c r="H10" s="23">
        <f>IF(ISERROR(VLOOKUP($O10,[1]BEx6_1!$A:$Z,10,0)),0,VLOOKUP($O10,[1]BEx6_1!$A:$Z,10,0))</f>
        <v>1133.43218763</v>
      </c>
      <c r="I10" s="24">
        <f>IF(ISERROR(VLOOKUP($O10,[1]BEx6_1!$A:$Z,11,0)),0,VLOOKUP($O10,[1]BEx6_1!$A:$Z,11,0))</f>
        <v>1701.55337295</v>
      </c>
      <c r="J10" s="26">
        <f t="shared" si="1"/>
        <v>45.450161930669054</v>
      </c>
      <c r="K10" s="22">
        <f t="shared" si="2"/>
        <v>5295.7884236099999</v>
      </c>
      <c r="L10" s="23">
        <f t="shared" si="2"/>
        <v>1152.4909201099999</v>
      </c>
      <c r="M10" s="27">
        <f t="shared" si="2"/>
        <v>3098.36566008</v>
      </c>
      <c r="N10" s="28">
        <f t="shared" si="3"/>
        <v>58.506220646328721</v>
      </c>
      <c r="O10" s="29" t="s">
        <v>14</v>
      </c>
      <c r="P10" s="30" t="str">
        <f t="shared" si="4"/>
        <v/>
      </c>
      <c r="Q10" s="31"/>
    </row>
    <row r="11" spans="1:17" ht="21">
      <c r="A11" s="32">
        <v>6</v>
      </c>
      <c r="B11" s="33" t="str">
        <f>VLOOKUP($O11,[1]Name!$A:$B,2,0)</f>
        <v>อุตรดิตถ์</v>
      </c>
      <c r="C11" s="22">
        <f>IF(ISERROR(VLOOKUP($O11,[1]BEx6_1!$A:$Z,3,0)),0,VLOOKUP($O11,[1]BEx6_1!$A:$Z,3,0))</f>
        <v>1684.8404284000001</v>
      </c>
      <c r="D11" s="23">
        <f>IF(ISERROR(VLOOKUP($O11,[1]BEx6_1!$A:$Z,5,0)),0,VLOOKUP($O11,[1]BEx6_1!$A:$Z,5,0))</f>
        <v>9.6439074199999997</v>
      </c>
      <c r="E11" s="24">
        <f>IF(ISERROR(VLOOKUP($O11,[1]BEx6_1!$A:$Z,6,0)),0,VLOOKUP($O11,[1]BEx6_1!$A:$Z,6,0))</f>
        <v>1542.2947504399999</v>
      </c>
      <c r="F11" s="34">
        <f t="shared" si="0"/>
        <v>91.539514629562404</v>
      </c>
      <c r="G11" s="22">
        <f>IF(ISERROR(VLOOKUP($O11,[1]BEx6_1!$A:$Z,8,0)),0,VLOOKUP($O11,[1]BEx6_1!$A:$Z,8,0))</f>
        <v>4058.6604636299999</v>
      </c>
      <c r="H11" s="23">
        <f>IF(ISERROR(VLOOKUP($O11,[1]BEx6_1!$A:$Z,10,0)),0,VLOOKUP($O11,[1]BEx6_1!$A:$Z,10,0))</f>
        <v>1169.51626603</v>
      </c>
      <c r="I11" s="24">
        <f>IF(ISERROR(VLOOKUP($O11,[1]BEx6_1!$A:$Z,11,0)),0,VLOOKUP($O11,[1]BEx6_1!$A:$Z,11,0))</f>
        <v>1828.22736538</v>
      </c>
      <c r="J11" s="26">
        <f t="shared" si="1"/>
        <v>45.045092630016732</v>
      </c>
      <c r="K11" s="22">
        <f t="shared" si="2"/>
        <v>5743.5008920299997</v>
      </c>
      <c r="L11" s="23">
        <f t="shared" si="2"/>
        <v>1179.16017345</v>
      </c>
      <c r="M11" s="27">
        <f t="shared" si="2"/>
        <v>3370.5221158200002</v>
      </c>
      <c r="N11" s="28">
        <f t="shared" si="3"/>
        <v>58.68410537721207</v>
      </c>
      <c r="O11" s="29" t="s">
        <v>15</v>
      </c>
      <c r="P11" s="30" t="str">
        <f t="shared" si="4"/>
        <v/>
      </c>
      <c r="Q11" s="31"/>
    </row>
    <row r="12" spans="1:17" ht="21">
      <c r="A12" s="32">
        <v>7</v>
      </c>
      <c r="B12" s="33" t="str">
        <f>VLOOKUP($O12,[1]Name!$A:$B,2,0)</f>
        <v>ชัยนาท</v>
      </c>
      <c r="C12" s="22">
        <f>IF(ISERROR(VLOOKUP($O12,[1]BEx6_1!$A:$Z,3,0)),0,VLOOKUP($O12,[1]BEx6_1!$A:$Z,3,0))</f>
        <v>1193.3736156</v>
      </c>
      <c r="D12" s="23">
        <f>IF(ISERROR(VLOOKUP($O12,[1]BEx6_1!$A:$Z,5,0)),0,VLOOKUP($O12,[1]BEx6_1!$A:$Z,5,0))</f>
        <v>12.18966101</v>
      </c>
      <c r="E12" s="24">
        <f>IF(ISERROR(VLOOKUP($O12,[1]BEx6_1!$A:$Z,6,0)),0,VLOOKUP($O12,[1]BEx6_1!$A:$Z,6,0))</f>
        <v>1073.1684949</v>
      </c>
      <c r="F12" s="34">
        <f t="shared" si="0"/>
        <v>89.927285208198299</v>
      </c>
      <c r="G12" s="22">
        <f>IF(ISERROR(VLOOKUP($O12,[1]BEx6_1!$A:$Z,8,0)),0,VLOOKUP($O12,[1]BEx6_1!$A:$Z,8,0))</f>
        <v>2866.98451823</v>
      </c>
      <c r="H12" s="23">
        <f>IF(ISERROR(VLOOKUP($O12,[1]BEx6_1!$A:$Z,10,0)),0,VLOOKUP($O12,[1]BEx6_1!$A:$Z,10,0))</f>
        <v>987.56574119000004</v>
      </c>
      <c r="I12" s="24">
        <f>IF(ISERROR(VLOOKUP($O12,[1]BEx6_1!$A:$Z,11,0)),0,VLOOKUP($O12,[1]BEx6_1!$A:$Z,11,0))</f>
        <v>1383.16840118</v>
      </c>
      <c r="J12" s="26">
        <f t="shared" si="1"/>
        <v>48.244711207367502</v>
      </c>
      <c r="K12" s="22">
        <f t="shared" si="2"/>
        <v>4060.35813383</v>
      </c>
      <c r="L12" s="23">
        <f t="shared" si="2"/>
        <v>999.75540220000005</v>
      </c>
      <c r="M12" s="27">
        <f t="shared" si="2"/>
        <v>2456.3368960799999</v>
      </c>
      <c r="N12" s="28">
        <f t="shared" si="3"/>
        <v>60.495572437671143</v>
      </c>
      <c r="O12" s="29" t="s">
        <v>16</v>
      </c>
      <c r="P12" s="30" t="str">
        <f t="shared" si="4"/>
        <v/>
      </c>
      <c r="Q12" s="31"/>
    </row>
    <row r="13" spans="1:17" ht="21">
      <c r="A13" s="32">
        <v>8</v>
      </c>
      <c r="B13" s="33" t="str">
        <f>VLOOKUP($O13,[1]Name!$A:$B,2,0)</f>
        <v>ตราด</v>
      </c>
      <c r="C13" s="22">
        <f>IF(ISERROR(VLOOKUP($O13,[1]BEx6_1!$A:$Z,3,0)),0,VLOOKUP($O13,[1]BEx6_1!$A:$Z,3,0))</f>
        <v>744.28313251999998</v>
      </c>
      <c r="D13" s="23">
        <f>IF(ISERROR(VLOOKUP($O13,[1]BEx6_1!$A:$Z,5,0)),0,VLOOKUP($O13,[1]BEx6_1!$A:$Z,5,0))</f>
        <v>6.0943463199999997</v>
      </c>
      <c r="E13" s="24">
        <f>IF(ISERROR(VLOOKUP($O13,[1]BEx6_1!$A:$Z,6,0)),0,VLOOKUP($O13,[1]BEx6_1!$A:$Z,6,0))</f>
        <v>668.42313191000005</v>
      </c>
      <c r="F13" s="34">
        <f t="shared" si="0"/>
        <v>89.807642106149515</v>
      </c>
      <c r="G13" s="22">
        <f>IF(ISERROR(VLOOKUP($O13,[1]BEx6_1!$A:$Z,8,0)),0,VLOOKUP($O13,[1]BEx6_1!$A:$Z,8,0))</f>
        <v>1455.99323233</v>
      </c>
      <c r="H13" s="23">
        <f>IF(ISERROR(VLOOKUP($O13,[1]BEx6_1!$A:$Z,10,0)),0,VLOOKUP($O13,[1]BEx6_1!$A:$Z,10,0))</f>
        <v>469.39815802999999</v>
      </c>
      <c r="I13" s="24">
        <f>IF(ISERROR(VLOOKUP($O13,[1]BEx6_1!$A:$Z,11,0)),0,VLOOKUP($O13,[1]BEx6_1!$A:$Z,11,0))</f>
        <v>667.90661807000004</v>
      </c>
      <c r="J13" s="26">
        <f t="shared" si="1"/>
        <v>45.872920508096115</v>
      </c>
      <c r="K13" s="22">
        <f t="shared" si="2"/>
        <v>2200.2763648499999</v>
      </c>
      <c r="L13" s="23">
        <f t="shared" si="2"/>
        <v>475.49250434999999</v>
      </c>
      <c r="M13" s="27">
        <f t="shared" si="2"/>
        <v>1336.3297499800001</v>
      </c>
      <c r="N13" s="28">
        <f t="shared" si="3"/>
        <v>60.734631854808022</v>
      </c>
      <c r="O13" s="29" t="s">
        <v>17</v>
      </c>
      <c r="P13" s="30" t="str">
        <f t="shared" si="4"/>
        <v/>
      </c>
      <c r="Q13" s="31"/>
    </row>
    <row r="14" spans="1:17" ht="21">
      <c r="A14" s="32">
        <v>9</v>
      </c>
      <c r="B14" s="33" t="str">
        <f>VLOOKUP($O14,[1]Name!$A:$B,2,0)</f>
        <v>บึงกาฬ</v>
      </c>
      <c r="C14" s="22">
        <f>IF(ISERROR(VLOOKUP($O14,[1]BEx6_1!$A:$Z,3,0)),0,VLOOKUP($O14,[1]BEx6_1!$A:$Z,3,0))</f>
        <v>918.11942780000004</v>
      </c>
      <c r="D14" s="23">
        <f>IF(ISERROR(VLOOKUP($O14,[1]BEx6_1!$A:$Z,5,0)),0,VLOOKUP($O14,[1]BEx6_1!$A:$Z,5,0))</f>
        <v>9.7371601200000004</v>
      </c>
      <c r="E14" s="24">
        <f>IF(ISERROR(VLOOKUP($O14,[1]BEx6_1!$A:$Z,6,0)),0,VLOOKUP($O14,[1]BEx6_1!$A:$Z,6,0))</f>
        <v>830.14107910999996</v>
      </c>
      <c r="F14" s="34">
        <f t="shared" si="0"/>
        <v>90.417548520804743</v>
      </c>
      <c r="G14" s="22">
        <f>IF(ISERROR(VLOOKUP($O14,[1]BEx6_1!$A:$Z,8,0)),0,VLOOKUP($O14,[1]BEx6_1!$A:$Z,8,0))</f>
        <v>1979.25696451</v>
      </c>
      <c r="H14" s="23">
        <f>IF(ISERROR(VLOOKUP($O14,[1]BEx6_1!$A:$Z,10,0)),0,VLOOKUP($O14,[1]BEx6_1!$A:$Z,10,0))</f>
        <v>572.03409364000004</v>
      </c>
      <c r="I14" s="24">
        <f>IF(ISERROR(VLOOKUP($O14,[1]BEx6_1!$A:$Z,11,0)),0,VLOOKUP($O14,[1]BEx6_1!$A:$Z,11,0))</f>
        <v>933.18349866999995</v>
      </c>
      <c r="J14" s="26">
        <f t="shared" si="1"/>
        <v>47.148173046900254</v>
      </c>
      <c r="K14" s="22">
        <f t="shared" si="2"/>
        <v>2897.37639231</v>
      </c>
      <c r="L14" s="23">
        <f t="shared" si="2"/>
        <v>581.77125376000004</v>
      </c>
      <c r="M14" s="27">
        <f t="shared" si="2"/>
        <v>1763.3245777799998</v>
      </c>
      <c r="N14" s="28">
        <f t="shared" si="3"/>
        <v>60.859354775585395</v>
      </c>
      <c r="O14" s="29" t="s">
        <v>18</v>
      </c>
      <c r="P14" s="30" t="str">
        <f t="shared" si="4"/>
        <v/>
      </c>
      <c r="Q14" s="31"/>
    </row>
    <row r="15" spans="1:17" ht="21">
      <c r="A15" s="32">
        <v>10</v>
      </c>
      <c r="B15" s="33" t="str">
        <f>VLOOKUP($O15,[1]Name!$A:$B,2,0)</f>
        <v>ยะลา</v>
      </c>
      <c r="C15" s="22">
        <f>IF(ISERROR(VLOOKUP($O15,[1]BEx6_1!$A:$Z,3,0)),0,VLOOKUP($O15,[1]BEx6_1!$A:$Z,3,0))</f>
        <v>5256.4465539499997</v>
      </c>
      <c r="D15" s="23">
        <f>IF(ISERROR(VLOOKUP($O15,[1]BEx6_1!$A:$Z,5,0)),0,VLOOKUP($O15,[1]BEx6_1!$A:$Z,5,0))</f>
        <v>71.109427229999994</v>
      </c>
      <c r="E15" s="24">
        <f>IF(ISERROR(VLOOKUP($O15,[1]BEx6_1!$A:$Z,6,0)),0,VLOOKUP($O15,[1]BEx6_1!$A:$Z,6,0))</f>
        <v>4425.0418316200003</v>
      </c>
      <c r="F15" s="34">
        <f t="shared" si="0"/>
        <v>84.183141333278968</v>
      </c>
      <c r="G15" s="22">
        <f>IF(ISERROR(VLOOKUP($O15,[1]BEx6_1!$A:$Z,8,0)),0,VLOOKUP($O15,[1]BEx6_1!$A:$Z,8,0))</f>
        <v>5081.2644744400004</v>
      </c>
      <c r="H15" s="23">
        <f>IF(ISERROR(VLOOKUP($O15,[1]BEx6_1!$A:$Z,10,0)),0,VLOOKUP($O15,[1]BEx6_1!$A:$Z,10,0))</f>
        <v>2409.2720074200001</v>
      </c>
      <c r="I15" s="24">
        <f>IF(ISERROR(VLOOKUP($O15,[1]BEx6_1!$A:$Z,11,0)),0,VLOOKUP($O15,[1]BEx6_1!$A:$Z,11,0))</f>
        <v>1913.69741692</v>
      </c>
      <c r="J15" s="26">
        <f t="shared" si="1"/>
        <v>37.661834500966535</v>
      </c>
      <c r="K15" s="22">
        <f t="shared" si="2"/>
        <v>10337.71102839</v>
      </c>
      <c r="L15" s="23">
        <f t="shared" si="2"/>
        <v>2480.3814346500003</v>
      </c>
      <c r="M15" s="27">
        <f t="shared" si="2"/>
        <v>6338.7392485400005</v>
      </c>
      <c r="N15" s="28">
        <f t="shared" si="3"/>
        <v>61.316661213804494</v>
      </c>
      <c r="O15" s="29" t="s">
        <v>19</v>
      </c>
      <c r="P15" s="30" t="str">
        <f t="shared" si="4"/>
        <v/>
      </c>
      <c r="Q15" s="31"/>
    </row>
    <row r="16" spans="1:17" ht="21">
      <c r="A16" s="32">
        <v>11</v>
      </c>
      <c r="B16" s="33" t="str">
        <f>VLOOKUP($O16,[1]Name!$A:$B,2,0)</f>
        <v>บุรีรัมย์</v>
      </c>
      <c r="C16" s="22">
        <f>IF(ISERROR(VLOOKUP($O16,[1]BEx6_1!$A:$Z,3,0)),0,VLOOKUP($O16,[1]BEx6_1!$A:$Z,3,0))</f>
        <v>4075.9705157899998</v>
      </c>
      <c r="D16" s="23">
        <f>IF(ISERROR(VLOOKUP($O16,[1]BEx6_1!$A:$Z,5,0)),0,VLOOKUP($O16,[1]BEx6_1!$A:$Z,5,0))</f>
        <v>14.335151809999999</v>
      </c>
      <c r="E16" s="24">
        <f>IF(ISERROR(VLOOKUP($O16,[1]BEx6_1!$A:$Z,6,0)),0,VLOOKUP($O16,[1]BEx6_1!$A:$Z,6,0))</f>
        <v>3720.8580194599999</v>
      </c>
      <c r="F16" s="34">
        <f t="shared" si="0"/>
        <v>91.287657873031193</v>
      </c>
      <c r="G16" s="22">
        <f>IF(ISERROR(VLOOKUP($O16,[1]BEx6_1!$A:$Z,8,0)),0,VLOOKUP($O16,[1]BEx6_1!$A:$Z,8,0))</f>
        <v>5831.6139766300003</v>
      </c>
      <c r="H16" s="23">
        <f>IF(ISERROR(VLOOKUP($O16,[1]BEx6_1!$A:$Z,10,0)),0,VLOOKUP($O16,[1]BEx6_1!$A:$Z,10,0))</f>
        <v>2096.0471941599999</v>
      </c>
      <c r="I16" s="24">
        <f>IF(ISERROR(VLOOKUP($O16,[1]BEx6_1!$A:$Z,11,0)),0,VLOOKUP($O16,[1]BEx6_1!$A:$Z,11,0))</f>
        <v>2355.8412459299998</v>
      </c>
      <c r="J16" s="26">
        <f t="shared" si="1"/>
        <v>40.397757042406361</v>
      </c>
      <c r="K16" s="22">
        <f t="shared" si="2"/>
        <v>9907.5844924199992</v>
      </c>
      <c r="L16" s="23">
        <f t="shared" si="2"/>
        <v>2110.3823459699997</v>
      </c>
      <c r="M16" s="27">
        <f t="shared" si="2"/>
        <v>6076.6992653899997</v>
      </c>
      <c r="N16" s="28">
        <f t="shared" si="3"/>
        <v>61.333812192458247</v>
      </c>
      <c r="O16" s="29" t="s">
        <v>20</v>
      </c>
      <c r="P16" s="30" t="str">
        <f t="shared" si="4"/>
        <v/>
      </c>
      <c r="Q16" s="31"/>
    </row>
    <row r="17" spans="1:17" ht="21">
      <c r="A17" s="32">
        <v>12</v>
      </c>
      <c r="B17" s="33" t="str">
        <f>VLOOKUP($O17,[1]Name!$A:$B,2,0)</f>
        <v>ระยอง</v>
      </c>
      <c r="C17" s="22">
        <f>IF(ISERROR(VLOOKUP($O17,[1]BEx6_1!$A:$Z,3,0)),0,VLOOKUP($O17,[1]BEx6_1!$A:$Z,3,0))</f>
        <v>7048.8789085400003</v>
      </c>
      <c r="D17" s="23">
        <f>IF(ISERROR(VLOOKUP($O17,[1]BEx6_1!$A:$Z,5,0)),0,VLOOKUP($O17,[1]BEx6_1!$A:$Z,5,0))</f>
        <v>1095.9338239599999</v>
      </c>
      <c r="E17" s="24">
        <f>IF(ISERROR(VLOOKUP($O17,[1]BEx6_1!$A:$Z,6,0)),0,VLOOKUP($O17,[1]BEx6_1!$A:$Z,6,0))</f>
        <v>5388.8053029800003</v>
      </c>
      <c r="F17" s="34">
        <f t="shared" si="0"/>
        <v>76.44911159491258</v>
      </c>
      <c r="G17" s="22">
        <f>IF(ISERROR(VLOOKUP($O17,[1]BEx6_1!$A:$Z,8,0)),0,VLOOKUP($O17,[1]BEx6_1!$A:$Z,8,0))</f>
        <v>3620.7311011100001</v>
      </c>
      <c r="H17" s="23">
        <f>IF(ISERROR(VLOOKUP($O17,[1]BEx6_1!$A:$Z,10,0)),0,VLOOKUP($O17,[1]BEx6_1!$A:$Z,10,0))</f>
        <v>1509.2460352600001</v>
      </c>
      <c r="I17" s="24">
        <f>IF(ISERROR(VLOOKUP($O17,[1]BEx6_1!$A:$Z,11,0)),0,VLOOKUP($O17,[1]BEx6_1!$A:$Z,11,0))</f>
        <v>1198.8625114399999</v>
      </c>
      <c r="J17" s="26">
        <f t="shared" si="1"/>
        <v>33.111061770714407</v>
      </c>
      <c r="K17" s="22">
        <f t="shared" si="2"/>
        <v>10669.610009650001</v>
      </c>
      <c r="L17" s="23">
        <f t="shared" si="2"/>
        <v>2605.1798592200003</v>
      </c>
      <c r="M17" s="27">
        <f t="shared" si="2"/>
        <v>6587.6678144200005</v>
      </c>
      <c r="N17" s="28">
        <f t="shared" si="3"/>
        <v>61.742348674992463</v>
      </c>
      <c r="O17" s="29" t="s">
        <v>21</v>
      </c>
      <c r="P17" s="30" t="str">
        <f t="shared" si="4"/>
        <v/>
      </c>
      <c r="Q17" s="31"/>
    </row>
    <row r="18" spans="1:17" ht="21">
      <c r="A18" s="32">
        <v>13</v>
      </c>
      <c r="B18" s="33" t="str">
        <f>VLOOKUP($O18,[1]Name!$A:$B,2,0)</f>
        <v>ภูเก็ต</v>
      </c>
      <c r="C18" s="22">
        <f>IF(ISERROR(VLOOKUP($O18,[1]BEx6_1!$A:$Z,3,0)),0,VLOOKUP($O18,[1]BEx6_1!$A:$Z,3,0))</f>
        <v>1840.85396769</v>
      </c>
      <c r="D18" s="23">
        <f>IF(ISERROR(VLOOKUP($O18,[1]BEx6_1!$A:$Z,5,0)),0,VLOOKUP($O18,[1]BEx6_1!$A:$Z,5,0))</f>
        <v>12.9908497</v>
      </c>
      <c r="E18" s="24">
        <f>IF(ISERROR(VLOOKUP($O18,[1]BEx6_1!$A:$Z,6,0)),0,VLOOKUP($O18,[1]BEx6_1!$A:$Z,6,0))</f>
        <v>1672.4455654000001</v>
      </c>
      <c r="F18" s="34">
        <f t="shared" si="0"/>
        <v>90.851615323874512</v>
      </c>
      <c r="G18" s="22">
        <f>IF(ISERROR(VLOOKUP($O18,[1]BEx6_1!$A:$Z,8,0)),0,VLOOKUP($O18,[1]BEx6_1!$A:$Z,8,0))</f>
        <v>1826.32467507</v>
      </c>
      <c r="H18" s="23">
        <f>IF(ISERROR(VLOOKUP($O18,[1]BEx6_1!$A:$Z,10,0)),0,VLOOKUP($O18,[1]BEx6_1!$A:$Z,10,0))</f>
        <v>1110.7057771899999</v>
      </c>
      <c r="I18" s="24">
        <f>IF(ISERROR(VLOOKUP($O18,[1]BEx6_1!$A:$Z,11,0)),0,VLOOKUP($O18,[1]BEx6_1!$A:$Z,11,0))</f>
        <v>606.01759076999997</v>
      </c>
      <c r="J18" s="26">
        <f t="shared" si="1"/>
        <v>33.182357936809474</v>
      </c>
      <c r="K18" s="22">
        <f t="shared" si="2"/>
        <v>3667.17864276</v>
      </c>
      <c r="L18" s="23">
        <f t="shared" si="2"/>
        <v>1123.6966268899998</v>
      </c>
      <c r="M18" s="27">
        <f t="shared" si="2"/>
        <v>2278.4631561699998</v>
      </c>
      <c r="N18" s="28">
        <f t="shared" si="3"/>
        <v>62.131228885407609</v>
      </c>
      <c r="O18" s="29" t="s">
        <v>22</v>
      </c>
      <c r="P18" s="30" t="str">
        <f t="shared" si="4"/>
        <v/>
      </c>
      <c r="Q18" s="31"/>
    </row>
    <row r="19" spans="1:17" ht="21">
      <c r="A19" s="32">
        <v>14</v>
      </c>
      <c r="B19" s="33" t="str">
        <f>VLOOKUP($O19,[1]Name!$A:$B,2,0)</f>
        <v>สระแก้ว</v>
      </c>
      <c r="C19" s="22">
        <f>IF(ISERROR(VLOOKUP($O19,[1]BEx6_1!$A:$Z,3,0)),0,VLOOKUP($O19,[1]BEx6_1!$A:$Z,3,0))</f>
        <v>1991.4852276399999</v>
      </c>
      <c r="D19" s="23">
        <f>IF(ISERROR(VLOOKUP($O19,[1]BEx6_1!$A:$Z,5,0)),0,VLOOKUP($O19,[1]BEx6_1!$A:$Z,5,0))</f>
        <v>16.1671418</v>
      </c>
      <c r="E19" s="24">
        <f>IF(ISERROR(VLOOKUP($O19,[1]BEx6_1!$A:$Z,6,0)),0,VLOOKUP($O19,[1]BEx6_1!$A:$Z,6,0))</f>
        <v>1810.29980194</v>
      </c>
      <c r="F19" s="34">
        <f t="shared" si="0"/>
        <v>90.901994994222832</v>
      </c>
      <c r="G19" s="22">
        <f>IF(ISERROR(VLOOKUP($O19,[1]BEx6_1!$A:$Z,8,0)),0,VLOOKUP($O19,[1]BEx6_1!$A:$Z,8,0))</f>
        <v>2874.0935747899998</v>
      </c>
      <c r="H19" s="23">
        <f>IF(ISERROR(VLOOKUP($O19,[1]BEx6_1!$A:$Z,10,0)),0,VLOOKUP($O19,[1]BEx6_1!$A:$Z,10,0))</f>
        <v>837.49535994999997</v>
      </c>
      <c r="I19" s="24">
        <f>IF(ISERROR(VLOOKUP($O19,[1]BEx6_1!$A:$Z,11,0)),0,VLOOKUP($O19,[1]BEx6_1!$A:$Z,11,0))</f>
        <v>1217.14553933</v>
      </c>
      <c r="J19" s="26">
        <f t="shared" si="1"/>
        <v>42.348848694633496</v>
      </c>
      <c r="K19" s="22">
        <f t="shared" si="2"/>
        <v>4865.57880243</v>
      </c>
      <c r="L19" s="23">
        <f t="shared" si="2"/>
        <v>853.66250174999993</v>
      </c>
      <c r="M19" s="27">
        <f t="shared" si="2"/>
        <v>3027.44534127</v>
      </c>
      <c r="N19" s="28">
        <f t="shared" si="3"/>
        <v>62.221689632444409</v>
      </c>
      <c r="O19" s="29" t="s">
        <v>23</v>
      </c>
      <c r="P19" s="30" t="str">
        <f t="shared" si="4"/>
        <v/>
      </c>
      <c r="Q19" s="31"/>
    </row>
    <row r="20" spans="1:17" ht="21">
      <c r="A20" s="32">
        <v>15</v>
      </c>
      <c r="B20" s="33" t="str">
        <f>VLOOKUP($O20,[1]Name!$A:$B,2,0)</f>
        <v>อุทัยธานี</v>
      </c>
      <c r="C20" s="22">
        <f>IF(ISERROR(VLOOKUP($O20,[1]BEx6_1!$A:$Z,3,0)),0,VLOOKUP($O20,[1]BEx6_1!$A:$Z,3,0))</f>
        <v>953.36730562000002</v>
      </c>
      <c r="D20" s="23">
        <f>IF(ISERROR(VLOOKUP($O20,[1]BEx6_1!$A:$Z,5,0)),0,VLOOKUP($O20,[1]BEx6_1!$A:$Z,5,0))</f>
        <v>3.6456983200000002</v>
      </c>
      <c r="E20" s="24">
        <f>IF(ISERROR(VLOOKUP($O20,[1]BEx6_1!$A:$Z,6,0)),0,VLOOKUP($O20,[1]BEx6_1!$A:$Z,6,0))</f>
        <v>863.48262126999998</v>
      </c>
      <c r="F20" s="34">
        <f t="shared" si="0"/>
        <v>90.571872580469332</v>
      </c>
      <c r="G20" s="22">
        <f>IF(ISERROR(VLOOKUP($O20,[1]BEx6_1!$A:$Z,8,0)),0,VLOOKUP($O20,[1]BEx6_1!$A:$Z,8,0))</f>
        <v>2333.4598803700001</v>
      </c>
      <c r="H20" s="23">
        <f>IF(ISERROR(VLOOKUP($O20,[1]BEx6_1!$A:$Z,10,0)),0,VLOOKUP($O20,[1]BEx6_1!$A:$Z,10,0))</f>
        <v>674.69657179000001</v>
      </c>
      <c r="I20" s="24">
        <f>IF(ISERROR(VLOOKUP($O20,[1]BEx6_1!$A:$Z,11,0)),0,VLOOKUP($O20,[1]BEx6_1!$A:$Z,11,0))</f>
        <v>1185.2440436100001</v>
      </c>
      <c r="J20" s="26">
        <f t="shared" si="1"/>
        <v>50.793418544743282</v>
      </c>
      <c r="K20" s="22">
        <f t="shared" si="2"/>
        <v>3286.8271859900001</v>
      </c>
      <c r="L20" s="23">
        <f t="shared" si="2"/>
        <v>678.34227010999996</v>
      </c>
      <c r="M20" s="27">
        <f t="shared" si="2"/>
        <v>2048.72666488</v>
      </c>
      <c r="N20" s="28">
        <f t="shared" si="3"/>
        <v>62.331438464809906</v>
      </c>
      <c r="O20" s="29" t="s">
        <v>24</v>
      </c>
      <c r="P20" s="30" t="str">
        <f t="shared" si="4"/>
        <v/>
      </c>
      <c r="Q20" s="31"/>
    </row>
    <row r="21" spans="1:17" ht="21">
      <c r="A21" s="32">
        <v>16</v>
      </c>
      <c r="B21" s="33" t="str">
        <f>VLOOKUP($O21,[1]Name!$A:$B,2,0)</f>
        <v>ระนอง</v>
      </c>
      <c r="C21" s="22">
        <f>IF(ISERROR(VLOOKUP($O21,[1]BEx6_1!$A:$Z,3,0)),0,VLOOKUP($O21,[1]BEx6_1!$A:$Z,3,0))</f>
        <v>753.93056878000004</v>
      </c>
      <c r="D21" s="23">
        <f>IF(ISERROR(VLOOKUP($O21,[1]BEx6_1!$A:$Z,5,0)),0,VLOOKUP($O21,[1]BEx6_1!$A:$Z,5,0))</f>
        <v>3.9768282400000001</v>
      </c>
      <c r="E21" s="24">
        <f>IF(ISERROR(VLOOKUP($O21,[1]BEx6_1!$A:$Z,6,0)),0,VLOOKUP($O21,[1]BEx6_1!$A:$Z,6,0))</f>
        <v>690.31438529000002</v>
      </c>
      <c r="F21" s="34">
        <f t="shared" si="0"/>
        <v>91.562063388284827</v>
      </c>
      <c r="G21" s="22">
        <f>IF(ISERROR(VLOOKUP($O21,[1]BEx6_1!$A:$Z,8,0)),0,VLOOKUP($O21,[1]BEx6_1!$A:$Z,8,0))</f>
        <v>1303.87421245</v>
      </c>
      <c r="H21" s="23">
        <f>IF(ISERROR(VLOOKUP($O21,[1]BEx6_1!$A:$Z,10,0)),0,VLOOKUP($O21,[1]BEx6_1!$A:$Z,10,0))</f>
        <v>547.92917299999999</v>
      </c>
      <c r="I21" s="24">
        <f>IF(ISERROR(VLOOKUP($O21,[1]BEx6_1!$A:$Z,11,0)),0,VLOOKUP($O21,[1]BEx6_1!$A:$Z,11,0))</f>
        <v>594.96837737999999</v>
      </c>
      <c r="J21" s="26">
        <f t="shared" si="1"/>
        <v>45.630810986133788</v>
      </c>
      <c r="K21" s="22">
        <f t="shared" si="2"/>
        <v>2057.8047812300001</v>
      </c>
      <c r="L21" s="23">
        <f t="shared" si="2"/>
        <v>551.90600124000002</v>
      </c>
      <c r="M21" s="27">
        <f t="shared" si="2"/>
        <v>1285.28276267</v>
      </c>
      <c r="N21" s="28">
        <f t="shared" si="3"/>
        <v>62.458925860875645</v>
      </c>
      <c r="O21" s="29" t="s">
        <v>25</v>
      </c>
      <c r="P21" s="30" t="str">
        <f t="shared" si="4"/>
        <v/>
      </c>
      <c r="Q21" s="31"/>
    </row>
    <row r="22" spans="1:17" ht="21">
      <c r="A22" s="32">
        <v>17</v>
      </c>
      <c r="B22" s="33" t="str">
        <f>VLOOKUP($O22,[1]Name!$A:$B,2,0)</f>
        <v>สุพรรณบุรี</v>
      </c>
      <c r="C22" s="22">
        <f>IF(ISERROR(VLOOKUP($O22,[1]BEx6_1!$A:$Z,3,0)),0,VLOOKUP($O22,[1]BEx6_1!$A:$Z,3,0))</f>
        <v>2272.3242758699998</v>
      </c>
      <c r="D22" s="23">
        <f>IF(ISERROR(VLOOKUP($O22,[1]BEx6_1!$A:$Z,5,0)),0,VLOOKUP($O22,[1]BEx6_1!$A:$Z,5,0))</f>
        <v>14.02108617</v>
      </c>
      <c r="E22" s="24">
        <f>IF(ISERROR(VLOOKUP($O22,[1]BEx6_1!$A:$Z,6,0)),0,VLOOKUP($O22,[1]BEx6_1!$A:$Z,6,0))</f>
        <v>2010.15307674</v>
      </c>
      <c r="F22" s="34">
        <f t="shared" si="0"/>
        <v>88.462421410798726</v>
      </c>
      <c r="G22" s="22">
        <f>IF(ISERROR(VLOOKUP($O22,[1]BEx6_1!$A:$Z,8,0)),0,VLOOKUP($O22,[1]BEx6_1!$A:$Z,8,0))</f>
        <v>5389.9317908700004</v>
      </c>
      <c r="H22" s="23">
        <f>IF(ISERROR(VLOOKUP($O22,[1]BEx6_1!$A:$Z,10,0)),0,VLOOKUP($O22,[1]BEx6_1!$A:$Z,10,0))</f>
        <v>1821.0637999600001</v>
      </c>
      <c r="I22" s="24">
        <f>IF(ISERROR(VLOOKUP($O22,[1]BEx6_1!$A:$Z,11,0)),0,VLOOKUP($O22,[1]BEx6_1!$A:$Z,11,0))</f>
        <v>2787.34986966</v>
      </c>
      <c r="J22" s="26">
        <f t="shared" si="1"/>
        <v>51.71401008045202</v>
      </c>
      <c r="K22" s="22">
        <f t="shared" si="2"/>
        <v>7662.2560667400003</v>
      </c>
      <c r="L22" s="23">
        <f t="shared" si="2"/>
        <v>1835.0848861300001</v>
      </c>
      <c r="M22" s="27">
        <f t="shared" si="2"/>
        <v>4797.5029463999999</v>
      </c>
      <c r="N22" s="28">
        <f t="shared" si="3"/>
        <v>62.612145882526683</v>
      </c>
      <c r="O22" s="29" t="s">
        <v>26</v>
      </c>
      <c r="P22" s="30" t="str">
        <f t="shared" si="4"/>
        <v/>
      </c>
      <c r="Q22" s="31"/>
    </row>
    <row r="23" spans="1:17" ht="21">
      <c r="A23" s="32">
        <v>18</v>
      </c>
      <c r="B23" s="33" t="str">
        <f>VLOOKUP($O23,[1]Name!$A:$B,2,0)</f>
        <v>แม่ฮ่องสอน</v>
      </c>
      <c r="C23" s="22">
        <f>IF(ISERROR(VLOOKUP($O23,[1]BEx6_1!$A:$Z,3,0)),0,VLOOKUP($O23,[1]BEx6_1!$A:$Z,3,0))</f>
        <v>1329.38494565</v>
      </c>
      <c r="D23" s="23">
        <f>IF(ISERROR(VLOOKUP($O23,[1]BEx6_1!$A:$Z,5,0)),0,VLOOKUP($O23,[1]BEx6_1!$A:$Z,5,0))</f>
        <v>8.96898427</v>
      </c>
      <c r="E23" s="24">
        <f>IF(ISERROR(VLOOKUP($O23,[1]BEx6_1!$A:$Z,6,0)),0,VLOOKUP($O23,[1]BEx6_1!$A:$Z,6,0))</f>
        <v>1203.25338339</v>
      </c>
      <c r="F23" s="34">
        <f t="shared" si="0"/>
        <v>90.512036210976632</v>
      </c>
      <c r="G23" s="22">
        <f>IF(ISERROR(VLOOKUP($O23,[1]BEx6_1!$A:$Z,8,0)),0,VLOOKUP($O23,[1]BEx6_1!$A:$Z,8,0))</f>
        <v>1405.1516986700001</v>
      </c>
      <c r="H23" s="23">
        <f>IF(ISERROR(VLOOKUP($O23,[1]BEx6_1!$A:$Z,10,0)),0,VLOOKUP($O23,[1]BEx6_1!$A:$Z,10,0))</f>
        <v>535.12866721</v>
      </c>
      <c r="I23" s="24">
        <f>IF(ISERROR(VLOOKUP($O23,[1]BEx6_1!$A:$Z,11,0)),0,VLOOKUP($O23,[1]BEx6_1!$A:$Z,11,0))</f>
        <v>519.93154474999994</v>
      </c>
      <c r="J23" s="26">
        <f t="shared" si="1"/>
        <v>37.00180878990674</v>
      </c>
      <c r="K23" s="22">
        <f t="shared" si="2"/>
        <v>2734.5366443200001</v>
      </c>
      <c r="L23" s="23">
        <f t="shared" si="2"/>
        <v>544.09765147999997</v>
      </c>
      <c r="M23" s="27">
        <f t="shared" si="2"/>
        <v>1723.18492814</v>
      </c>
      <c r="N23" s="28">
        <f t="shared" si="3"/>
        <v>63.015609306947361</v>
      </c>
      <c r="O23" s="29" t="s">
        <v>27</v>
      </c>
      <c r="P23" s="30" t="str">
        <f t="shared" si="4"/>
        <v/>
      </c>
      <c r="Q23" s="31"/>
    </row>
    <row r="24" spans="1:17" ht="21">
      <c r="A24" s="32">
        <v>19</v>
      </c>
      <c r="B24" s="33" t="str">
        <f>VLOOKUP($O24,[1]Name!$A:$B,2,0)</f>
        <v>สตูล</v>
      </c>
      <c r="C24" s="22">
        <f>IF(ISERROR(VLOOKUP($O24,[1]BEx6_1!$A:$Z,3,0)),0,VLOOKUP($O24,[1]BEx6_1!$A:$Z,3,0))</f>
        <v>1104.5348737100001</v>
      </c>
      <c r="D24" s="23">
        <f>IF(ISERROR(VLOOKUP($O24,[1]BEx6_1!$A:$Z,5,0)),0,VLOOKUP($O24,[1]BEx6_1!$A:$Z,5,0))</f>
        <v>7.9461261500000004</v>
      </c>
      <c r="E24" s="24">
        <f>IF(ISERROR(VLOOKUP($O24,[1]BEx6_1!$A:$Z,6,0)),0,VLOOKUP($O24,[1]BEx6_1!$A:$Z,6,0))</f>
        <v>998.3707071</v>
      </c>
      <c r="F24" s="34">
        <f t="shared" si="0"/>
        <v>90.388337286861088</v>
      </c>
      <c r="G24" s="22">
        <f>IF(ISERROR(VLOOKUP($O24,[1]BEx6_1!$A:$Z,8,0)),0,VLOOKUP($O24,[1]BEx6_1!$A:$Z,8,0))</f>
        <v>1974.3961518399999</v>
      </c>
      <c r="H24" s="23">
        <f>IF(ISERROR(VLOOKUP($O24,[1]BEx6_1!$A:$Z,10,0)),0,VLOOKUP($O24,[1]BEx6_1!$A:$Z,10,0))</f>
        <v>739.80175915999996</v>
      </c>
      <c r="I24" s="24">
        <f>IF(ISERROR(VLOOKUP($O24,[1]BEx6_1!$A:$Z,11,0)),0,VLOOKUP($O24,[1]BEx6_1!$A:$Z,11,0))</f>
        <v>945.11393346</v>
      </c>
      <c r="J24" s="26">
        <f t="shared" si="1"/>
        <v>47.868505648130423</v>
      </c>
      <c r="K24" s="22">
        <f t="shared" si="2"/>
        <v>3078.93102555</v>
      </c>
      <c r="L24" s="23">
        <f t="shared" si="2"/>
        <v>747.74788531000002</v>
      </c>
      <c r="M24" s="27">
        <f t="shared" si="2"/>
        <v>1943.4846405600001</v>
      </c>
      <c r="N24" s="28">
        <f t="shared" si="3"/>
        <v>63.122058416778884</v>
      </c>
      <c r="O24" s="29" t="s">
        <v>28</v>
      </c>
      <c r="P24" s="30" t="str">
        <f t="shared" si="4"/>
        <v/>
      </c>
      <c r="Q24" s="31"/>
    </row>
    <row r="25" spans="1:17" ht="21">
      <c r="A25" s="32">
        <v>20</v>
      </c>
      <c r="B25" s="33" t="str">
        <f>VLOOKUP($O25,[1]Name!$A:$B,2,0)</f>
        <v>กาญจนบุรี</v>
      </c>
      <c r="C25" s="22">
        <f>IF(ISERROR(VLOOKUP($O25,[1]BEx6_1!$A:$Z,3,0)),0,VLOOKUP($O25,[1]BEx6_1!$A:$Z,3,0))</f>
        <v>2876.2478001899999</v>
      </c>
      <c r="D25" s="23">
        <f>IF(ISERROR(VLOOKUP($O25,[1]BEx6_1!$A:$Z,5,0)),0,VLOOKUP($O25,[1]BEx6_1!$A:$Z,5,0))</f>
        <v>16.905194810000001</v>
      </c>
      <c r="E25" s="24">
        <f>IF(ISERROR(VLOOKUP($O25,[1]BEx6_1!$A:$Z,6,0)),0,VLOOKUP($O25,[1]BEx6_1!$A:$Z,6,0))</f>
        <v>2615.5527896100002</v>
      </c>
      <c r="F25" s="34">
        <f t="shared" si="0"/>
        <v>90.936281270244564</v>
      </c>
      <c r="G25" s="22">
        <f>IF(ISERROR(VLOOKUP($O25,[1]BEx6_1!$A:$Z,8,0)),0,VLOOKUP($O25,[1]BEx6_1!$A:$Z,8,0))</f>
        <v>4629.6360198700004</v>
      </c>
      <c r="H25" s="23">
        <f>IF(ISERROR(VLOOKUP($O25,[1]BEx6_1!$A:$Z,10,0)),0,VLOOKUP($O25,[1]BEx6_1!$A:$Z,10,0))</f>
        <v>1012.31240738</v>
      </c>
      <c r="I25" s="24">
        <f>IF(ISERROR(VLOOKUP($O25,[1]BEx6_1!$A:$Z,11,0)),0,VLOOKUP($O25,[1]BEx6_1!$A:$Z,11,0))</f>
        <v>2145.4035599700001</v>
      </c>
      <c r="J25" s="26">
        <f t="shared" si="1"/>
        <v>46.340652931723184</v>
      </c>
      <c r="K25" s="22">
        <f t="shared" si="2"/>
        <v>7505.8838200600003</v>
      </c>
      <c r="L25" s="23">
        <f t="shared" si="2"/>
        <v>1029.21760219</v>
      </c>
      <c r="M25" s="27">
        <f t="shared" si="2"/>
        <v>4760.9563495800003</v>
      </c>
      <c r="N25" s="28">
        <f t="shared" si="3"/>
        <v>63.429656836094516</v>
      </c>
      <c r="O25" s="29" t="s">
        <v>29</v>
      </c>
      <c r="P25" s="30" t="str">
        <f t="shared" si="4"/>
        <v/>
      </c>
      <c r="Q25" s="31"/>
    </row>
    <row r="26" spans="1:17" ht="21">
      <c r="A26" s="32">
        <v>21</v>
      </c>
      <c r="B26" s="33" t="str">
        <f>VLOOKUP($O26,[1]Name!$A:$B,2,0)</f>
        <v>จันทบุรี</v>
      </c>
      <c r="C26" s="22">
        <f>IF(ISERROR(VLOOKUP($O26,[1]BEx6_1!$A:$Z,3,0)),0,VLOOKUP($O26,[1]BEx6_1!$A:$Z,3,0))</f>
        <v>2403.4483524799998</v>
      </c>
      <c r="D26" s="23">
        <f>IF(ISERROR(VLOOKUP($O26,[1]BEx6_1!$A:$Z,5,0)),0,VLOOKUP($O26,[1]BEx6_1!$A:$Z,5,0))</f>
        <v>10.3297376</v>
      </c>
      <c r="E26" s="24">
        <f>IF(ISERROR(VLOOKUP($O26,[1]BEx6_1!$A:$Z,6,0)),0,VLOOKUP($O26,[1]BEx6_1!$A:$Z,6,0))</f>
        <v>2200.6568103</v>
      </c>
      <c r="F26" s="34">
        <f t="shared" si="0"/>
        <v>91.562475558472087</v>
      </c>
      <c r="G26" s="22">
        <f>IF(ISERROR(VLOOKUP($O26,[1]BEx6_1!$A:$Z,8,0)),0,VLOOKUP($O26,[1]BEx6_1!$A:$Z,8,0))</f>
        <v>2941.6612063299999</v>
      </c>
      <c r="H26" s="23">
        <f>IF(ISERROR(VLOOKUP($O26,[1]BEx6_1!$A:$Z,10,0)),0,VLOOKUP($O26,[1]BEx6_1!$A:$Z,10,0))</f>
        <v>930.02770932999999</v>
      </c>
      <c r="I26" s="24">
        <f>IF(ISERROR(VLOOKUP($O26,[1]BEx6_1!$A:$Z,11,0)),0,VLOOKUP($O26,[1]BEx6_1!$A:$Z,11,0))</f>
        <v>1190.7547046899999</v>
      </c>
      <c r="J26" s="35">
        <f t="shared" si="1"/>
        <v>40.478988611186089</v>
      </c>
      <c r="K26" s="22">
        <f t="shared" si="2"/>
        <v>5345.1095588099997</v>
      </c>
      <c r="L26" s="23">
        <f t="shared" si="2"/>
        <v>940.35744693000004</v>
      </c>
      <c r="M26" s="27">
        <f t="shared" si="2"/>
        <v>3391.4115149899999</v>
      </c>
      <c r="N26" s="28">
        <f t="shared" si="3"/>
        <v>63.448868122827427</v>
      </c>
      <c r="O26" s="29" t="s">
        <v>30</v>
      </c>
      <c r="P26" s="30" t="str">
        <f t="shared" si="4"/>
        <v/>
      </c>
      <c r="Q26" s="31"/>
    </row>
    <row r="27" spans="1:17" ht="21">
      <c r="A27" s="32">
        <v>22</v>
      </c>
      <c r="B27" s="33" t="str">
        <f>VLOOKUP($O27,[1]Name!$A:$B,2,0)</f>
        <v>หนองบัวลำภู</v>
      </c>
      <c r="C27" s="22">
        <f>IF(ISERROR(VLOOKUP($O27,[1]BEx6_1!$A:$Z,3,0)),0,VLOOKUP($O27,[1]BEx6_1!$A:$Z,3,0))</f>
        <v>1081.9742081100001</v>
      </c>
      <c r="D27" s="23">
        <f>IF(ISERROR(VLOOKUP($O27,[1]BEx6_1!$A:$Z,5,0)),0,VLOOKUP($O27,[1]BEx6_1!$A:$Z,5,0))</f>
        <v>7.3464391999999998</v>
      </c>
      <c r="E27" s="24">
        <f>IF(ISERROR(VLOOKUP($O27,[1]BEx6_1!$A:$Z,6,0)),0,VLOOKUP($O27,[1]BEx6_1!$A:$Z,6,0))</f>
        <v>975.77201572000001</v>
      </c>
      <c r="F27" s="34">
        <f t="shared" si="0"/>
        <v>90.184406283074452</v>
      </c>
      <c r="G27" s="22">
        <f>IF(ISERROR(VLOOKUP($O27,[1]BEx6_1!$A:$Z,8,0)),0,VLOOKUP($O27,[1]BEx6_1!$A:$Z,8,0))</f>
        <v>2504.80101926</v>
      </c>
      <c r="H27" s="23">
        <f>IF(ISERROR(VLOOKUP($O27,[1]BEx6_1!$A:$Z,10,0)),0,VLOOKUP($O27,[1]BEx6_1!$A:$Z,10,0))</f>
        <v>530.54769863000001</v>
      </c>
      <c r="I27" s="24">
        <f>IF(ISERROR(VLOOKUP($O27,[1]BEx6_1!$A:$Z,11,0)),0,VLOOKUP($O27,[1]BEx6_1!$A:$Z,11,0))</f>
        <v>1300.4806497300001</v>
      </c>
      <c r="J27" s="35">
        <f t="shared" si="1"/>
        <v>51.9195193442633</v>
      </c>
      <c r="K27" s="22">
        <f t="shared" si="2"/>
        <v>3586.7752273699998</v>
      </c>
      <c r="L27" s="23">
        <f t="shared" si="2"/>
        <v>537.89413782999998</v>
      </c>
      <c r="M27" s="27">
        <f t="shared" si="2"/>
        <v>2276.2526654500002</v>
      </c>
      <c r="N27" s="28">
        <f t="shared" si="3"/>
        <v>63.462372776536114</v>
      </c>
      <c r="O27" s="29" t="s">
        <v>31</v>
      </c>
      <c r="P27" s="30" t="str">
        <f t="shared" si="4"/>
        <v/>
      </c>
      <c r="Q27" s="31"/>
    </row>
    <row r="28" spans="1:17" ht="21">
      <c r="A28" s="32">
        <v>23</v>
      </c>
      <c r="B28" s="33" t="str">
        <f>VLOOKUP($O28,[1]Name!$A:$B,2,0)</f>
        <v>น่าน</v>
      </c>
      <c r="C28" s="22">
        <f>IF(ISERROR(VLOOKUP($O28,[1]BEx6_1!$A:$Z,3,0)),0,VLOOKUP($O28,[1]BEx6_1!$A:$Z,3,0))</f>
        <v>1906.6476550100001</v>
      </c>
      <c r="D28" s="23">
        <f>IF(ISERROR(VLOOKUP($O28,[1]BEx6_1!$A:$Z,5,0)),0,VLOOKUP($O28,[1]BEx6_1!$A:$Z,5,0))</f>
        <v>10.696190359999999</v>
      </c>
      <c r="E28" s="24">
        <f>IF(ISERROR(VLOOKUP($O28,[1]BEx6_1!$A:$Z,6,0)),0,VLOOKUP($O28,[1]BEx6_1!$A:$Z,6,0))</f>
        <v>1693.6594143899999</v>
      </c>
      <c r="F28" s="34">
        <f t="shared" si="0"/>
        <v>88.829176693431435</v>
      </c>
      <c r="G28" s="22">
        <f>IF(ISERROR(VLOOKUP($O28,[1]BEx6_1!$A:$Z,8,0)),0,VLOOKUP($O28,[1]BEx6_1!$A:$Z,8,0))</f>
        <v>3072.9165407199998</v>
      </c>
      <c r="H28" s="23">
        <f>IF(ISERROR(VLOOKUP($O28,[1]BEx6_1!$A:$Z,10,0)),0,VLOOKUP($O28,[1]BEx6_1!$A:$Z,10,0))</f>
        <v>624.60558218000006</v>
      </c>
      <c r="I28" s="24">
        <f>IF(ISERROR(VLOOKUP($O28,[1]BEx6_1!$A:$Z,11,0)),0,VLOOKUP($O28,[1]BEx6_1!$A:$Z,11,0))</f>
        <v>1477.5849441400001</v>
      </c>
      <c r="J28" s="35">
        <f t="shared" si="1"/>
        <v>48.084122186858821</v>
      </c>
      <c r="K28" s="22">
        <f t="shared" si="2"/>
        <v>4979.5641957299995</v>
      </c>
      <c r="L28" s="23">
        <f t="shared" si="2"/>
        <v>635.30177254</v>
      </c>
      <c r="M28" s="27">
        <f t="shared" si="2"/>
        <v>3171.2443585299998</v>
      </c>
      <c r="N28" s="28">
        <f t="shared" si="3"/>
        <v>63.685178740126638</v>
      </c>
      <c r="O28" s="29" t="s">
        <v>32</v>
      </c>
      <c r="P28" s="30" t="str">
        <f t="shared" si="4"/>
        <v/>
      </c>
      <c r="Q28" s="31"/>
    </row>
    <row r="29" spans="1:17" ht="21">
      <c r="A29" s="32">
        <v>24</v>
      </c>
      <c r="B29" s="33" t="str">
        <f>VLOOKUP($O29,[1]Name!$A:$B,2,0)</f>
        <v>ประจวบคีรีขันธ์</v>
      </c>
      <c r="C29" s="22">
        <f>IF(ISERROR(VLOOKUP($O29,[1]BEx6_1!$A:$Z,3,0)),0,VLOOKUP($O29,[1]BEx6_1!$A:$Z,3,0))</f>
        <v>1459.9503196400001</v>
      </c>
      <c r="D29" s="23">
        <f>IF(ISERROR(VLOOKUP($O29,[1]BEx6_1!$A:$Z,5,0)),0,VLOOKUP($O29,[1]BEx6_1!$A:$Z,5,0))</f>
        <v>4.9379525400000004</v>
      </c>
      <c r="E29" s="24">
        <f>IF(ISERROR(VLOOKUP($O29,[1]BEx6_1!$A:$Z,6,0)),0,VLOOKUP($O29,[1]BEx6_1!$A:$Z,6,0))</f>
        <v>1301.66752445</v>
      </c>
      <c r="F29" s="34">
        <f t="shared" si="0"/>
        <v>89.158343742201438</v>
      </c>
      <c r="G29" s="22">
        <f>IF(ISERROR(VLOOKUP($O29,[1]BEx6_1!$A:$Z,8,0)),0,VLOOKUP($O29,[1]BEx6_1!$A:$Z,8,0))</f>
        <v>2707.64127891</v>
      </c>
      <c r="H29" s="23">
        <f>IF(ISERROR(VLOOKUP($O29,[1]BEx6_1!$A:$Z,10,0)),0,VLOOKUP($O29,[1]BEx6_1!$A:$Z,10,0))</f>
        <v>746.46615546999999</v>
      </c>
      <c r="I29" s="24">
        <f>IF(ISERROR(VLOOKUP($O29,[1]BEx6_1!$A:$Z,11,0)),0,VLOOKUP($O29,[1]BEx6_1!$A:$Z,11,0))</f>
        <v>1354.889512</v>
      </c>
      <c r="J29" s="35">
        <f t="shared" si="1"/>
        <v>50.039476150453368</v>
      </c>
      <c r="K29" s="22">
        <f t="shared" si="2"/>
        <v>4167.5915985499996</v>
      </c>
      <c r="L29" s="23">
        <f t="shared" si="2"/>
        <v>751.40410800999996</v>
      </c>
      <c r="M29" s="27">
        <f t="shared" si="2"/>
        <v>2656.5570364499999</v>
      </c>
      <c r="N29" s="28">
        <f t="shared" si="3"/>
        <v>63.743218922273407</v>
      </c>
      <c r="O29" s="29" t="s">
        <v>33</v>
      </c>
      <c r="P29" s="30" t="str">
        <f t="shared" si="4"/>
        <v/>
      </c>
      <c r="Q29" s="31"/>
    </row>
    <row r="30" spans="1:17" ht="21">
      <c r="A30" s="32">
        <v>25</v>
      </c>
      <c r="B30" s="33" t="str">
        <f>VLOOKUP($O30,[1]Name!$A:$B,2,0)</f>
        <v>กาฬสินธุ์</v>
      </c>
      <c r="C30" s="22">
        <f>IF(ISERROR(VLOOKUP($O30,[1]BEx6_1!$A:$Z,3,0)),0,VLOOKUP($O30,[1]BEx6_1!$A:$Z,3,0))</f>
        <v>2916.27700542</v>
      </c>
      <c r="D30" s="23">
        <f>IF(ISERROR(VLOOKUP($O30,[1]BEx6_1!$A:$Z,5,0)),0,VLOOKUP($O30,[1]BEx6_1!$A:$Z,5,0))</f>
        <v>6.5222531000000004</v>
      </c>
      <c r="E30" s="24">
        <f>IF(ISERROR(VLOOKUP($O30,[1]BEx6_1!$A:$Z,6,0)),0,VLOOKUP($O30,[1]BEx6_1!$A:$Z,6,0))</f>
        <v>2611.9710852899998</v>
      </c>
      <c r="F30" s="34">
        <f t="shared" si="0"/>
        <v>89.565260105112188</v>
      </c>
      <c r="G30" s="22">
        <f>IF(ISERROR(VLOOKUP($O30,[1]BEx6_1!$A:$Z,8,0)),0,VLOOKUP($O30,[1]BEx6_1!$A:$Z,8,0))</f>
        <v>3891.2662779000002</v>
      </c>
      <c r="H30" s="23">
        <f>IF(ISERROR(VLOOKUP($O30,[1]BEx6_1!$A:$Z,10,0)),0,VLOOKUP($O30,[1]BEx6_1!$A:$Z,10,0))</f>
        <v>1020.6149259600001</v>
      </c>
      <c r="I30" s="24">
        <f>IF(ISERROR(VLOOKUP($O30,[1]BEx6_1!$A:$Z,11,0)),0,VLOOKUP($O30,[1]BEx6_1!$A:$Z,11,0))</f>
        <v>1738.0486323499999</v>
      </c>
      <c r="J30" s="35">
        <f t="shared" si="1"/>
        <v>44.665373896950911</v>
      </c>
      <c r="K30" s="22">
        <f t="shared" si="2"/>
        <v>6807.5432833200002</v>
      </c>
      <c r="L30" s="23">
        <f t="shared" si="2"/>
        <v>1027.1371790600001</v>
      </c>
      <c r="M30" s="27">
        <f t="shared" si="2"/>
        <v>4350.0197176399997</v>
      </c>
      <c r="N30" s="28">
        <f t="shared" si="3"/>
        <v>63.8999935306841</v>
      </c>
      <c r="O30" s="29" t="s">
        <v>34</v>
      </c>
      <c r="P30" s="30" t="str">
        <f t="shared" si="4"/>
        <v/>
      </c>
      <c r="Q30" s="31"/>
    </row>
    <row r="31" spans="1:17" ht="21">
      <c r="A31" s="32">
        <v>26</v>
      </c>
      <c r="B31" s="33" t="str">
        <f>VLOOKUP($O31,[1]Name!$A:$B,2,0)</f>
        <v>ชุมพร</v>
      </c>
      <c r="C31" s="22">
        <f>IF(ISERROR(VLOOKUP($O31,[1]BEx6_1!$A:$Z,3,0)),0,VLOOKUP($O31,[1]BEx6_1!$A:$Z,3,0))</f>
        <v>1852.0016209</v>
      </c>
      <c r="D31" s="23">
        <f>IF(ISERROR(VLOOKUP($O31,[1]BEx6_1!$A:$Z,5,0)),0,VLOOKUP($O31,[1]BEx6_1!$A:$Z,5,0))</f>
        <v>8.4909999900000006</v>
      </c>
      <c r="E31" s="24">
        <f>IF(ISERROR(VLOOKUP($O31,[1]BEx6_1!$A:$Z,6,0)),0,VLOOKUP($O31,[1]BEx6_1!$A:$Z,6,0))</f>
        <v>1645.1911198600001</v>
      </c>
      <c r="F31" s="34">
        <f t="shared" si="0"/>
        <v>88.8331360671543</v>
      </c>
      <c r="G31" s="22">
        <f>IF(ISERROR(VLOOKUP($O31,[1]BEx6_1!$A:$Z,8,0)),0,VLOOKUP($O31,[1]BEx6_1!$A:$Z,8,0))</f>
        <v>3725.5188122999998</v>
      </c>
      <c r="H31" s="23">
        <f>IF(ISERROR(VLOOKUP($O31,[1]BEx6_1!$A:$Z,10,0)),0,VLOOKUP($O31,[1]BEx6_1!$A:$Z,10,0))</f>
        <v>866.81430765000005</v>
      </c>
      <c r="I31" s="24">
        <f>IF(ISERROR(VLOOKUP($O31,[1]BEx6_1!$A:$Z,11,0)),0,VLOOKUP($O31,[1]BEx6_1!$A:$Z,11,0))</f>
        <v>1921.78237496</v>
      </c>
      <c r="J31" s="35">
        <f t="shared" si="1"/>
        <v>51.584288572510559</v>
      </c>
      <c r="K31" s="22">
        <f t="shared" si="2"/>
        <v>5577.5204331999994</v>
      </c>
      <c r="L31" s="23">
        <f t="shared" si="2"/>
        <v>875.30530764000002</v>
      </c>
      <c r="M31" s="27">
        <f t="shared" si="2"/>
        <v>3566.9734948200003</v>
      </c>
      <c r="N31" s="28">
        <f t="shared" si="3"/>
        <v>63.952674625586539</v>
      </c>
      <c r="O31" s="29" t="s">
        <v>35</v>
      </c>
      <c r="P31" s="30" t="str">
        <f t="shared" si="4"/>
        <v/>
      </c>
      <c r="Q31" s="31"/>
    </row>
    <row r="32" spans="1:17" ht="21">
      <c r="A32" s="32">
        <v>27</v>
      </c>
      <c r="B32" s="33" t="str">
        <f>VLOOKUP($O32,[1]Name!$A:$B,2,0)</f>
        <v>ปทุมธานี</v>
      </c>
      <c r="C32" s="22">
        <f>IF(ISERROR(VLOOKUP($O32,[1]BEx6_1!$A:$Z,3,0)),0,VLOOKUP($O32,[1]BEx6_1!$A:$Z,3,0))</f>
        <v>3842.1906184099998</v>
      </c>
      <c r="D32" s="23">
        <f>IF(ISERROR(VLOOKUP($O32,[1]BEx6_1!$A:$Z,5,0)),0,VLOOKUP($O32,[1]BEx6_1!$A:$Z,5,0))</f>
        <v>83.607970679999994</v>
      </c>
      <c r="E32" s="24">
        <f>IF(ISERROR(VLOOKUP($O32,[1]BEx6_1!$A:$Z,6,0)),0,VLOOKUP($O32,[1]BEx6_1!$A:$Z,6,0))</f>
        <v>3298.0263099499998</v>
      </c>
      <c r="F32" s="34">
        <f t="shared" si="0"/>
        <v>85.837134007547249</v>
      </c>
      <c r="G32" s="22">
        <f>IF(ISERROR(VLOOKUP($O32,[1]BEx6_1!$A:$Z,8,0)),0,VLOOKUP($O32,[1]BEx6_1!$A:$Z,8,0))</f>
        <v>3329.2031984099999</v>
      </c>
      <c r="H32" s="23">
        <f>IF(ISERROR(VLOOKUP($O32,[1]BEx6_1!$A:$Z,10,0)),0,VLOOKUP($O32,[1]BEx6_1!$A:$Z,10,0))</f>
        <v>1445.2582129100001</v>
      </c>
      <c r="I32" s="24">
        <f>IF(ISERROR(VLOOKUP($O32,[1]BEx6_1!$A:$Z,11,0)),0,VLOOKUP($O32,[1]BEx6_1!$A:$Z,11,0))</f>
        <v>1309.4910611800001</v>
      </c>
      <c r="J32" s="35">
        <f t="shared" si="1"/>
        <v>39.333467593849555</v>
      </c>
      <c r="K32" s="22">
        <f t="shared" si="2"/>
        <v>7171.3938168200002</v>
      </c>
      <c r="L32" s="23">
        <f t="shared" si="2"/>
        <v>1528.8661835900002</v>
      </c>
      <c r="M32" s="27">
        <f t="shared" si="2"/>
        <v>4607.5173711299994</v>
      </c>
      <c r="N32" s="28">
        <f t="shared" si="3"/>
        <v>64.248561560284017</v>
      </c>
      <c r="O32" s="29" t="s">
        <v>36</v>
      </c>
      <c r="P32" s="30" t="str">
        <f t="shared" si="4"/>
        <v/>
      </c>
      <c r="Q32" s="31"/>
    </row>
    <row r="33" spans="1:17" ht="21">
      <c r="A33" s="32">
        <v>28</v>
      </c>
      <c r="B33" s="33" t="str">
        <f>VLOOKUP($O33,[1]Name!$A:$B,2,0)</f>
        <v>พระนครศรีอยุธยา</v>
      </c>
      <c r="C33" s="22">
        <f>IF(ISERROR(VLOOKUP($O33,[1]BEx6_1!$A:$Z,3,0)),0,VLOOKUP($O33,[1]BEx6_1!$A:$Z,3,0))</f>
        <v>3227.0476970899999</v>
      </c>
      <c r="D33" s="23">
        <f>IF(ISERROR(VLOOKUP($O33,[1]BEx6_1!$A:$Z,5,0)),0,VLOOKUP($O33,[1]BEx6_1!$A:$Z,5,0))</f>
        <v>25.162787130000002</v>
      </c>
      <c r="E33" s="24">
        <f>IF(ISERROR(VLOOKUP($O33,[1]BEx6_1!$A:$Z,6,0)),0,VLOOKUP($O33,[1]BEx6_1!$A:$Z,6,0))</f>
        <v>2972.3374751400002</v>
      </c>
      <c r="F33" s="34">
        <f t="shared" si="0"/>
        <v>92.107020228437108</v>
      </c>
      <c r="G33" s="22">
        <f>IF(ISERROR(VLOOKUP($O33,[1]BEx6_1!$A:$Z,8,0)),0,VLOOKUP($O33,[1]BEx6_1!$A:$Z,8,0))</f>
        <v>5313.2864798999999</v>
      </c>
      <c r="H33" s="23">
        <f>IF(ISERROR(VLOOKUP($O33,[1]BEx6_1!$A:$Z,10,0)),0,VLOOKUP($O33,[1]BEx6_1!$A:$Z,10,0))</f>
        <v>2070.2210523899998</v>
      </c>
      <c r="I33" s="24">
        <f>IF(ISERROR(VLOOKUP($O33,[1]BEx6_1!$A:$Z,11,0)),0,VLOOKUP($O33,[1]BEx6_1!$A:$Z,11,0))</f>
        <v>2528.1165894599999</v>
      </c>
      <c r="J33" s="35">
        <f t="shared" si="1"/>
        <v>47.581032926114325</v>
      </c>
      <c r="K33" s="22">
        <f t="shared" si="2"/>
        <v>8540.3341769899998</v>
      </c>
      <c r="L33" s="23">
        <f t="shared" si="2"/>
        <v>2095.38383952</v>
      </c>
      <c r="M33" s="27">
        <f t="shared" si="2"/>
        <v>5500.4540646000005</v>
      </c>
      <c r="N33" s="28">
        <f t="shared" si="3"/>
        <v>64.405606977531761</v>
      </c>
      <c r="O33" s="29" t="s">
        <v>37</v>
      </c>
      <c r="P33" s="30" t="str">
        <f t="shared" si="4"/>
        <v/>
      </c>
      <c r="Q33" s="31"/>
    </row>
    <row r="34" spans="1:17" ht="21">
      <c r="A34" s="32">
        <v>29</v>
      </c>
      <c r="B34" s="33" t="str">
        <f>VLOOKUP($O34,[1]Name!$A:$B,2,0)</f>
        <v>เพชรบุรี</v>
      </c>
      <c r="C34" s="22">
        <f>IF(ISERROR(VLOOKUP($O34,[1]BEx6_1!$A:$Z,3,0)),0,VLOOKUP($O34,[1]BEx6_1!$A:$Z,3,0))</f>
        <v>3132.4297011200001</v>
      </c>
      <c r="D34" s="23">
        <f>IF(ISERROR(VLOOKUP($O34,[1]BEx6_1!$A:$Z,5,0)),0,VLOOKUP($O34,[1]BEx6_1!$A:$Z,5,0))</f>
        <v>25.300848460000001</v>
      </c>
      <c r="E34" s="24">
        <f>IF(ISERROR(VLOOKUP($O34,[1]BEx6_1!$A:$Z,6,0)),0,VLOOKUP($O34,[1]BEx6_1!$A:$Z,6,0))</f>
        <v>2718.6672584200001</v>
      </c>
      <c r="F34" s="34">
        <f t="shared" si="0"/>
        <v>86.791006273754221</v>
      </c>
      <c r="G34" s="22">
        <f>IF(ISERROR(VLOOKUP($O34,[1]BEx6_1!$A:$Z,8,0)),0,VLOOKUP($O34,[1]BEx6_1!$A:$Z,8,0))</f>
        <v>4269.8786863900004</v>
      </c>
      <c r="H34" s="23">
        <f>IF(ISERROR(VLOOKUP($O34,[1]BEx6_1!$A:$Z,10,0)),0,VLOOKUP($O34,[1]BEx6_1!$A:$Z,10,0))</f>
        <v>1325.4072770600001</v>
      </c>
      <c r="I34" s="24">
        <f>IF(ISERROR(VLOOKUP($O34,[1]BEx6_1!$A:$Z,11,0)),0,VLOOKUP($O34,[1]BEx6_1!$A:$Z,11,0))</f>
        <v>2053.55392854</v>
      </c>
      <c r="J34" s="35">
        <f t="shared" si="1"/>
        <v>48.09396424037967</v>
      </c>
      <c r="K34" s="22">
        <f t="shared" si="2"/>
        <v>7402.3083875100001</v>
      </c>
      <c r="L34" s="23">
        <f t="shared" si="2"/>
        <v>1350.7081255200001</v>
      </c>
      <c r="M34" s="27">
        <f t="shared" si="2"/>
        <v>4772.2211869599996</v>
      </c>
      <c r="N34" s="28">
        <f t="shared" si="3"/>
        <v>64.469364651332597</v>
      </c>
      <c r="O34" s="29" t="s">
        <v>38</v>
      </c>
      <c r="P34" s="30" t="str">
        <f t="shared" si="4"/>
        <v/>
      </c>
      <c r="Q34" s="31"/>
    </row>
    <row r="35" spans="1:17" ht="21">
      <c r="A35" s="32">
        <v>30</v>
      </c>
      <c r="B35" s="33" t="str">
        <f>VLOOKUP($O35,[1]Name!$A:$B,2,0)</f>
        <v>นครสวรรค์</v>
      </c>
      <c r="C35" s="22">
        <f>IF(ISERROR(VLOOKUP($O35,[1]BEx6_1!$A:$Z,3,0)),0,VLOOKUP($O35,[1]BEx6_1!$A:$Z,3,0))</f>
        <v>3646.5738701300002</v>
      </c>
      <c r="D35" s="23">
        <f>IF(ISERROR(VLOOKUP($O35,[1]BEx6_1!$A:$Z,5,0)),0,VLOOKUP($O35,[1]BEx6_1!$A:$Z,5,0))</f>
        <v>29.527815270000001</v>
      </c>
      <c r="E35" s="24">
        <f>IF(ISERROR(VLOOKUP($O35,[1]BEx6_1!$A:$Z,6,0)),0,VLOOKUP($O35,[1]BEx6_1!$A:$Z,6,0))</f>
        <v>3237.6285944000001</v>
      </c>
      <c r="F35" s="34">
        <f t="shared" si="0"/>
        <v>88.785493169910168</v>
      </c>
      <c r="G35" s="22">
        <f>IF(ISERROR(VLOOKUP($O35,[1]BEx6_1!$A:$Z,8,0)),0,VLOOKUP($O35,[1]BEx6_1!$A:$Z,8,0))</f>
        <v>5364.7712419700001</v>
      </c>
      <c r="H35" s="23">
        <f>IF(ISERROR(VLOOKUP($O35,[1]BEx6_1!$A:$Z,10,0)),0,VLOOKUP($O35,[1]BEx6_1!$A:$Z,10,0))</f>
        <v>1803.8409455399999</v>
      </c>
      <c r="I35" s="24">
        <f>IF(ISERROR(VLOOKUP($O35,[1]BEx6_1!$A:$Z,11,0)),0,VLOOKUP($O35,[1]BEx6_1!$A:$Z,11,0))</f>
        <v>2579.19874424</v>
      </c>
      <c r="J35" s="35">
        <f t="shared" si="1"/>
        <v>48.076583845034392</v>
      </c>
      <c r="K35" s="22">
        <f t="shared" si="2"/>
        <v>9011.3451120999998</v>
      </c>
      <c r="L35" s="23">
        <f t="shared" si="2"/>
        <v>1833.3687608099999</v>
      </c>
      <c r="M35" s="27">
        <f t="shared" si="2"/>
        <v>5816.8273386399997</v>
      </c>
      <c r="N35" s="28">
        <f t="shared" si="3"/>
        <v>64.550045151743703</v>
      </c>
      <c r="O35" s="29" t="s">
        <v>39</v>
      </c>
      <c r="P35" s="30" t="str">
        <f t="shared" si="4"/>
        <v/>
      </c>
      <c r="Q35" s="31"/>
    </row>
    <row r="36" spans="1:17" ht="21">
      <c r="A36" s="32">
        <v>31</v>
      </c>
      <c r="B36" s="33" t="str">
        <f>VLOOKUP($O36,[1]Name!$A:$B,2,0)</f>
        <v>สุรินทร์</v>
      </c>
      <c r="C36" s="22">
        <f>IF(ISERROR(VLOOKUP($O36,[1]BEx6_1!$A:$Z,3,0)),0,VLOOKUP($O36,[1]BEx6_1!$A:$Z,3,0))</f>
        <v>3950.60785618</v>
      </c>
      <c r="D36" s="23">
        <f>IF(ISERROR(VLOOKUP($O36,[1]BEx6_1!$A:$Z,5,0)),0,VLOOKUP($O36,[1]BEx6_1!$A:$Z,5,0))</f>
        <v>10.177469459999999</v>
      </c>
      <c r="E36" s="24">
        <f>IF(ISERROR(VLOOKUP($O36,[1]BEx6_1!$A:$Z,6,0)),0,VLOOKUP($O36,[1]BEx6_1!$A:$Z,6,0))</f>
        <v>3608.1187467599998</v>
      </c>
      <c r="F36" s="34">
        <f t="shared" si="0"/>
        <v>91.330723729406884</v>
      </c>
      <c r="G36" s="22">
        <f>IF(ISERROR(VLOOKUP($O36,[1]BEx6_1!$A:$Z,8,0)),0,VLOOKUP($O36,[1]BEx6_1!$A:$Z,8,0))</f>
        <v>5152.4340449499996</v>
      </c>
      <c r="H36" s="23">
        <f>IF(ISERROR(VLOOKUP($O36,[1]BEx6_1!$A:$Z,10,0)),0,VLOOKUP($O36,[1]BEx6_1!$A:$Z,10,0))</f>
        <v>1757.34123955</v>
      </c>
      <c r="I36" s="24">
        <f>IF(ISERROR(VLOOKUP($O36,[1]BEx6_1!$A:$Z,11,0)),0,VLOOKUP($O36,[1]BEx6_1!$A:$Z,11,0))</f>
        <v>2268.0719301499998</v>
      </c>
      <c r="J36" s="35">
        <f t="shared" si="1"/>
        <v>44.019426747887849</v>
      </c>
      <c r="K36" s="22">
        <f t="shared" si="2"/>
        <v>9103.04190113</v>
      </c>
      <c r="L36" s="23">
        <f t="shared" si="2"/>
        <v>1767.5187090100001</v>
      </c>
      <c r="M36" s="27">
        <f t="shared" si="2"/>
        <v>5876.1906769099996</v>
      </c>
      <c r="N36" s="28">
        <f t="shared" si="3"/>
        <v>64.551945830113809</v>
      </c>
      <c r="O36" s="29" t="s">
        <v>40</v>
      </c>
      <c r="P36" s="30" t="str">
        <f t="shared" si="4"/>
        <v/>
      </c>
      <c r="Q36" s="31"/>
    </row>
    <row r="37" spans="1:17" ht="21">
      <c r="A37" s="32">
        <v>32</v>
      </c>
      <c r="B37" s="33" t="str">
        <f>VLOOKUP($O37,[1]Name!$A:$B,2,0)</f>
        <v>ร้อยเอ็ด</v>
      </c>
      <c r="C37" s="22">
        <f>IF(ISERROR(VLOOKUP($O37,[1]BEx6_1!$A:$Z,3,0)),0,VLOOKUP($O37,[1]BEx6_1!$A:$Z,3,0))</f>
        <v>3528.0193631100001</v>
      </c>
      <c r="D37" s="23">
        <f>IF(ISERROR(VLOOKUP($O37,[1]BEx6_1!$A:$Z,5,0)),0,VLOOKUP($O37,[1]BEx6_1!$A:$Z,5,0))</f>
        <v>12.21558286</v>
      </c>
      <c r="E37" s="24">
        <f>IF(ISERROR(VLOOKUP($O37,[1]BEx6_1!$A:$Z,6,0)),0,VLOOKUP($O37,[1]BEx6_1!$A:$Z,6,0))</f>
        <v>3234.70192443</v>
      </c>
      <c r="F37" s="34">
        <f t="shared" si="0"/>
        <v>91.686059273171423</v>
      </c>
      <c r="G37" s="22">
        <f>IF(ISERROR(VLOOKUP($O37,[1]BEx6_1!$A:$Z,8,0)),0,VLOOKUP($O37,[1]BEx6_1!$A:$Z,8,0))</f>
        <v>5098.0261280599998</v>
      </c>
      <c r="H37" s="23">
        <f>IF(ISERROR(VLOOKUP($O37,[1]BEx6_1!$A:$Z,10,0)),0,VLOOKUP($O37,[1]BEx6_1!$A:$Z,10,0))</f>
        <v>1109.77612148</v>
      </c>
      <c r="I37" s="24">
        <f>IF(ISERROR(VLOOKUP($O37,[1]BEx6_1!$A:$Z,11,0)),0,VLOOKUP($O37,[1]BEx6_1!$A:$Z,11,0))</f>
        <v>2392.7736373399998</v>
      </c>
      <c r="J37" s="35">
        <f t="shared" si="1"/>
        <v>46.935295685715609</v>
      </c>
      <c r="K37" s="22">
        <f t="shared" si="2"/>
        <v>8626.0454911699999</v>
      </c>
      <c r="L37" s="23">
        <f t="shared" si="2"/>
        <v>1121.9917043400001</v>
      </c>
      <c r="M37" s="27">
        <f t="shared" si="2"/>
        <v>5627.4755617699993</v>
      </c>
      <c r="N37" s="28">
        <f t="shared" si="3"/>
        <v>65.238185533922021</v>
      </c>
      <c r="O37" s="29" t="s">
        <v>41</v>
      </c>
      <c r="P37" s="30" t="str">
        <f t="shared" si="4"/>
        <v/>
      </c>
      <c r="Q37" s="31"/>
    </row>
    <row r="38" spans="1:17" ht="21">
      <c r="A38" s="32">
        <v>33</v>
      </c>
      <c r="B38" s="33" t="str">
        <f>VLOOKUP($O38,[1]Name!$A:$B,2,0)</f>
        <v>นครนายก</v>
      </c>
      <c r="C38" s="22">
        <f>IF(ISERROR(VLOOKUP($O38,[1]BEx6_1!$A:$Z,3,0)),0,VLOOKUP($O38,[1]BEx6_1!$A:$Z,3,0))</f>
        <v>1168.35212314</v>
      </c>
      <c r="D38" s="23">
        <f>IF(ISERROR(VLOOKUP($O38,[1]BEx6_1!$A:$Z,5,0)),0,VLOOKUP($O38,[1]BEx6_1!$A:$Z,5,0))</f>
        <v>29.808308499999999</v>
      </c>
      <c r="E38" s="24">
        <f>IF(ISERROR(VLOOKUP($O38,[1]BEx6_1!$A:$Z,6,0)),0,VLOOKUP($O38,[1]BEx6_1!$A:$Z,6,0))</f>
        <v>993.18700547000003</v>
      </c>
      <c r="F38" s="34">
        <f t="shared" si="0"/>
        <v>85.007506367238364</v>
      </c>
      <c r="G38" s="22">
        <f>IF(ISERROR(VLOOKUP($O38,[1]BEx6_1!$A:$Z,8,0)),0,VLOOKUP($O38,[1]BEx6_1!$A:$Z,8,0))</f>
        <v>1488.65155592</v>
      </c>
      <c r="H38" s="23">
        <f>IF(ISERROR(VLOOKUP($O38,[1]BEx6_1!$A:$Z,10,0)),0,VLOOKUP($O38,[1]BEx6_1!$A:$Z,10,0))</f>
        <v>415.85766581000001</v>
      </c>
      <c r="I38" s="24">
        <f>IF(ISERROR(VLOOKUP($O38,[1]BEx6_1!$A:$Z,11,0)),0,VLOOKUP($O38,[1]BEx6_1!$A:$Z,11,0))</f>
        <v>741.42485924000005</v>
      </c>
      <c r="J38" s="35">
        <f t="shared" si="1"/>
        <v>49.805131112887793</v>
      </c>
      <c r="K38" s="22">
        <f t="shared" ref="K38:M69" si="5">C38+G38</f>
        <v>2657.0036790599997</v>
      </c>
      <c r="L38" s="23">
        <f t="shared" si="5"/>
        <v>445.66597431000002</v>
      </c>
      <c r="M38" s="27">
        <f t="shared" si="5"/>
        <v>1734.6118647100002</v>
      </c>
      <c r="N38" s="28">
        <f t="shared" si="3"/>
        <v>65.28451121014912</v>
      </c>
      <c r="O38" s="29" t="s">
        <v>42</v>
      </c>
      <c r="P38" s="30" t="str">
        <f t="shared" si="4"/>
        <v/>
      </c>
      <c r="Q38" s="31"/>
    </row>
    <row r="39" spans="1:17" ht="21">
      <c r="A39" s="32">
        <v>34</v>
      </c>
      <c r="B39" s="33" t="str">
        <f>VLOOKUP($O39,[1]Name!$A:$B,2,0)</f>
        <v>ชลบุรี</v>
      </c>
      <c r="C39" s="22">
        <f>IF(ISERROR(VLOOKUP($O39,[1]BEx6_1!$A:$Z,3,0)),0,VLOOKUP($O39,[1]BEx6_1!$A:$Z,3,0))</f>
        <v>7492.8989203700003</v>
      </c>
      <c r="D39" s="23">
        <f>IF(ISERROR(VLOOKUP($O39,[1]BEx6_1!$A:$Z,5,0)),0,VLOOKUP($O39,[1]BEx6_1!$A:$Z,5,0))</f>
        <v>48.762107569999998</v>
      </c>
      <c r="E39" s="24">
        <f>IF(ISERROR(VLOOKUP($O39,[1]BEx6_1!$A:$Z,6,0)),0,VLOOKUP($O39,[1]BEx6_1!$A:$Z,6,0))</f>
        <v>6798.9666472400004</v>
      </c>
      <c r="F39" s="34">
        <f t="shared" si="0"/>
        <v>90.738801090142914</v>
      </c>
      <c r="G39" s="22">
        <f>IF(ISERROR(VLOOKUP($O39,[1]BEx6_1!$A:$Z,8,0)),0,VLOOKUP($O39,[1]BEx6_1!$A:$Z,8,0))</f>
        <v>9155.4093683200008</v>
      </c>
      <c r="H39" s="23">
        <f>IF(ISERROR(VLOOKUP($O39,[1]BEx6_1!$A:$Z,10,0)),0,VLOOKUP($O39,[1]BEx6_1!$A:$Z,10,0))</f>
        <v>2936.2683932499999</v>
      </c>
      <c r="I39" s="24">
        <f>IF(ISERROR(VLOOKUP($O39,[1]BEx6_1!$A:$Z,11,0)),0,VLOOKUP($O39,[1]BEx6_1!$A:$Z,11,0))</f>
        <v>4078.3092386200001</v>
      </c>
      <c r="J39" s="35">
        <f t="shared" si="1"/>
        <v>44.545351000163542</v>
      </c>
      <c r="K39" s="22">
        <f t="shared" si="5"/>
        <v>16648.308288690001</v>
      </c>
      <c r="L39" s="23">
        <f t="shared" si="5"/>
        <v>2985.0305008199998</v>
      </c>
      <c r="M39" s="27">
        <f t="shared" si="5"/>
        <v>10877.275885860001</v>
      </c>
      <c r="N39" s="28">
        <f t="shared" si="3"/>
        <v>65.335622678548418</v>
      </c>
      <c r="O39" s="29" t="s">
        <v>43</v>
      </c>
      <c r="P39" s="30" t="str">
        <f t="shared" si="4"/>
        <v/>
      </c>
      <c r="Q39" s="31"/>
    </row>
    <row r="40" spans="1:17" ht="21">
      <c r="A40" s="32">
        <v>35</v>
      </c>
      <c r="B40" s="33" t="str">
        <f>VLOOKUP($O40,[1]Name!$A:$B,2,0)</f>
        <v>นครพนม</v>
      </c>
      <c r="C40" s="22">
        <f>IF(ISERROR(VLOOKUP($O40,[1]BEx6_1!$A:$Z,3,0)),0,VLOOKUP($O40,[1]BEx6_1!$A:$Z,3,0))</f>
        <v>2506.0491791099998</v>
      </c>
      <c r="D40" s="23">
        <f>IF(ISERROR(VLOOKUP($O40,[1]BEx6_1!$A:$Z,5,0)),0,VLOOKUP($O40,[1]BEx6_1!$A:$Z,5,0))</f>
        <v>10.01808392</v>
      </c>
      <c r="E40" s="24">
        <f>IF(ISERROR(VLOOKUP($O40,[1]BEx6_1!$A:$Z,6,0)),0,VLOOKUP($O40,[1]BEx6_1!$A:$Z,6,0))</f>
        <v>2269.5834908900001</v>
      </c>
      <c r="F40" s="34">
        <f t="shared" si="0"/>
        <v>90.564203999221661</v>
      </c>
      <c r="G40" s="22">
        <f>IF(ISERROR(VLOOKUP($O40,[1]BEx6_1!$A:$Z,8,0)),0,VLOOKUP($O40,[1]BEx6_1!$A:$Z,8,0))</f>
        <v>4095.7698960299999</v>
      </c>
      <c r="H40" s="23">
        <f>IF(ISERROR(VLOOKUP($O40,[1]BEx6_1!$A:$Z,10,0)),0,VLOOKUP($O40,[1]BEx6_1!$A:$Z,10,0))</f>
        <v>1113.8686122700001</v>
      </c>
      <c r="I40" s="24">
        <f>IF(ISERROR(VLOOKUP($O40,[1]BEx6_1!$A:$Z,11,0)),0,VLOOKUP($O40,[1]BEx6_1!$A:$Z,11,0))</f>
        <v>2048.4952235000001</v>
      </c>
      <c r="J40" s="35">
        <f t="shared" si="1"/>
        <v>50.014900140889061</v>
      </c>
      <c r="K40" s="22">
        <f t="shared" si="5"/>
        <v>6601.8190751399998</v>
      </c>
      <c r="L40" s="23">
        <f t="shared" si="5"/>
        <v>1123.8866961900001</v>
      </c>
      <c r="M40" s="27">
        <f t="shared" si="5"/>
        <v>4318.0787143899997</v>
      </c>
      <c r="N40" s="28">
        <f t="shared" si="3"/>
        <v>65.407407643906538</v>
      </c>
      <c r="O40" s="29" t="s">
        <v>44</v>
      </c>
      <c r="P40" s="30" t="str">
        <f t="shared" si="4"/>
        <v/>
      </c>
      <c r="Q40" s="31"/>
    </row>
    <row r="41" spans="1:17" ht="21">
      <c r="A41" s="32">
        <v>36</v>
      </c>
      <c r="B41" s="33" t="str">
        <f>VLOOKUP($O41,[1]Name!$A:$B,2,0)</f>
        <v>เพชรบูรณ์</v>
      </c>
      <c r="C41" s="22">
        <f>IF(ISERROR(VLOOKUP($O41,[1]BEx6_1!$A:$Z,3,0)),0,VLOOKUP($O41,[1]BEx6_1!$A:$Z,3,0))</f>
        <v>2578.6586632600001</v>
      </c>
      <c r="D41" s="23">
        <f>IF(ISERROR(VLOOKUP($O41,[1]BEx6_1!$A:$Z,5,0)),0,VLOOKUP($O41,[1]BEx6_1!$A:$Z,5,0))</f>
        <v>19.773922420000002</v>
      </c>
      <c r="E41" s="24">
        <f>IF(ISERROR(VLOOKUP($O41,[1]BEx6_1!$A:$Z,6,0)),0,VLOOKUP($O41,[1]BEx6_1!$A:$Z,6,0))</f>
        <v>2350.3971531699999</v>
      </c>
      <c r="F41" s="34">
        <f t="shared" si="0"/>
        <v>91.14805253823603</v>
      </c>
      <c r="G41" s="22">
        <f>IF(ISERROR(VLOOKUP($O41,[1]BEx6_1!$A:$Z,8,0)),0,VLOOKUP($O41,[1]BEx6_1!$A:$Z,8,0))</f>
        <v>4038.99738828</v>
      </c>
      <c r="H41" s="23">
        <f>IF(ISERROR(VLOOKUP($O41,[1]BEx6_1!$A:$Z,10,0)),0,VLOOKUP($O41,[1]BEx6_1!$A:$Z,10,0))</f>
        <v>1304.6918678500001</v>
      </c>
      <c r="I41" s="24">
        <f>IF(ISERROR(VLOOKUP($O41,[1]BEx6_1!$A:$Z,11,0)),0,VLOOKUP($O41,[1]BEx6_1!$A:$Z,11,0))</f>
        <v>1983.80755069</v>
      </c>
      <c r="J41" s="35">
        <f t="shared" si="1"/>
        <v>49.116336555364818</v>
      </c>
      <c r="K41" s="22">
        <f t="shared" si="5"/>
        <v>6617.6560515399997</v>
      </c>
      <c r="L41" s="23">
        <f t="shared" si="5"/>
        <v>1324.4657902700001</v>
      </c>
      <c r="M41" s="27">
        <f t="shared" si="5"/>
        <v>4334.2047038599994</v>
      </c>
      <c r="N41" s="28">
        <f t="shared" si="3"/>
        <v>65.494559857812234</v>
      </c>
      <c r="O41" s="29" t="s">
        <v>45</v>
      </c>
      <c r="P41" s="30" t="str">
        <f t="shared" si="4"/>
        <v/>
      </c>
      <c r="Q41" s="31"/>
    </row>
    <row r="42" spans="1:17" ht="21">
      <c r="A42" s="32">
        <v>37</v>
      </c>
      <c r="B42" s="33" t="str">
        <f>VLOOKUP($O42,[1]Name!$A:$B,2,0)</f>
        <v>กำแพงเพชร</v>
      </c>
      <c r="C42" s="22">
        <f>IF(ISERROR(VLOOKUP($O42,[1]BEx6_1!$A:$Z,3,0)),0,VLOOKUP($O42,[1]BEx6_1!$A:$Z,3,0))</f>
        <v>1972.4974631600001</v>
      </c>
      <c r="D42" s="23">
        <f>IF(ISERROR(VLOOKUP($O42,[1]BEx6_1!$A:$Z,5,0)),0,VLOOKUP($O42,[1]BEx6_1!$A:$Z,5,0))</f>
        <v>4.6535081600000003</v>
      </c>
      <c r="E42" s="24">
        <f>IF(ISERROR(VLOOKUP($O42,[1]BEx6_1!$A:$Z,6,0)),0,VLOOKUP($O42,[1]BEx6_1!$A:$Z,6,0))</f>
        <v>1798.1031286</v>
      </c>
      <c r="F42" s="34">
        <f t="shared" si="0"/>
        <v>91.158704240835107</v>
      </c>
      <c r="G42" s="22">
        <f>IF(ISERROR(VLOOKUP($O42,[1]BEx6_1!$A:$Z,8,0)),0,VLOOKUP($O42,[1]BEx6_1!$A:$Z,8,0))</f>
        <v>3041.2817132199998</v>
      </c>
      <c r="H42" s="23">
        <f>IF(ISERROR(VLOOKUP($O42,[1]BEx6_1!$A:$Z,10,0)),0,VLOOKUP($O42,[1]BEx6_1!$A:$Z,10,0))</f>
        <v>806.01428510999995</v>
      </c>
      <c r="I42" s="24">
        <f>IF(ISERROR(VLOOKUP($O42,[1]BEx6_1!$A:$Z,11,0)),0,VLOOKUP($O42,[1]BEx6_1!$A:$Z,11,0))</f>
        <v>1497.79748434</v>
      </c>
      <c r="J42" s="35">
        <f t="shared" si="1"/>
        <v>49.248889960745721</v>
      </c>
      <c r="K42" s="22">
        <f t="shared" si="5"/>
        <v>5013.7791763799996</v>
      </c>
      <c r="L42" s="23">
        <f t="shared" si="5"/>
        <v>810.66779326999995</v>
      </c>
      <c r="M42" s="27">
        <f t="shared" si="5"/>
        <v>3295.90061294</v>
      </c>
      <c r="N42" s="28">
        <f t="shared" si="3"/>
        <v>65.736852322237183</v>
      </c>
      <c r="O42" s="29" t="s">
        <v>46</v>
      </c>
      <c r="P42" s="30" t="str">
        <f t="shared" si="4"/>
        <v/>
      </c>
      <c r="Q42" s="31"/>
    </row>
    <row r="43" spans="1:17" ht="21">
      <c r="A43" s="32">
        <v>38</v>
      </c>
      <c r="B43" s="33" t="str">
        <f>VLOOKUP($O43,[1]Name!$A:$B,2,0)</f>
        <v>เลย</v>
      </c>
      <c r="C43" s="22">
        <f>IF(ISERROR(VLOOKUP($O43,[1]BEx6_1!$A:$Z,3,0)),0,VLOOKUP($O43,[1]BEx6_1!$A:$Z,3,0))</f>
        <v>2491.3405038599999</v>
      </c>
      <c r="D43" s="23">
        <f>IF(ISERROR(VLOOKUP($O43,[1]BEx6_1!$A:$Z,5,0)),0,VLOOKUP($O43,[1]BEx6_1!$A:$Z,5,0))</f>
        <v>12.786051369999999</v>
      </c>
      <c r="E43" s="24">
        <f>IF(ISERROR(VLOOKUP($O43,[1]BEx6_1!$A:$Z,6,0)),0,VLOOKUP($O43,[1]BEx6_1!$A:$Z,6,0))</f>
        <v>2261.27270404</v>
      </c>
      <c r="F43" s="34">
        <f t="shared" si="0"/>
        <v>90.765300870614013</v>
      </c>
      <c r="G43" s="22">
        <f>IF(ISERROR(VLOOKUP($O43,[1]BEx6_1!$A:$Z,8,0)),0,VLOOKUP($O43,[1]BEx6_1!$A:$Z,8,0))</f>
        <v>3017.8354816699998</v>
      </c>
      <c r="H43" s="23">
        <f>IF(ISERROR(VLOOKUP($O43,[1]BEx6_1!$A:$Z,10,0)),0,VLOOKUP($O43,[1]BEx6_1!$A:$Z,10,0))</f>
        <v>1070.22482567</v>
      </c>
      <c r="I43" s="24">
        <f>IF(ISERROR(VLOOKUP($O43,[1]BEx6_1!$A:$Z,11,0)),0,VLOOKUP($O43,[1]BEx6_1!$A:$Z,11,0))</f>
        <v>1364.6365600399999</v>
      </c>
      <c r="J43" s="35">
        <f t="shared" si="1"/>
        <v>45.219050817337525</v>
      </c>
      <c r="K43" s="22">
        <f t="shared" si="5"/>
        <v>5509.1759855299997</v>
      </c>
      <c r="L43" s="23">
        <f t="shared" si="5"/>
        <v>1083.01087704</v>
      </c>
      <c r="M43" s="27">
        <f t="shared" si="5"/>
        <v>3625.90926408</v>
      </c>
      <c r="N43" s="28">
        <f t="shared" si="3"/>
        <v>65.815818438248286</v>
      </c>
      <c r="O43" s="29" t="s">
        <v>47</v>
      </c>
      <c r="P43" s="30" t="str">
        <f t="shared" si="4"/>
        <v/>
      </c>
      <c r="Q43" s="31"/>
    </row>
    <row r="44" spans="1:17" ht="21">
      <c r="A44" s="32">
        <v>39</v>
      </c>
      <c r="B44" s="33" t="str">
        <f>VLOOKUP($O44,[1]Name!$A:$B,2,0)</f>
        <v>สมุทรปราการ</v>
      </c>
      <c r="C44" s="22">
        <f>IF(ISERROR(VLOOKUP($O44,[1]BEx6_1!$A:$Z,3,0)),0,VLOOKUP($O44,[1]BEx6_1!$A:$Z,3,0))</f>
        <v>2310.2999802099998</v>
      </c>
      <c r="D44" s="23">
        <f>IF(ISERROR(VLOOKUP($O44,[1]BEx6_1!$A:$Z,5,0)),0,VLOOKUP($O44,[1]BEx6_1!$A:$Z,5,0))</f>
        <v>27.37721994</v>
      </c>
      <c r="E44" s="24">
        <f>IF(ISERROR(VLOOKUP($O44,[1]BEx6_1!$A:$Z,6,0)),0,VLOOKUP($O44,[1]BEx6_1!$A:$Z,6,0))</f>
        <v>2081.0167177200001</v>
      </c>
      <c r="F44" s="34">
        <f t="shared" si="0"/>
        <v>90.075606438383019</v>
      </c>
      <c r="G44" s="22">
        <f>IF(ISERROR(VLOOKUP($O44,[1]BEx6_1!$A:$Z,8,0)),0,VLOOKUP($O44,[1]BEx6_1!$A:$Z,8,0))</f>
        <v>1691.8017138800001</v>
      </c>
      <c r="H44" s="23">
        <f>IF(ISERROR(VLOOKUP($O44,[1]BEx6_1!$A:$Z,10,0)),0,VLOOKUP($O44,[1]BEx6_1!$A:$Z,10,0))</f>
        <v>884.30983365999998</v>
      </c>
      <c r="I44" s="24">
        <f>IF(ISERROR(VLOOKUP($O44,[1]BEx6_1!$A:$Z,11,0)),0,VLOOKUP($O44,[1]BEx6_1!$A:$Z,11,0))</f>
        <v>560.76095932999999</v>
      </c>
      <c r="J44" s="35">
        <f t="shared" si="1"/>
        <v>33.145785036707615</v>
      </c>
      <c r="K44" s="22">
        <f t="shared" si="5"/>
        <v>4002.1016940899999</v>
      </c>
      <c r="L44" s="23">
        <f t="shared" si="5"/>
        <v>911.68705360000001</v>
      </c>
      <c r="M44" s="27">
        <f t="shared" si="5"/>
        <v>2641.77767705</v>
      </c>
      <c r="N44" s="28">
        <f t="shared" si="3"/>
        <v>66.009758846237631</v>
      </c>
      <c r="O44" s="29" t="s">
        <v>48</v>
      </c>
      <c r="P44" s="30" t="str">
        <f t="shared" si="4"/>
        <v/>
      </c>
      <c r="Q44" s="31"/>
    </row>
    <row r="45" spans="1:17" ht="21">
      <c r="A45" s="32">
        <v>40</v>
      </c>
      <c r="B45" s="33" t="str">
        <f>VLOOKUP($O45,[1]Name!$A:$B,2,0)</f>
        <v>สมุทรสงคราม</v>
      </c>
      <c r="C45" s="22">
        <f>IF(ISERROR(VLOOKUP($O45,[1]BEx6_1!$A:$Z,3,0)),0,VLOOKUP($O45,[1]BEx6_1!$A:$Z,3,0))</f>
        <v>666.57545242000003</v>
      </c>
      <c r="D45" s="23">
        <f>IF(ISERROR(VLOOKUP($O45,[1]BEx6_1!$A:$Z,5,0)),0,VLOOKUP($O45,[1]BEx6_1!$A:$Z,5,0))</f>
        <v>4.2982836400000002</v>
      </c>
      <c r="E45" s="24">
        <f>IF(ISERROR(VLOOKUP($O45,[1]BEx6_1!$A:$Z,6,0)),0,VLOOKUP($O45,[1]BEx6_1!$A:$Z,6,0))</f>
        <v>598.52531538999995</v>
      </c>
      <c r="F45" s="34">
        <f t="shared" si="0"/>
        <v>89.791082647441584</v>
      </c>
      <c r="G45" s="22">
        <f>IF(ISERROR(VLOOKUP($O45,[1]BEx6_1!$A:$Z,8,0)),0,VLOOKUP($O45,[1]BEx6_1!$A:$Z,8,0))</f>
        <v>971.99859153</v>
      </c>
      <c r="H45" s="23">
        <f>IF(ISERROR(VLOOKUP($O45,[1]BEx6_1!$A:$Z,10,0)),0,VLOOKUP($O45,[1]BEx6_1!$A:$Z,10,0))</f>
        <v>383.48755445</v>
      </c>
      <c r="I45" s="24">
        <f>IF(ISERROR(VLOOKUP($O45,[1]BEx6_1!$A:$Z,11,0)),0,VLOOKUP($O45,[1]BEx6_1!$A:$Z,11,0))</f>
        <v>484.92754265000002</v>
      </c>
      <c r="J45" s="35">
        <f t="shared" si="1"/>
        <v>49.889737174072138</v>
      </c>
      <c r="K45" s="22">
        <f t="shared" si="5"/>
        <v>1638.57404395</v>
      </c>
      <c r="L45" s="23">
        <f t="shared" si="5"/>
        <v>387.78583809000003</v>
      </c>
      <c r="M45" s="27">
        <f t="shared" si="5"/>
        <v>1083.4528580399999</v>
      </c>
      <c r="N45" s="28">
        <f t="shared" si="3"/>
        <v>66.121690505251323</v>
      </c>
      <c r="O45" s="29" t="s">
        <v>49</v>
      </c>
      <c r="P45" s="30" t="str">
        <f t="shared" si="4"/>
        <v/>
      </c>
      <c r="Q45" s="31"/>
    </row>
    <row r="46" spans="1:17" ht="21">
      <c r="A46" s="32">
        <v>41</v>
      </c>
      <c r="B46" s="33" t="str">
        <f>VLOOKUP($O46,[1]Name!$A:$B,2,0)</f>
        <v>อำนาจเจริญ</v>
      </c>
      <c r="C46" s="22">
        <f>IF(ISERROR(VLOOKUP($O46,[1]BEx6_1!$A:$Z,3,0)),0,VLOOKUP($O46,[1]BEx6_1!$A:$Z,3,0))</f>
        <v>1021.7159142199999</v>
      </c>
      <c r="D46" s="23">
        <f>IF(ISERROR(VLOOKUP($O46,[1]BEx6_1!$A:$Z,5,0)),0,VLOOKUP($O46,[1]BEx6_1!$A:$Z,5,0))</f>
        <v>7.3075437499999998</v>
      </c>
      <c r="E46" s="24">
        <f>IF(ISERROR(VLOOKUP($O46,[1]BEx6_1!$A:$Z,6,0)),0,VLOOKUP($O46,[1]BEx6_1!$A:$Z,6,0))</f>
        <v>908.72608061000005</v>
      </c>
      <c r="F46" s="36">
        <f t="shared" si="0"/>
        <v>88.941169258750492</v>
      </c>
      <c r="G46" s="22">
        <f>IF(ISERROR(VLOOKUP($O46,[1]BEx6_1!$A:$Z,8,0)),0,VLOOKUP($O46,[1]BEx6_1!$A:$Z,8,0))</f>
        <v>1908.4265037800001</v>
      </c>
      <c r="H46" s="23">
        <f>IF(ISERROR(VLOOKUP($O46,[1]BEx6_1!$A:$Z,10,0)),0,VLOOKUP($O46,[1]BEx6_1!$A:$Z,10,0))</f>
        <v>402.28842587000003</v>
      </c>
      <c r="I46" s="24">
        <f>IF(ISERROR(VLOOKUP($O46,[1]BEx6_1!$A:$Z,11,0)),0,VLOOKUP($O46,[1]BEx6_1!$A:$Z,11,0))</f>
        <v>1030.7321915800001</v>
      </c>
      <c r="J46" s="35">
        <f t="shared" si="1"/>
        <v>54.0095303402274</v>
      </c>
      <c r="K46" s="22">
        <f t="shared" si="5"/>
        <v>2930.1424179999999</v>
      </c>
      <c r="L46" s="23">
        <f t="shared" si="5"/>
        <v>409.59596962000001</v>
      </c>
      <c r="M46" s="27">
        <f t="shared" si="5"/>
        <v>1939.4582721900001</v>
      </c>
      <c r="N46" s="28">
        <f t="shared" si="3"/>
        <v>66.189897810967096</v>
      </c>
      <c r="O46" s="29" t="s">
        <v>50</v>
      </c>
      <c r="P46" s="30" t="str">
        <f t="shared" si="4"/>
        <v/>
      </c>
      <c r="Q46" s="31"/>
    </row>
    <row r="47" spans="1:17" ht="21">
      <c r="A47" s="32">
        <v>42</v>
      </c>
      <c r="B47" s="33" t="str">
        <f>VLOOKUP($O47,[1]Name!$A:$B,2,0)</f>
        <v>นราธิวาส</v>
      </c>
      <c r="C47" s="22">
        <f>IF(ISERROR(VLOOKUP($O47,[1]BEx6_1!$A:$Z,3,0)),0,VLOOKUP($O47,[1]BEx6_1!$A:$Z,3,0))</f>
        <v>4734.7044946899996</v>
      </c>
      <c r="D47" s="23">
        <f>IF(ISERROR(VLOOKUP($O47,[1]BEx6_1!$A:$Z,5,0)),0,VLOOKUP($O47,[1]BEx6_1!$A:$Z,5,0))</f>
        <v>16.442979780000002</v>
      </c>
      <c r="E47" s="24">
        <f>IF(ISERROR(VLOOKUP($O47,[1]BEx6_1!$A:$Z,6,0)),0,VLOOKUP($O47,[1]BEx6_1!$A:$Z,6,0))</f>
        <v>4398.9183395999999</v>
      </c>
      <c r="F47" s="34">
        <f t="shared" si="0"/>
        <v>92.907980731076549</v>
      </c>
      <c r="G47" s="22">
        <f>IF(ISERROR(VLOOKUP($O47,[1]BEx6_1!$A:$Z,8,0)),0,VLOOKUP($O47,[1]BEx6_1!$A:$Z,8,0))</f>
        <v>4773.4995171299997</v>
      </c>
      <c r="H47" s="23">
        <f>IF(ISERROR(VLOOKUP($O47,[1]BEx6_1!$A:$Z,10,0)),0,VLOOKUP($O47,[1]BEx6_1!$A:$Z,10,0))</f>
        <v>2012.19763526</v>
      </c>
      <c r="I47" s="24">
        <f>IF(ISERROR(VLOOKUP($O47,[1]BEx6_1!$A:$Z,11,0)),0,VLOOKUP($O47,[1]BEx6_1!$A:$Z,11,0))</f>
        <v>1909.6126589600001</v>
      </c>
      <c r="J47" s="35">
        <f t="shared" si="1"/>
        <v>40.004459036965152</v>
      </c>
      <c r="K47" s="22">
        <f t="shared" si="5"/>
        <v>9508.2040118199984</v>
      </c>
      <c r="L47" s="23">
        <f t="shared" si="5"/>
        <v>2028.6406150400001</v>
      </c>
      <c r="M47" s="27">
        <f t="shared" si="5"/>
        <v>6308.5309985599997</v>
      </c>
      <c r="N47" s="28">
        <f t="shared" si="3"/>
        <v>66.348292387475411</v>
      </c>
      <c r="O47" s="29" t="s">
        <v>51</v>
      </c>
      <c r="P47" s="30" t="str">
        <f t="shared" si="4"/>
        <v/>
      </c>
      <c r="Q47" s="31"/>
    </row>
    <row r="48" spans="1:17" ht="21">
      <c r="A48" s="32">
        <v>43</v>
      </c>
      <c r="B48" s="33" t="str">
        <f>VLOOKUP($O48,[1]Name!$A:$B,2,0)</f>
        <v>พิษณุโลก</v>
      </c>
      <c r="C48" s="22">
        <f>IF(ISERROR(VLOOKUP($O48,[1]BEx6_1!$A:$Z,3,0)),0,VLOOKUP($O48,[1]BEx6_1!$A:$Z,3,0))</f>
        <v>5643.4337818499998</v>
      </c>
      <c r="D48" s="23">
        <f>IF(ISERROR(VLOOKUP($O48,[1]BEx6_1!$A:$Z,5,0)),0,VLOOKUP($O48,[1]BEx6_1!$A:$Z,5,0))</f>
        <v>169.45860976</v>
      </c>
      <c r="E48" s="24">
        <f>IF(ISERROR(VLOOKUP($O48,[1]BEx6_1!$A:$Z,6,0)),0,VLOOKUP($O48,[1]BEx6_1!$A:$Z,6,0))</f>
        <v>5045.2477017499996</v>
      </c>
      <c r="F48" s="34">
        <f t="shared" si="0"/>
        <v>89.400317196529485</v>
      </c>
      <c r="G48" s="22">
        <f>IF(ISERROR(VLOOKUP($O48,[1]BEx6_1!$A:$Z,8,0)),0,VLOOKUP($O48,[1]BEx6_1!$A:$Z,8,0))</f>
        <v>5322.09471889</v>
      </c>
      <c r="H48" s="23">
        <f>IF(ISERROR(VLOOKUP($O48,[1]BEx6_1!$A:$Z,10,0)),0,VLOOKUP($O48,[1]BEx6_1!$A:$Z,10,0))</f>
        <v>2083.5339537599998</v>
      </c>
      <c r="I48" s="24">
        <f>IF(ISERROR(VLOOKUP($O48,[1]BEx6_1!$A:$Z,11,0)),0,VLOOKUP($O48,[1]BEx6_1!$A:$Z,11,0))</f>
        <v>2245.7537142000001</v>
      </c>
      <c r="J48" s="35">
        <f t="shared" si="1"/>
        <v>42.196800936838351</v>
      </c>
      <c r="K48" s="22">
        <f t="shared" si="5"/>
        <v>10965.52850074</v>
      </c>
      <c r="L48" s="23">
        <f t="shared" si="5"/>
        <v>2252.9925635199997</v>
      </c>
      <c r="M48" s="27">
        <f t="shared" si="5"/>
        <v>7291.0014159499997</v>
      </c>
      <c r="N48" s="28">
        <f t="shared" si="3"/>
        <v>66.490196213141687</v>
      </c>
      <c r="O48" s="29" t="s">
        <v>52</v>
      </c>
      <c r="P48" s="30" t="str">
        <f t="shared" si="4"/>
        <v/>
      </c>
      <c r="Q48" s="31"/>
    </row>
    <row r="49" spans="1:17" ht="21">
      <c r="A49" s="32">
        <v>44</v>
      </c>
      <c r="B49" s="33" t="str">
        <f>VLOOKUP($O49,[1]Name!$A:$B,2,0)</f>
        <v>ราชบุรี</v>
      </c>
      <c r="C49" s="22">
        <f>IF(ISERROR(VLOOKUP($O49,[1]BEx6_1!$A:$Z,3,0)),0,VLOOKUP($O49,[1]BEx6_1!$A:$Z,3,0))</f>
        <v>3543.5601336200002</v>
      </c>
      <c r="D49" s="23">
        <f>IF(ISERROR(VLOOKUP($O49,[1]BEx6_1!$A:$Z,5,0)),0,VLOOKUP($O49,[1]BEx6_1!$A:$Z,5,0))</f>
        <v>47.266107869999999</v>
      </c>
      <c r="E49" s="24">
        <f>IF(ISERROR(VLOOKUP($O49,[1]BEx6_1!$A:$Z,6,0)),0,VLOOKUP($O49,[1]BEx6_1!$A:$Z,6,0))</f>
        <v>3199.2928048799999</v>
      </c>
      <c r="F49" s="34">
        <f t="shared" si="0"/>
        <v>90.28470476700204</v>
      </c>
      <c r="G49" s="22">
        <f>IF(ISERROR(VLOOKUP($O49,[1]BEx6_1!$A:$Z,8,0)),0,VLOOKUP($O49,[1]BEx6_1!$A:$Z,8,0))</f>
        <v>3794.9939863</v>
      </c>
      <c r="H49" s="23">
        <f>IF(ISERROR(VLOOKUP($O49,[1]BEx6_1!$A:$Z,10,0)),0,VLOOKUP($O49,[1]BEx6_1!$A:$Z,10,0))</f>
        <v>1483.9135783300001</v>
      </c>
      <c r="I49" s="24">
        <f>IF(ISERROR(VLOOKUP($O49,[1]BEx6_1!$A:$Z,11,0)),0,VLOOKUP($O49,[1]BEx6_1!$A:$Z,11,0))</f>
        <v>1688.3249891400001</v>
      </c>
      <c r="J49" s="35">
        <f t="shared" si="1"/>
        <v>44.488212504022009</v>
      </c>
      <c r="K49" s="22">
        <f t="shared" si="5"/>
        <v>7338.5541199199997</v>
      </c>
      <c r="L49" s="23">
        <f t="shared" si="5"/>
        <v>1531.1796862000001</v>
      </c>
      <c r="M49" s="27">
        <f t="shared" si="5"/>
        <v>4887.6177940199996</v>
      </c>
      <c r="N49" s="28">
        <f t="shared" si="3"/>
        <v>66.601917954831151</v>
      </c>
      <c r="O49" s="29" t="s">
        <v>53</v>
      </c>
      <c r="P49" s="30" t="str">
        <f t="shared" si="4"/>
        <v/>
      </c>
      <c r="Q49" s="31"/>
    </row>
    <row r="50" spans="1:17" ht="21">
      <c r="A50" s="32">
        <v>45</v>
      </c>
      <c r="B50" s="33" t="str">
        <f>VLOOKUP($O50,[1]Name!$A:$B,2,0)</f>
        <v>ฉะเชิงเทรา</v>
      </c>
      <c r="C50" s="22">
        <f>IF(ISERROR(VLOOKUP($O50,[1]BEx6_1!$A:$Z,3,0)),0,VLOOKUP($O50,[1]BEx6_1!$A:$Z,3,0))</f>
        <v>2465.1717550100002</v>
      </c>
      <c r="D50" s="23">
        <f>IF(ISERROR(VLOOKUP($O50,[1]BEx6_1!$A:$Z,5,0)),0,VLOOKUP($O50,[1]BEx6_1!$A:$Z,5,0))</f>
        <v>50.090780440000003</v>
      </c>
      <c r="E50" s="24">
        <f>IF(ISERROR(VLOOKUP($O50,[1]BEx6_1!$A:$Z,6,0)),0,VLOOKUP($O50,[1]BEx6_1!$A:$Z,6,0))</f>
        <v>2154.3521725999999</v>
      </c>
      <c r="F50" s="34">
        <f t="shared" si="0"/>
        <v>87.391564836068</v>
      </c>
      <c r="G50" s="22">
        <f>IF(ISERROR(VLOOKUP($O50,[1]BEx6_1!$A:$Z,8,0)),0,VLOOKUP($O50,[1]BEx6_1!$A:$Z,8,0))</f>
        <v>3330.05465491</v>
      </c>
      <c r="H50" s="23">
        <f>IF(ISERROR(VLOOKUP($O50,[1]BEx6_1!$A:$Z,10,0)),0,VLOOKUP($O50,[1]BEx6_1!$A:$Z,10,0))</f>
        <v>972.40377493999995</v>
      </c>
      <c r="I50" s="24">
        <f>IF(ISERROR(VLOOKUP($O50,[1]BEx6_1!$A:$Z,11,0)),0,VLOOKUP($O50,[1]BEx6_1!$A:$Z,11,0))</f>
        <v>1706.3108031899999</v>
      </c>
      <c r="J50" s="35">
        <f t="shared" si="1"/>
        <v>51.239723668622958</v>
      </c>
      <c r="K50" s="22">
        <f t="shared" si="5"/>
        <v>5795.2264099200002</v>
      </c>
      <c r="L50" s="23">
        <f t="shared" si="5"/>
        <v>1022.49455538</v>
      </c>
      <c r="M50" s="27">
        <f t="shared" si="5"/>
        <v>3860.66297579</v>
      </c>
      <c r="N50" s="28">
        <f t="shared" si="3"/>
        <v>66.617983538684456</v>
      </c>
      <c r="O50" s="29" t="s">
        <v>54</v>
      </c>
      <c r="P50" s="30" t="str">
        <f t="shared" si="4"/>
        <v/>
      </c>
      <c r="Q50" s="31"/>
    </row>
    <row r="51" spans="1:17" ht="21">
      <c r="A51" s="32">
        <v>46</v>
      </c>
      <c r="B51" s="33" t="str">
        <f>VLOOKUP($O51,[1]Name!$A:$B,2,0)</f>
        <v>สิงห์บุรี</v>
      </c>
      <c r="C51" s="22">
        <f>IF(ISERROR(VLOOKUP($O51,[1]BEx6_1!$A:$Z,3,0)),0,VLOOKUP($O51,[1]BEx6_1!$A:$Z,3,0))</f>
        <v>987.84690506000004</v>
      </c>
      <c r="D51" s="23">
        <f>IF(ISERROR(VLOOKUP($O51,[1]BEx6_1!$A:$Z,5,0)),0,VLOOKUP($O51,[1]BEx6_1!$A:$Z,5,0))</f>
        <v>3.40234711</v>
      </c>
      <c r="E51" s="24">
        <f>IF(ISERROR(VLOOKUP($O51,[1]BEx6_1!$A:$Z,6,0)),0,VLOOKUP($O51,[1]BEx6_1!$A:$Z,6,0))</f>
        <v>917.69860964999998</v>
      </c>
      <c r="F51" s="34">
        <f t="shared" si="0"/>
        <v>92.898869748876791</v>
      </c>
      <c r="G51" s="22">
        <f>IF(ISERROR(VLOOKUP($O51,[1]BEx6_1!$A:$Z,8,0)),0,VLOOKUP($O51,[1]BEx6_1!$A:$Z,8,0))</f>
        <v>1421.6922543000001</v>
      </c>
      <c r="H51" s="23">
        <f>IF(ISERROR(VLOOKUP($O51,[1]BEx6_1!$A:$Z,10,0)),0,VLOOKUP($O51,[1]BEx6_1!$A:$Z,10,0))</f>
        <v>604.06453939000005</v>
      </c>
      <c r="I51" s="24">
        <f>IF(ISERROR(VLOOKUP($O51,[1]BEx6_1!$A:$Z,11,0)),0,VLOOKUP($O51,[1]BEx6_1!$A:$Z,11,0))</f>
        <v>688.66863874000001</v>
      </c>
      <c r="J51" s="35">
        <f t="shared" si="1"/>
        <v>48.440064061478651</v>
      </c>
      <c r="K51" s="22">
        <f t="shared" si="5"/>
        <v>2409.5391593600002</v>
      </c>
      <c r="L51" s="23">
        <f t="shared" si="5"/>
        <v>607.4668865000001</v>
      </c>
      <c r="M51" s="27">
        <f t="shared" si="5"/>
        <v>1606.36724839</v>
      </c>
      <c r="N51" s="28">
        <f t="shared" si="3"/>
        <v>66.666990745926228</v>
      </c>
      <c r="O51" s="29" t="s">
        <v>55</v>
      </c>
      <c r="P51" s="30" t="str">
        <f t="shared" si="4"/>
        <v/>
      </c>
      <c r="Q51" s="31"/>
    </row>
    <row r="52" spans="1:17" ht="21">
      <c r="A52" s="32">
        <v>47</v>
      </c>
      <c r="B52" s="33" t="str">
        <f>VLOOKUP($O52,[1]Name!$A:$B,2,0)</f>
        <v>พิจิตร</v>
      </c>
      <c r="C52" s="22">
        <f>IF(ISERROR(VLOOKUP($O52,[1]BEx6_1!$A:$Z,3,0)),0,VLOOKUP($O52,[1]BEx6_1!$A:$Z,3,0))</f>
        <v>1458.8150332</v>
      </c>
      <c r="D52" s="23">
        <f>IF(ISERROR(VLOOKUP($O52,[1]BEx6_1!$A:$Z,5,0)),0,VLOOKUP($O52,[1]BEx6_1!$A:$Z,5,0))</f>
        <v>7.3614825899999996</v>
      </c>
      <c r="E52" s="24">
        <f>IF(ISERROR(VLOOKUP($O52,[1]BEx6_1!$A:$Z,6,0)),0,VLOOKUP($O52,[1]BEx6_1!$A:$Z,6,0))</f>
        <v>1331.4409662099999</v>
      </c>
      <c r="F52" s="34">
        <f t="shared" si="0"/>
        <v>91.268662298427429</v>
      </c>
      <c r="G52" s="22">
        <f>IF(ISERROR(VLOOKUP($O52,[1]BEx6_1!$A:$Z,8,0)),0,VLOOKUP($O52,[1]BEx6_1!$A:$Z,8,0))</f>
        <v>2402.66719762</v>
      </c>
      <c r="H52" s="23">
        <f>IF(ISERROR(VLOOKUP($O52,[1]BEx6_1!$A:$Z,10,0)),0,VLOOKUP($O52,[1]BEx6_1!$A:$Z,10,0))</f>
        <v>613.62427992999994</v>
      </c>
      <c r="I52" s="24">
        <f>IF(ISERROR(VLOOKUP($O52,[1]BEx6_1!$A:$Z,11,0)),0,VLOOKUP($O52,[1]BEx6_1!$A:$Z,11,0))</f>
        <v>1245.2178637</v>
      </c>
      <c r="J52" s="35">
        <f t="shared" si="1"/>
        <v>51.826481209443834</v>
      </c>
      <c r="K52" s="22">
        <f t="shared" si="5"/>
        <v>3861.48223082</v>
      </c>
      <c r="L52" s="23">
        <f t="shared" si="5"/>
        <v>620.98576251999998</v>
      </c>
      <c r="M52" s="27">
        <f t="shared" si="5"/>
        <v>2576.6588299099999</v>
      </c>
      <c r="N52" s="28">
        <f t="shared" si="3"/>
        <v>66.727196343017653</v>
      </c>
      <c r="O52" s="29" t="s">
        <v>56</v>
      </c>
      <c r="P52" s="30" t="str">
        <f t="shared" si="4"/>
        <v/>
      </c>
      <c r="Q52" s="31"/>
    </row>
    <row r="53" spans="1:17" ht="21">
      <c r="A53" s="32">
        <v>48</v>
      </c>
      <c r="B53" s="33" t="str">
        <f>VLOOKUP($O53,[1]Name!$A:$B,2,0)</f>
        <v>ชัยภูมิ</v>
      </c>
      <c r="C53" s="22">
        <f>IF(ISERROR(VLOOKUP($O53,[1]BEx6_1!$A:$Z,3,0)),0,VLOOKUP($O53,[1]BEx6_1!$A:$Z,3,0))</f>
        <v>2958.7564911499999</v>
      </c>
      <c r="D53" s="23">
        <f>IF(ISERROR(VLOOKUP($O53,[1]BEx6_1!$A:$Z,5,0)),0,VLOOKUP($O53,[1]BEx6_1!$A:$Z,5,0))</f>
        <v>6.8549430400000002</v>
      </c>
      <c r="E53" s="24">
        <f>IF(ISERROR(VLOOKUP($O53,[1]BEx6_1!$A:$Z,6,0)),0,VLOOKUP($O53,[1]BEx6_1!$A:$Z,6,0))</f>
        <v>2688.8298547700001</v>
      </c>
      <c r="F53" s="34">
        <f t="shared" si="0"/>
        <v>90.877024277348156</v>
      </c>
      <c r="G53" s="22">
        <f>IF(ISERROR(VLOOKUP($O53,[1]BEx6_1!$A:$Z,8,0)),0,VLOOKUP($O53,[1]BEx6_1!$A:$Z,8,0))</f>
        <v>3793.09297182</v>
      </c>
      <c r="H53" s="23">
        <f>IF(ISERROR(VLOOKUP($O53,[1]BEx6_1!$A:$Z,10,0)),0,VLOOKUP($O53,[1]BEx6_1!$A:$Z,10,0))</f>
        <v>1057.2937804600001</v>
      </c>
      <c r="I53" s="24">
        <f>IF(ISERROR(VLOOKUP($O53,[1]BEx6_1!$A:$Z,11,0)),0,VLOOKUP($O53,[1]BEx6_1!$A:$Z,11,0))</f>
        <v>1825.34231507</v>
      </c>
      <c r="J53" s="35">
        <f t="shared" si="1"/>
        <v>48.122793947604322</v>
      </c>
      <c r="K53" s="22">
        <f t="shared" si="5"/>
        <v>6751.8494629699999</v>
      </c>
      <c r="L53" s="23">
        <f t="shared" si="5"/>
        <v>1064.1487235000002</v>
      </c>
      <c r="M53" s="27">
        <f t="shared" si="5"/>
        <v>4514.1721698399997</v>
      </c>
      <c r="N53" s="28">
        <f t="shared" si="3"/>
        <v>66.858305929325439</v>
      </c>
      <c r="O53" s="29" t="s">
        <v>57</v>
      </c>
      <c r="P53" s="30" t="str">
        <f t="shared" si="4"/>
        <v/>
      </c>
      <c r="Q53" s="31"/>
    </row>
    <row r="54" spans="1:17" ht="21">
      <c r="A54" s="32">
        <v>49</v>
      </c>
      <c r="B54" s="33" t="str">
        <f>VLOOKUP($O54,[1]Name!$A:$B,2,0)</f>
        <v>สระบุรี</v>
      </c>
      <c r="C54" s="22">
        <f>IF(ISERROR(VLOOKUP($O54,[1]BEx6_1!$A:$Z,3,0)),0,VLOOKUP($O54,[1]BEx6_1!$A:$Z,3,0))</f>
        <v>2345.9479958400002</v>
      </c>
      <c r="D54" s="23">
        <f>IF(ISERROR(VLOOKUP($O54,[1]BEx6_1!$A:$Z,5,0)),0,VLOOKUP($O54,[1]BEx6_1!$A:$Z,5,0))</f>
        <v>16.604512450000001</v>
      </c>
      <c r="E54" s="24">
        <f>IF(ISERROR(VLOOKUP($O54,[1]BEx6_1!$A:$Z,6,0)),0,VLOOKUP($O54,[1]BEx6_1!$A:$Z,6,0))</f>
        <v>2076.9434622600002</v>
      </c>
      <c r="F54" s="34">
        <f t="shared" si="0"/>
        <v>88.533226906264844</v>
      </c>
      <c r="G54" s="22">
        <f>IF(ISERROR(VLOOKUP($O54,[1]BEx6_1!$A:$Z,8,0)),0,VLOOKUP($O54,[1]BEx6_1!$A:$Z,8,0))</f>
        <v>2952.8726821099999</v>
      </c>
      <c r="H54" s="23">
        <f>IF(ISERROR(VLOOKUP($O54,[1]BEx6_1!$A:$Z,10,0)),0,VLOOKUP($O54,[1]BEx6_1!$A:$Z,10,0))</f>
        <v>1260.19526946</v>
      </c>
      <c r="I54" s="24">
        <f>IF(ISERROR(VLOOKUP($O54,[1]BEx6_1!$A:$Z,11,0)),0,VLOOKUP($O54,[1]BEx6_1!$A:$Z,11,0))</f>
        <v>1467.09042333</v>
      </c>
      <c r="J54" s="35">
        <f t="shared" si="1"/>
        <v>49.683497436864712</v>
      </c>
      <c r="K54" s="22">
        <f t="shared" si="5"/>
        <v>5298.8206779499997</v>
      </c>
      <c r="L54" s="23">
        <f t="shared" si="5"/>
        <v>1276.7997819099999</v>
      </c>
      <c r="M54" s="27">
        <f t="shared" si="5"/>
        <v>3544.03388559</v>
      </c>
      <c r="N54" s="28">
        <f t="shared" si="3"/>
        <v>66.883446355106898</v>
      </c>
      <c r="O54" s="29" t="s">
        <v>58</v>
      </c>
      <c r="P54" s="30" t="str">
        <f t="shared" si="4"/>
        <v/>
      </c>
      <c r="Q54" s="31"/>
    </row>
    <row r="55" spans="1:17" ht="21">
      <c r="A55" s="32">
        <v>50</v>
      </c>
      <c r="B55" s="33" t="str">
        <f>VLOOKUP($O55,[1]Name!$A:$B,2,0)</f>
        <v>ตรัง</v>
      </c>
      <c r="C55" s="22">
        <f>IF(ISERROR(VLOOKUP($O55,[1]BEx6_1!$A:$Z,3,0)),0,VLOOKUP($O55,[1]BEx6_1!$A:$Z,3,0))</f>
        <v>2033.8672949300001</v>
      </c>
      <c r="D55" s="23">
        <f>IF(ISERROR(VLOOKUP($O55,[1]BEx6_1!$A:$Z,5,0)),0,VLOOKUP($O55,[1]BEx6_1!$A:$Z,5,0))</f>
        <v>12.30123266</v>
      </c>
      <c r="E55" s="24">
        <f>IF(ISERROR(VLOOKUP($O55,[1]BEx6_1!$A:$Z,6,0)),0,VLOOKUP($O55,[1]BEx6_1!$A:$Z,6,0))</f>
        <v>1852.8133255600001</v>
      </c>
      <c r="F55" s="34">
        <f t="shared" si="0"/>
        <v>91.098044114218794</v>
      </c>
      <c r="G55" s="22">
        <f>IF(ISERROR(VLOOKUP($O55,[1]BEx6_1!$A:$Z,8,0)),0,VLOOKUP($O55,[1]BEx6_1!$A:$Z,8,0))</f>
        <v>2490.62064852</v>
      </c>
      <c r="H55" s="23">
        <f>IF(ISERROR(VLOOKUP($O55,[1]BEx6_1!$A:$Z,10,0)),0,VLOOKUP($O55,[1]BEx6_1!$A:$Z,10,0))</f>
        <v>663.00864117000003</v>
      </c>
      <c r="I55" s="24">
        <f>IF(ISERROR(VLOOKUP($O55,[1]BEx6_1!$A:$Z,11,0)),0,VLOOKUP($O55,[1]BEx6_1!$A:$Z,11,0))</f>
        <v>1198.2715883400001</v>
      </c>
      <c r="J55" s="35">
        <f t="shared" si="1"/>
        <v>48.111364894210134</v>
      </c>
      <c r="K55" s="22">
        <f t="shared" si="5"/>
        <v>4524.4879434499999</v>
      </c>
      <c r="L55" s="23">
        <f t="shared" si="5"/>
        <v>675.30987383000002</v>
      </c>
      <c r="M55" s="27">
        <f t="shared" si="5"/>
        <v>3051.0849139000002</v>
      </c>
      <c r="N55" s="28">
        <f t="shared" si="3"/>
        <v>67.434921963202214</v>
      </c>
      <c r="O55" s="29" t="s">
        <v>59</v>
      </c>
      <c r="P55" s="30" t="str">
        <f t="shared" si="4"/>
        <v/>
      </c>
      <c r="Q55" s="31"/>
    </row>
    <row r="56" spans="1:17" ht="21">
      <c r="A56" s="32">
        <v>51</v>
      </c>
      <c r="B56" s="33" t="str">
        <f>VLOOKUP($O56,[1]Name!$A:$B,2,0)</f>
        <v>มหาสารคาม</v>
      </c>
      <c r="C56" s="22">
        <f>IF(ISERROR(VLOOKUP($O56,[1]BEx6_1!$A:$Z,3,0)),0,VLOOKUP($O56,[1]BEx6_1!$A:$Z,3,0))</f>
        <v>3679.11795454</v>
      </c>
      <c r="D56" s="23">
        <f>IF(ISERROR(VLOOKUP($O56,[1]BEx6_1!$A:$Z,5,0)),0,VLOOKUP($O56,[1]BEx6_1!$A:$Z,5,0))</f>
        <v>6.4081855699999997</v>
      </c>
      <c r="E56" s="24">
        <f>IF(ISERROR(VLOOKUP($O56,[1]BEx6_1!$A:$Z,6,0)),0,VLOOKUP($O56,[1]BEx6_1!$A:$Z,6,0))</f>
        <v>3419.7879110399999</v>
      </c>
      <c r="F56" s="34">
        <f t="shared" si="0"/>
        <v>92.951298471417886</v>
      </c>
      <c r="G56" s="22">
        <f>IF(ISERROR(VLOOKUP($O56,[1]BEx6_1!$A:$Z,8,0)),0,VLOOKUP($O56,[1]BEx6_1!$A:$Z,8,0))</f>
        <v>3866.2583739699999</v>
      </c>
      <c r="H56" s="23">
        <f>IF(ISERROR(VLOOKUP($O56,[1]BEx6_1!$A:$Z,10,0)),0,VLOOKUP($O56,[1]BEx6_1!$A:$Z,10,0))</f>
        <v>1029.1620448000001</v>
      </c>
      <c r="I56" s="24">
        <f>IF(ISERROR(VLOOKUP($O56,[1]BEx6_1!$A:$Z,11,0)),0,VLOOKUP($O56,[1]BEx6_1!$A:$Z,11,0))</f>
        <v>1672.30820823</v>
      </c>
      <c r="J56" s="35">
        <f t="shared" si="1"/>
        <v>43.253917521110196</v>
      </c>
      <c r="K56" s="22">
        <f t="shared" si="5"/>
        <v>7545.3763285099994</v>
      </c>
      <c r="L56" s="23">
        <f t="shared" si="5"/>
        <v>1035.57023037</v>
      </c>
      <c r="M56" s="27">
        <f t="shared" si="5"/>
        <v>5092.0961192699997</v>
      </c>
      <c r="N56" s="28">
        <f t="shared" si="3"/>
        <v>67.486310789160413</v>
      </c>
      <c r="O56" s="29" t="s">
        <v>60</v>
      </c>
      <c r="P56" s="30" t="str">
        <f t="shared" si="4"/>
        <v/>
      </c>
      <c r="Q56" s="31"/>
    </row>
    <row r="57" spans="1:17" ht="21">
      <c r="A57" s="32">
        <v>52</v>
      </c>
      <c r="B57" s="33" t="str">
        <f>VLOOKUP($O57,[1]Name!$A:$B,2,0)</f>
        <v>ยโสธร</v>
      </c>
      <c r="C57" s="22">
        <f>IF(ISERROR(VLOOKUP($O57,[1]BEx6_1!$A:$Z,3,0)),0,VLOOKUP($O57,[1]BEx6_1!$A:$Z,3,0))</f>
        <v>1396.84075272</v>
      </c>
      <c r="D57" s="23">
        <f>IF(ISERROR(VLOOKUP($O57,[1]BEx6_1!$A:$Z,5,0)),0,VLOOKUP($O57,[1]BEx6_1!$A:$Z,5,0))</f>
        <v>8.8542306100000001</v>
      </c>
      <c r="E57" s="24">
        <f>IF(ISERROR(VLOOKUP($O57,[1]BEx6_1!$A:$Z,6,0)),0,VLOOKUP($O57,[1]BEx6_1!$A:$Z,6,0))</f>
        <v>1246.67421964</v>
      </c>
      <c r="F57" s="34">
        <f t="shared" si="0"/>
        <v>89.249559565928465</v>
      </c>
      <c r="G57" s="22">
        <f>IF(ISERROR(VLOOKUP($O57,[1]BEx6_1!$A:$Z,8,0)),0,VLOOKUP($O57,[1]BEx6_1!$A:$Z,8,0))</f>
        <v>2141.8772321299998</v>
      </c>
      <c r="H57" s="23">
        <f>IF(ISERROR(VLOOKUP($O57,[1]BEx6_1!$A:$Z,10,0)),0,VLOOKUP($O57,[1]BEx6_1!$A:$Z,10,0))</f>
        <v>455.89313098999997</v>
      </c>
      <c r="I57" s="24">
        <f>IF(ISERROR(VLOOKUP($O57,[1]BEx6_1!$A:$Z,11,0)),0,VLOOKUP($O57,[1]BEx6_1!$A:$Z,11,0))</f>
        <v>1151.3349836299999</v>
      </c>
      <c r="J57" s="35">
        <f t="shared" si="1"/>
        <v>53.75354695213084</v>
      </c>
      <c r="K57" s="22">
        <f t="shared" si="5"/>
        <v>3538.71798485</v>
      </c>
      <c r="L57" s="23">
        <f t="shared" si="5"/>
        <v>464.74736159999998</v>
      </c>
      <c r="M57" s="27">
        <f t="shared" si="5"/>
        <v>2398.0092032699999</v>
      </c>
      <c r="N57" s="28">
        <f t="shared" si="3"/>
        <v>67.764914116818147</v>
      </c>
      <c r="O57" s="29" t="s">
        <v>61</v>
      </c>
      <c r="P57" s="30" t="str">
        <f t="shared" si="4"/>
        <v/>
      </c>
      <c r="Q57" s="31"/>
    </row>
    <row r="58" spans="1:17" ht="21">
      <c r="A58" s="32">
        <v>53</v>
      </c>
      <c r="B58" s="33" t="str">
        <f>VLOOKUP($O58,[1]Name!$A:$B,2,0)</f>
        <v>ลำพูน</v>
      </c>
      <c r="C58" s="22">
        <f>IF(ISERROR(VLOOKUP($O58,[1]BEx6_1!$A:$Z,3,0)),0,VLOOKUP($O58,[1]BEx6_1!$A:$Z,3,0))</f>
        <v>1153.1142347800001</v>
      </c>
      <c r="D58" s="23">
        <f>IF(ISERROR(VLOOKUP($O58,[1]BEx6_1!$A:$Z,5,0)),0,VLOOKUP($O58,[1]BEx6_1!$A:$Z,5,0))</f>
        <v>10.10415401</v>
      </c>
      <c r="E58" s="24">
        <f>IF(ISERROR(VLOOKUP($O58,[1]BEx6_1!$A:$Z,6,0)),0,VLOOKUP($O58,[1]BEx6_1!$A:$Z,6,0))</f>
        <v>1033.63179294</v>
      </c>
      <c r="F58" s="34">
        <f t="shared" si="0"/>
        <v>89.638282293618914</v>
      </c>
      <c r="G58" s="22">
        <f>IF(ISERROR(VLOOKUP($O58,[1]BEx6_1!$A:$Z,8,0)),0,VLOOKUP($O58,[1]BEx6_1!$A:$Z,8,0))</f>
        <v>1470.8316841799999</v>
      </c>
      <c r="H58" s="23">
        <f>IF(ISERROR(VLOOKUP($O58,[1]BEx6_1!$A:$Z,10,0)),0,VLOOKUP($O58,[1]BEx6_1!$A:$Z,10,0))</f>
        <v>490.25409808000001</v>
      </c>
      <c r="I58" s="24">
        <f>IF(ISERROR(VLOOKUP($O58,[1]BEx6_1!$A:$Z,11,0)),0,VLOOKUP($O58,[1]BEx6_1!$A:$Z,11,0))</f>
        <v>745.13202941999998</v>
      </c>
      <c r="J58" s="35">
        <f t="shared" si="1"/>
        <v>50.660591380679762</v>
      </c>
      <c r="K58" s="22">
        <f t="shared" si="5"/>
        <v>2623.9459189600002</v>
      </c>
      <c r="L58" s="23">
        <f t="shared" si="5"/>
        <v>500.35825209000001</v>
      </c>
      <c r="M58" s="27">
        <f t="shared" si="5"/>
        <v>1778.7638223599999</v>
      </c>
      <c r="N58" s="28">
        <f t="shared" si="3"/>
        <v>67.789652580378345</v>
      </c>
      <c r="O58" s="29" t="s">
        <v>62</v>
      </c>
      <c r="P58" s="30" t="str">
        <f t="shared" si="4"/>
        <v/>
      </c>
      <c r="Q58" s="31"/>
    </row>
    <row r="59" spans="1:17" ht="21">
      <c r="A59" s="32">
        <v>54</v>
      </c>
      <c r="B59" s="33" t="str">
        <f>VLOOKUP($O59,[1]Name!$A:$B,2,0)</f>
        <v>นนทบุรี</v>
      </c>
      <c r="C59" s="22">
        <f>IF(ISERROR(VLOOKUP($O59,[1]BEx6_1!$A:$Z,3,0)),0,VLOOKUP($O59,[1]BEx6_1!$A:$Z,3,0))</f>
        <v>3593.0287852900001</v>
      </c>
      <c r="D59" s="23">
        <f>IF(ISERROR(VLOOKUP($O59,[1]BEx6_1!$A:$Z,5,0)),0,VLOOKUP($O59,[1]BEx6_1!$A:$Z,5,0))</f>
        <v>20.047840879999999</v>
      </c>
      <c r="E59" s="24">
        <f>IF(ISERROR(VLOOKUP($O59,[1]BEx6_1!$A:$Z,6,0)),0,VLOOKUP($O59,[1]BEx6_1!$A:$Z,6,0))</f>
        <v>3287.7668189800002</v>
      </c>
      <c r="F59" s="34">
        <f t="shared" si="0"/>
        <v>91.504048963933869</v>
      </c>
      <c r="G59" s="22">
        <f>IF(ISERROR(VLOOKUP($O59,[1]BEx6_1!$A:$Z,8,0)),0,VLOOKUP($O59,[1]BEx6_1!$A:$Z,8,0))</f>
        <v>4422.8236249199999</v>
      </c>
      <c r="H59" s="23">
        <f>IF(ISERROR(VLOOKUP($O59,[1]BEx6_1!$A:$Z,10,0)),0,VLOOKUP($O59,[1]BEx6_1!$A:$Z,10,0))</f>
        <v>1667.9235745200001</v>
      </c>
      <c r="I59" s="24">
        <f>IF(ISERROR(VLOOKUP($O59,[1]BEx6_1!$A:$Z,11,0)),0,VLOOKUP($O59,[1]BEx6_1!$A:$Z,11,0))</f>
        <v>2158.79737884</v>
      </c>
      <c r="J59" s="35">
        <f t="shared" si="1"/>
        <v>48.810388157385503</v>
      </c>
      <c r="K59" s="22">
        <f t="shared" si="5"/>
        <v>8015.85241021</v>
      </c>
      <c r="L59" s="23">
        <f t="shared" si="5"/>
        <v>1687.9714154000001</v>
      </c>
      <c r="M59" s="27">
        <f t="shared" si="5"/>
        <v>5446.5641978200001</v>
      </c>
      <c r="N59" s="28">
        <f t="shared" si="3"/>
        <v>67.947411193381868</v>
      </c>
      <c r="O59" s="29" t="s">
        <v>63</v>
      </c>
      <c r="P59" s="30" t="str">
        <f t="shared" si="4"/>
        <v/>
      </c>
      <c r="Q59" s="31"/>
    </row>
    <row r="60" spans="1:17" ht="21">
      <c r="A60" s="32">
        <v>55</v>
      </c>
      <c r="B60" s="33" t="str">
        <f>VLOOKUP($O60,[1]Name!$A:$B,2,0)</f>
        <v>มุกดาหาร</v>
      </c>
      <c r="C60" s="22">
        <f>IF(ISERROR(VLOOKUP($O60,[1]BEx6_1!$A:$Z,3,0)),0,VLOOKUP($O60,[1]BEx6_1!$A:$Z,3,0))</f>
        <v>1095.91710427</v>
      </c>
      <c r="D60" s="23">
        <f>IF(ISERROR(VLOOKUP($O60,[1]BEx6_1!$A:$Z,5,0)),0,VLOOKUP($O60,[1]BEx6_1!$A:$Z,5,0))</f>
        <v>11.35082828</v>
      </c>
      <c r="E60" s="24">
        <f>IF(ISERROR(VLOOKUP($O60,[1]BEx6_1!$A:$Z,6,0)),0,VLOOKUP($O60,[1]BEx6_1!$A:$Z,6,0))</f>
        <v>981.27917454999999</v>
      </c>
      <c r="F60" s="34">
        <f t="shared" si="0"/>
        <v>89.539543705145348</v>
      </c>
      <c r="G60" s="22">
        <f>IF(ISERROR(VLOOKUP($O60,[1]BEx6_1!$A:$Z,8,0)),0,VLOOKUP($O60,[1]BEx6_1!$A:$Z,8,0))</f>
        <v>1582.78325946</v>
      </c>
      <c r="H60" s="23">
        <f>IF(ISERROR(VLOOKUP($O60,[1]BEx6_1!$A:$Z,10,0)),0,VLOOKUP($O60,[1]BEx6_1!$A:$Z,10,0))</f>
        <v>322.73389441</v>
      </c>
      <c r="I60" s="24">
        <f>IF(ISERROR(VLOOKUP($O60,[1]BEx6_1!$A:$Z,11,0)),0,VLOOKUP($O60,[1]BEx6_1!$A:$Z,11,0))</f>
        <v>851.67953513999998</v>
      </c>
      <c r="J60" s="35">
        <f t="shared" si="1"/>
        <v>53.808980481039995</v>
      </c>
      <c r="K60" s="22">
        <f t="shared" si="5"/>
        <v>2678.7003637299999</v>
      </c>
      <c r="L60" s="23">
        <f t="shared" si="5"/>
        <v>334.08472268999998</v>
      </c>
      <c r="M60" s="27">
        <f t="shared" si="5"/>
        <v>1832.95870969</v>
      </c>
      <c r="N60" s="28">
        <f t="shared" si="3"/>
        <v>68.427164699289719</v>
      </c>
      <c r="O60" s="29" t="s">
        <v>64</v>
      </c>
      <c r="P60" s="30" t="str">
        <f t="shared" si="4"/>
        <v/>
      </c>
      <c r="Q60" s="31"/>
    </row>
    <row r="61" spans="1:17" ht="21">
      <c r="A61" s="32">
        <v>56</v>
      </c>
      <c r="B61" s="33" t="str">
        <f>VLOOKUP($O61,[1]Name!$A:$B,2,0)</f>
        <v>สมุทรสาคร</v>
      </c>
      <c r="C61" s="22">
        <f>IF(ISERROR(VLOOKUP($O61,[1]BEx6_1!$A:$Z,3,0)),0,VLOOKUP($O61,[1]BEx6_1!$A:$Z,3,0))</f>
        <v>1473.8827725000001</v>
      </c>
      <c r="D61" s="23">
        <f>IF(ISERROR(VLOOKUP($O61,[1]BEx6_1!$A:$Z,5,0)),0,VLOOKUP($O61,[1]BEx6_1!$A:$Z,5,0))</f>
        <v>5.9502490200000002</v>
      </c>
      <c r="E61" s="24">
        <f>IF(ISERROR(VLOOKUP($O61,[1]BEx6_1!$A:$Z,6,0)),0,VLOOKUP($O61,[1]BEx6_1!$A:$Z,6,0))</f>
        <v>1315.07086157</v>
      </c>
      <c r="F61" s="34">
        <f t="shared" si="0"/>
        <v>89.224929289279686</v>
      </c>
      <c r="G61" s="22">
        <f>IF(ISERROR(VLOOKUP($O61,[1]BEx6_1!$A:$Z,8,0)),0,VLOOKUP($O61,[1]BEx6_1!$A:$Z,8,0))</f>
        <v>1241.32679046</v>
      </c>
      <c r="H61" s="23">
        <f>IF(ISERROR(VLOOKUP($O61,[1]BEx6_1!$A:$Z,10,0)),0,VLOOKUP($O61,[1]BEx6_1!$A:$Z,10,0))</f>
        <v>574.79112535000002</v>
      </c>
      <c r="I61" s="24">
        <f>IF(ISERROR(VLOOKUP($O61,[1]BEx6_1!$A:$Z,11,0)),0,VLOOKUP($O61,[1]BEx6_1!$A:$Z,11,0))</f>
        <v>546.29547348000006</v>
      </c>
      <c r="J61" s="35">
        <f t="shared" si="1"/>
        <v>44.008997282460868</v>
      </c>
      <c r="K61" s="22">
        <f t="shared" si="5"/>
        <v>2715.2095629599999</v>
      </c>
      <c r="L61" s="23">
        <f t="shared" si="5"/>
        <v>580.74137437000002</v>
      </c>
      <c r="M61" s="27">
        <f t="shared" si="5"/>
        <v>1861.3663350500001</v>
      </c>
      <c r="N61" s="28">
        <f t="shared" si="3"/>
        <v>68.553321277375801</v>
      </c>
      <c r="O61" s="29" t="s">
        <v>65</v>
      </c>
      <c r="P61" s="30" t="str">
        <f t="shared" si="4"/>
        <v/>
      </c>
      <c r="Q61" s="31"/>
    </row>
    <row r="62" spans="1:17" ht="21">
      <c r="A62" s="32">
        <v>57</v>
      </c>
      <c r="B62" s="33" t="str">
        <f>VLOOKUP($O62,[1]Name!$A:$B,2,0)</f>
        <v>นครราชสีมา</v>
      </c>
      <c r="C62" s="22">
        <f>IF(ISERROR(VLOOKUP($O62,[1]BEx6_1!$A:$Z,3,0)),0,VLOOKUP($O62,[1]BEx6_1!$A:$Z,3,0))</f>
        <v>10749.29936146</v>
      </c>
      <c r="D62" s="23">
        <f>IF(ISERROR(VLOOKUP($O62,[1]BEx6_1!$A:$Z,5,0)),0,VLOOKUP($O62,[1]BEx6_1!$A:$Z,5,0))</f>
        <v>85.645760229999993</v>
      </c>
      <c r="E62" s="24">
        <f>IF(ISERROR(VLOOKUP($O62,[1]BEx6_1!$A:$Z,6,0)),0,VLOOKUP($O62,[1]BEx6_1!$A:$Z,6,0))</f>
        <v>9796.3121166799992</v>
      </c>
      <c r="F62" s="34">
        <f t="shared" si="0"/>
        <v>91.134424554247744</v>
      </c>
      <c r="G62" s="22">
        <f>IF(ISERROR(VLOOKUP($O62,[1]BEx6_1!$A:$Z,8,0)),0,VLOOKUP($O62,[1]BEx6_1!$A:$Z,8,0))</f>
        <v>13138.03424854</v>
      </c>
      <c r="H62" s="23">
        <f>IF(ISERROR(VLOOKUP($O62,[1]BEx6_1!$A:$Z,10,0)),0,VLOOKUP($O62,[1]BEx6_1!$A:$Z,10,0))</f>
        <v>4041.4791500900001</v>
      </c>
      <c r="I62" s="24">
        <f>IF(ISERROR(VLOOKUP($O62,[1]BEx6_1!$A:$Z,11,0)),0,VLOOKUP($O62,[1]BEx6_1!$A:$Z,11,0))</f>
        <v>6679.1957351800002</v>
      </c>
      <c r="J62" s="35">
        <f t="shared" si="1"/>
        <v>50.838623258439476</v>
      </c>
      <c r="K62" s="22">
        <f t="shared" si="5"/>
        <v>23887.333610000001</v>
      </c>
      <c r="L62" s="23">
        <f t="shared" si="5"/>
        <v>4127.1249103199998</v>
      </c>
      <c r="M62" s="27">
        <f t="shared" si="5"/>
        <v>16475.507851859998</v>
      </c>
      <c r="N62" s="28">
        <f t="shared" si="3"/>
        <v>68.971732554372764</v>
      </c>
      <c r="O62" s="29" t="s">
        <v>66</v>
      </c>
      <c r="P62" s="30" t="str">
        <f t="shared" si="4"/>
        <v/>
      </c>
      <c r="Q62" s="31"/>
    </row>
    <row r="63" spans="1:17" ht="21">
      <c r="A63" s="32">
        <v>58</v>
      </c>
      <c r="B63" s="33" t="str">
        <f>VLOOKUP($O63,[1]Name!$A:$B,2,0)</f>
        <v>อุดรธานี</v>
      </c>
      <c r="C63" s="22">
        <f>IF(ISERROR(VLOOKUP($O63,[1]BEx6_1!$A:$Z,3,0)),0,VLOOKUP($O63,[1]BEx6_1!$A:$Z,3,0))</f>
        <v>5035.1324882400004</v>
      </c>
      <c r="D63" s="23">
        <f>IF(ISERROR(VLOOKUP($O63,[1]BEx6_1!$A:$Z,5,0)),0,VLOOKUP($O63,[1]BEx6_1!$A:$Z,5,0))</f>
        <v>49.701708050000001</v>
      </c>
      <c r="E63" s="24">
        <f>IF(ISERROR(VLOOKUP($O63,[1]BEx6_1!$A:$Z,6,0)),0,VLOOKUP($O63,[1]BEx6_1!$A:$Z,6,0))</f>
        <v>4614.47007149</v>
      </c>
      <c r="F63" s="34">
        <f t="shared" si="0"/>
        <v>91.645454856798807</v>
      </c>
      <c r="G63" s="22">
        <f>IF(ISERROR(VLOOKUP($O63,[1]BEx6_1!$A:$Z,8,0)),0,VLOOKUP($O63,[1]BEx6_1!$A:$Z,8,0))</f>
        <v>5959.17607512</v>
      </c>
      <c r="H63" s="23">
        <f>IF(ISERROR(VLOOKUP($O63,[1]BEx6_1!$A:$Z,10,0)),0,VLOOKUP($O63,[1]BEx6_1!$A:$Z,10,0))</f>
        <v>1651.4696902000001</v>
      </c>
      <c r="I63" s="24">
        <f>IF(ISERROR(VLOOKUP($O63,[1]BEx6_1!$A:$Z,11,0)),0,VLOOKUP($O63,[1]BEx6_1!$A:$Z,11,0))</f>
        <v>2975.4536045099999</v>
      </c>
      <c r="J63" s="35">
        <f t="shared" si="1"/>
        <v>49.930620726793734</v>
      </c>
      <c r="K63" s="22">
        <f t="shared" si="5"/>
        <v>10994.30856336</v>
      </c>
      <c r="L63" s="23">
        <f t="shared" si="5"/>
        <v>1701.17139825</v>
      </c>
      <c r="M63" s="27">
        <f t="shared" si="5"/>
        <v>7589.9236760000003</v>
      </c>
      <c r="N63" s="28">
        <f t="shared" si="3"/>
        <v>69.035025097389322</v>
      </c>
      <c r="O63" s="29" t="s">
        <v>67</v>
      </c>
      <c r="P63" s="30" t="str">
        <f t="shared" si="4"/>
        <v/>
      </c>
      <c r="Q63" s="31"/>
    </row>
    <row r="64" spans="1:17" ht="21">
      <c r="A64" s="32">
        <v>59</v>
      </c>
      <c r="B64" s="33" t="str">
        <f>VLOOKUP($O64,[1]Name!$A:$B,2,0)</f>
        <v>ลำปาง</v>
      </c>
      <c r="C64" s="22">
        <f>IF(ISERROR(VLOOKUP($O64,[1]BEx6_1!$A:$Z,3,0)),0,VLOOKUP($O64,[1]BEx6_1!$A:$Z,3,0))</f>
        <v>3043.1384855900001</v>
      </c>
      <c r="D64" s="23">
        <f>IF(ISERROR(VLOOKUP($O64,[1]BEx6_1!$A:$Z,5,0)),0,VLOOKUP($O64,[1]BEx6_1!$A:$Z,5,0))</f>
        <v>23.166293679999999</v>
      </c>
      <c r="E64" s="24">
        <f>IF(ISERROR(VLOOKUP($O64,[1]BEx6_1!$A:$Z,6,0)),0,VLOOKUP($O64,[1]BEx6_1!$A:$Z,6,0))</f>
        <v>2746.1468615099998</v>
      </c>
      <c r="F64" s="34">
        <f t="shared" si="0"/>
        <v>90.240614238020129</v>
      </c>
      <c r="G64" s="22">
        <f>IF(ISERROR(VLOOKUP($O64,[1]BEx6_1!$A:$Z,8,0)),0,VLOOKUP($O64,[1]BEx6_1!$A:$Z,8,0))</f>
        <v>4731.6034221199998</v>
      </c>
      <c r="H64" s="23">
        <f>IF(ISERROR(VLOOKUP($O64,[1]BEx6_1!$A:$Z,10,0)),0,VLOOKUP($O64,[1]BEx6_1!$A:$Z,10,0))</f>
        <v>1295.6561582700001</v>
      </c>
      <c r="I64" s="24">
        <f>IF(ISERROR(VLOOKUP($O64,[1]BEx6_1!$A:$Z,11,0)),0,VLOOKUP($O64,[1]BEx6_1!$A:$Z,11,0))</f>
        <v>2638.5928823499999</v>
      </c>
      <c r="J64" s="35">
        <f t="shared" si="1"/>
        <v>55.76530082835589</v>
      </c>
      <c r="K64" s="22">
        <f t="shared" si="5"/>
        <v>7774.7419077100003</v>
      </c>
      <c r="L64" s="23">
        <f t="shared" si="5"/>
        <v>1318.8224519500002</v>
      </c>
      <c r="M64" s="27">
        <f t="shared" si="5"/>
        <v>5384.7397438600001</v>
      </c>
      <c r="N64" s="28">
        <f t="shared" si="3"/>
        <v>69.25940189114317</v>
      </c>
      <c r="O64" s="29" t="s">
        <v>68</v>
      </c>
      <c r="P64" s="30" t="str">
        <f t="shared" si="4"/>
        <v/>
      </c>
      <c r="Q64" s="31"/>
    </row>
    <row r="65" spans="1:17" ht="21">
      <c r="A65" s="32">
        <v>60</v>
      </c>
      <c r="B65" s="33" t="str">
        <f>VLOOKUP($O65,[1]Name!$A:$B,2,0)</f>
        <v>แพร่</v>
      </c>
      <c r="C65" s="22">
        <f>IF(ISERROR(VLOOKUP($O65,[1]BEx6_1!$A:$Z,3,0)),0,VLOOKUP($O65,[1]BEx6_1!$A:$Z,3,0))</f>
        <v>1839.2243691900001</v>
      </c>
      <c r="D65" s="23">
        <f>IF(ISERROR(VLOOKUP($O65,[1]BEx6_1!$A:$Z,5,0)),0,VLOOKUP($O65,[1]BEx6_1!$A:$Z,5,0))</f>
        <v>8.4303031700000002</v>
      </c>
      <c r="E65" s="24">
        <f>IF(ISERROR(VLOOKUP($O65,[1]BEx6_1!$A:$Z,6,0)),0,VLOOKUP($O65,[1]BEx6_1!$A:$Z,6,0))</f>
        <v>1681.4281297499999</v>
      </c>
      <c r="F65" s="34">
        <f t="shared" si="0"/>
        <v>91.420500832669262</v>
      </c>
      <c r="G65" s="22">
        <f>IF(ISERROR(VLOOKUP($O65,[1]BEx6_1!$A:$Z,8,0)),0,VLOOKUP($O65,[1]BEx6_1!$A:$Z,8,0))</f>
        <v>2435.2325847100001</v>
      </c>
      <c r="H65" s="23">
        <f>IF(ISERROR(VLOOKUP($O65,[1]BEx6_1!$A:$Z,10,0)),0,VLOOKUP($O65,[1]BEx6_1!$A:$Z,10,0))</f>
        <v>795.53351234000002</v>
      </c>
      <c r="I65" s="24">
        <f>IF(ISERROR(VLOOKUP($O65,[1]BEx6_1!$A:$Z,11,0)),0,VLOOKUP($O65,[1]BEx6_1!$A:$Z,11,0))</f>
        <v>1279.85512021</v>
      </c>
      <c r="J65" s="35">
        <f t="shared" si="1"/>
        <v>52.55576523761124</v>
      </c>
      <c r="K65" s="22">
        <f t="shared" si="5"/>
        <v>4274.4569539000004</v>
      </c>
      <c r="L65" s="23">
        <f t="shared" si="5"/>
        <v>803.96381551000002</v>
      </c>
      <c r="M65" s="27">
        <f t="shared" si="5"/>
        <v>2961.2832499599999</v>
      </c>
      <c r="N65" s="28">
        <f t="shared" si="3"/>
        <v>69.278583967447247</v>
      </c>
      <c r="O65" s="29" t="s">
        <v>69</v>
      </c>
      <c r="P65" s="30" t="str">
        <f t="shared" si="4"/>
        <v/>
      </c>
      <c r="Q65" s="31"/>
    </row>
    <row r="66" spans="1:17" ht="21">
      <c r="A66" s="32">
        <v>61</v>
      </c>
      <c r="B66" s="33" t="str">
        <f>VLOOKUP($O66,[1]Name!$A:$B,2,0)</f>
        <v>นครปฐม</v>
      </c>
      <c r="C66" s="22">
        <f>IF(ISERROR(VLOOKUP($O66,[1]BEx6_1!$A:$Z,3,0)),0,VLOOKUP($O66,[1]BEx6_1!$A:$Z,3,0))</f>
        <v>3346.4455565399999</v>
      </c>
      <c r="D66" s="23">
        <f>IF(ISERROR(VLOOKUP($O66,[1]BEx6_1!$A:$Z,5,0)),0,VLOOKUP($O66,[1]BEx6_1!$A:$Z,5,0))</f>
        <v>63.580662879999998</v>
      </c>
      <c r="E66" s="24">
        <f>IF(ISERROR(VLOOKUP($O66,[1]BEx6_1!$A:$Z,6,0)),0,VLOOKUP($O66,[1]BEx6_1!$A:$Z,6,0))</f>
        <v>2966.2293631799998</v>
      </c>
      <c r="F66" s="34">
        <f t="shared" si="0"/>
        <v>88.638207706175322</v>
      </c>
      <c r="G66" s="22">
        <f>IF(ISERROR(VLOOKUP($O66,[1]BEx6_1!$A:$Z,8,0)),0,VLOOKUP($O66,[1]BEx6_1!$A:$Z,8,0))</f>
        <v>2226.7166897500001</v>
      </c>
      <c r="H66" s="23">
        <f>IF(ISERROR(VLOOKUP($O66,[1]BEx6_1!$A:$Z,10,0)),0,VLOOKUP($O66,[1]BEx6_1!$A:$Z,10,0))</f>
        <v>927.88148851000005</v>
      </c>
      <c r="I66" s="24">
        <f>IF(ISERROR(VLOOKUP($O66,[1]BEx6_1!$A:$Z,11,0)),0,VLOOKUP($O66,[1]BEx6_1!$A:$Z,11,0))</f>
        <v>908.47285928999997</v>
      </c>
      <c r="J66" s="35">
        <f t="shared" si="1"/>
        <v>40.798762746597852</v>
      </c>
      <c r="K66" s="22">
        <f t="shared" si="5"/>
        <v>5573.1622462899995</v>
      </c>
      <c r="L66" s="23">
        <f t="shared" si="5"/>
        <v>991.46215139000003</v>
      </c>
      <c r="M66" s="27">
        <f t="shared" si="5"/>
        <v>3874.7022224699999</v>
      </c>
      <c r="N66" s="28">
        <f t="shared" si="3"/>
        <v>69.524303281307695</v>
      </c>
      <c r="O66" s="29" t="s">
        <v>70</v>
      </c>
      <c r="P66" s="30" t="str">
        <f t="shared" si="4"/>
        <v/>
      </c>
      <c r="Q66" s="31"/>
    </row>
    <row r="67" spans="1:17" ht="21">
      <c r="A67" s="32">
        <v>62</v>
      </c>
      <c r="B67" s="33" t="str">
        <f>VLOOKUP($O67,[1]Name!$A:$B,2,0)</f>
        <v>พังงา</v>
      </c>
      <c r="C67" s="22">
        <f>IF(ISERROR(VLOOKUP($O67,[1]BEx6_1!$A:$Z,3,0)),0,VLOOKUP($O67,[1]BEx6_1!$A:$Z,3,0))</f>
        <v>1253.3641342200001</v>
      </c>
      <c r="D67" s="23">
        <f>IF(ISERROR(VLOOKUP($O67,[1]BEx6_1!$A:$Z,5,0)),0,VLOOKUP($O67,[1]BEx6_1!$A:$Z,5,0))</f>
        <v>10.19852399</v>
      </c>
      <c r="E67" s="24">
        <f>IF(ISERROR(VLOOKUP($O67,[1]BEx6_1!$A:$Z,6,0)),0,VLOOKUP($O67,[1]BEx6_1!$A:$Z,6,0))</f>
        <v>1130.8030450000001</v>
      </c>
      <c r="F67" s="34">
        <f t="shared" si="0"/>
        <v>90.22142999996781</v>
      </c>
      <c r="G67" s="22">
        <f>IF(ISERROR(VLOOKUP($O67,[1]BEx6_1!$A:$Z,8,0)),0,VLOOKUP($O67,[1]BEx6_1!$A:$Z,8,0))</f>
        <v>1416.9226968099999</v>
      </c>
      <c r="H67" s="23">
        <f>IF(ISERROR(VLOOKUP($O67,[1]BEx6_1!$A:$Z,10,0)),0,VLOOKUP($O67,[1]BEx6_1!$A:$Z,10,0))</f>
        <v>545.27992735999999</v>
      </c>
      <c r="I67" s="24">
        <f>IF(ISERROR(VLOOKUP($O67,[1]BEx6_1!$A:$Z,11,0)),0,VLOOKUP($O67,[1]BEx6_1!$A:$Z,11,0))</f>
        <v>725.73646732999998</v>
      </c>
      <c r="J67" s="35">
        <f t="shared" si="1"/>
        <v>51.21919981689139</v>
      </c>
      <c r="K67" s="22">
        <f t="shared" si="5"/>
        <v>2670.28683103</v>
      </c>
      <c r="L67" s="23">
        <f t="shared" si="5"/>
        <v>555.47845135</v>
      </c>
      <c r="M67" s="27">
        <f t="shared" si="5"/>
        <v>1856.53951233</v>
      </c>
      <c r="N67" s="28">
        <f t="shared" si="3"/>
        <v>69.525846090994051</v>
      </c>
      <c r="O67" s="29" t="s">
        <v>71</v>
      </c>
      <c r="P67" s="30" t="str">
        <f t="shared" si="4"/>
        <v/>
      </c>
      <c r="Q67" s="31"/>
    </row>
    <row r="68" spans="1:17" ht="21">
      <c r="A68" s="32">
        <v>63</v>
      </c>
      <c r="B68" s="33" t="str">
        <f>VLOOKUP($O68,[1]Name!$A:$B,2,0)</f>
        <v>เชียงราย</v>
      </c>
      <c r="C68" s="22">
        <f>IF(ISERROR(VLOOKUP($O68,[1]BEx6_1!$A:$Z,3,0)),0,VLOOKUP($O68,[1]BEx6_1!$A:$Z,3,0))</f>
        <v>5102.79028629</v>
      </c>
      <c r="D68" s="23">
        <f>IF(ISERROR(VLOOKUP($O68,[1]BEx6_1!$A:$Z,5,0)),0,VLOOKUP($O68,[1]BEx6_1!$A:$Z,5,0))</f>
        <v>28.09180375</v>
      </c>
      <c r="E68" s="24">
        <f>IF(ISERROR(VLOOKUP($O68,[1]BEx6_1!$A:$Z,6,0)),0,VLOOKUP($O68,[1]BEx6_1!$A:$Z,6,0))</f>
        <v>4696.32036212</v>
      </c>
      <c r="F68" s="34">
        <f t="shared" si="0"/>
        <v>92.034359607877875</v>
      </c>
      <c r="G68" s="22">
        <f>IF(ISERROR(VLOOKUP($O68,[1]BEx6_1!$A:$Z,8,0)),0,VLOOKUP($O68,[1]BEx6_1!$A:$Z,8,0))</f>
        <v>5600.5117436399996</v>
      </c>
      <c r="H68" s="23">
        <f>IF(ISERROR(VLOOKUP($O68,[1]BEx6_1!$A:$Z,10,0)),0,VLOOKUP($O68,[1]BEx6_1!$A:$Z,10,0))</f>
        <v>1578.10012476</v>
      </c>
      <c r="I68" s="24">
        <f>IF(ISERROR(VLOOKUP($O68,[1]BEx6_1!$A:$Z,11,0)),0,VLOOKUP($O68,[1]BEx6_1!$A:$Z,11,0))</f>
        <v>2758.6010363099999</v>
      </c>
      <c r="J68" s="35">
        <f t="shared" si="1"/>
        <v>49.256231619239017</v>
      </c>
      <c r="K68" s="22">
        <f t="shared" si="5"/>
        <v>10703.302029930001</v>
      </c>
      <c r="L68" s="23">
        <f t="shared" si="5"/>
        <v>1606.19192851</v>
      </c>
      <c r="M68" s="27">
        <f t="shared" si="5"/>
        <v>7454.9213984300004</v>
      </c>
      <c r="N68" s="28">
        <f t="shared" si="3"/>
        <v>69.650668341260996</v>
      </c>
      <c r="O68" s="29" t="s">
        <v>72</v>
      </c>
      <c r="P68" s="30" t="str">
        <f t="shared" si="4"/>
        <v/>
      </c>
      <c r="Q68" s="31"/>
    </row>
    <row r="69" spans="1:17" ht="21">
      <c r="A69" s="32">
        <v>64</v>
      </c>
      <c r="B69" s="33" t="str">
        <f>VLOOKUP($O69,[1]Name!$A:$B,2,0)</f>
        <v>ลพบุรี</v>
      </c>
      <c r="C69" s="22">
        <f>IF(ISERROR(VLOOKUP($O69,[1]BEx6_1!$A:$Z,3,0)),0,VLOOKUP($O69,[1]BEx6_1!$A:$Z,3,0))</f>
        <v>3462.24981355</v>
      </c>
      <c r="D69" s="23">
        <f>IF(ISERROR(VLOOKUP($O69,[1]BEx6_1!$A:$Z,5,0)),0,VLOOKUP($O69,[1]BEx6_1!$A:$Z,5,0))</f>
        <v>35.266919870000002</v>
      </c>
      <c r="E69" s="24">
        <f>IF(ISERROR(VLOOKUP($O69,[1]BEx6_1!$A:$Z,6,0)),0,VLOOKUP($O69,[1]BEx6_1!$A:$Z,6,0))</f>
        <v>3092.00077827</v>
      </c>
      <c r="F69" s="34">
        <f t="shared" si="0"/>
        <v>89.306114370171144</v>
      </c>
      <c r="G69" s="22">
        <f>IF(ISERROR(VLOOKUP($O69,[1]BEx6_1!$A:$Z,8,0)),0,VLOOKUP($O69,[1]BEx6_1!$A:$Z,8,0))</f>
        <v>4780.3750151800004</v>
      </c>
      <c r="H69" s="23">
        <f>IF(ISERROR(VLOOKUP($O69,[1]BEx6_1!$A:$Z,10,0)),0,VLOOKUP($O69,[1]BEx6_1!$A:$Z,10,0))</f>
        <v>1330.7140203399999</v>
      </c>
      <c r="I69" s="24">
        <f>IF(ISERROR(VLOOKUP($O69,[1]BEx6_1!$A:$Z,11,0)),0,VLOOKUP($O69,[1]BEx6_1!$A:$Z,11,0))</f>
        <v>2690.93783106</v>
      </c>
      <c r="J69" s="35">
        <f t="shared" si="1"/>
        <v>56.291354182777965</v>
      </c>
      <c r="K69" s="22">
        <f t="shared" si="5"/>
        <v>8242.6248287300004</v>
      </c>
      <c r="L69" s="23">
        <f t="shared" si="5"/>
        <v>1365.98094021</v>
      </c>
      <c r="M69" s="27">
        <f t="shared" si="5"/>
        <v>5782.93860933</v>
      </c>
      <c r="N69" s="28">
        <f t="shared" si="3"/>
        <v>70.158944868791494</v>
      </c>
      <c r="O69" s="29" t="s">
        <v>73</v>
      </c>
      <c r="P69" s="30" t="str">
        <f t="shared" si="4"/>
        <v/>
      </c>
      <c r="Q69" s="31"/>
    </row>
    <row r="70" spans="1:17" ht="21">
      <c r="A70" s="32">
        <v>65</v>
      </c>
      <c r="B70" s="33" t="str">
        <f>VLOOKUP($O70,[1]Name!$A:$B,2,0)</f>
        <v>สกลนคร</v>
      </c>
      <c r="C70" s="22">
        <f>IF(ISERROR(VLOOKUP($O70,[1]BEx6_1!$A:$Z,3,0)),0,VLOOKUP($O70,[1]BEx6_1!$A:$Z,3,0))</f>
        <v>3393.9057387399998</v>
      </c>
      <c r="D70" s="23">
        <f>IF(ISERROR(VLOOKUP($O70,[1]BEx6_1!$A:$Z,5,0)),0,VLOOKUP($O70,[1]BEx6_1!$A:$Z,5,0))</f>
        <v>23.874229870000001</v>
      </c>
      <c r="E70" s="24">
        <f>IF(ISERROR(VLOOKUP($O70,[1]BEx6_1!$A:$Z,6,0)),0,VLOOKUP($O70,[1]BEx6_1!$A:$Z,6,0))</f>
        <v>3051.95312642</v>
      </c>
      <c r="F70" s="34">
        <f t="shared" ref="F70:F82" si="6">IF(ISERROR(E70/C70*100),0,E70/C70*100)</f>
        <v>89.924510618643424</v>
      </c>
      <c r="G70" s="22">
        <f>IF(ISERROR(VLOOKUP($O70,[1]BEx6_1!$A:$Z,8,0)),0,VLOOKUP($O70,[1]BEx6_1!$A:$Z,8,0))</f>
        <v>4007.8511094700002</v>
      </c>
      <c r="H70" s="23">
        <f>IF(ISERROR(VLOOKUP($O70,[1]BEx6_1!$A:$Z,10,0)),0,VLOOKUP($O70,[1]BEx6_1!$A:$Z,10,0))</f>
        <v>882.50109778000001</v>
      </c>
      <c r="I70" s="24">
        <f>IF(ISERROR(VLOOKUP($O70,[1]BEx6_1!$A:$Z,11,0)),0,VLOOKUP($O70,[1]BEx6_1!$A:$Z,11,0))</f>
        <v>2156.3557591600002</v>
      </c>
      <c r="J70" s="35">
        <f t="shared" ref="J70:J82" si="7">IF(ISERROR(I70/G70*100),0,I70/G70*100)</f>
        <v>53.803290098896852</v>
      </c>
      <c r="K70" s="22">
        <f t="shared" ref="K70:M81" si="8">C70+G70</f>
        <v>7401.7568482099996</v>
      </c>
      <c r="L70" s="23">
        <f t="shared" si="8"/>
        <v>906.37532765000003</v>
      </c>
      <c r="M70" s="27">
        <f t="shared" si="8"/>
        <v>5208.3088855799997</v>
      </c>
      <c r="N70" s="28">
        <f t="shared" ref="N70:N82" si="9">IF(ISERROR(M70/K70*100),0,M70/K70*100)</f>
        <v>70.365846817023566</v>
      </c>
      <c r="O70" s="29" t="s">
        <v>74</v>
      </c>
      <c r="P70" s="30" t="str">
        <f t="shared" si="4"/>
        <v/>
      </c>
      <c r="Q70" s="31"/>
    </row>
    <row r="71" spans="1:17" ht="21">
      <c r="A71" s="32">
        <v>66</v>
      </c>
      <c r="B71" s="33" t="str">
        <f>VLOOKUP($O71,[1]Name!$A:$B,2,0)</f>
        <v>อุบลราชธานี</v>
      </c>
      <c r="C71" s="22">
        <f>IF(ISERROR(VLOOKUP($O71,[1]BEx6_1!$A:$Z,3,0)),0,VLOOKUP($O71,[1]BEx6_1!$A:$Z,3,0))</f>
        <v>7059.3641444900004</v>
      </c>
      <c r="D71" s="23">
        <f>IF(ISERROR(VLOOKUP($O71,[1]BEx6_1!$A:$Z,5,0)),0,VLOOKUP($O71,[1]BEx6_1!$A:$Z,5,0))</f>
        <v>36.57831676</v>
      </c>
      <c r="E71" s="24">
        <f>IF(ISERROR(VLOOKUP($O71,[1]BEx6_1!$A:$Z,6,0)),0,VLOOKUP($O71,[1]BEx6_1!$A:$Z,6,0))</f>
        <v>6388.7419045099996</v>
      </c>
      <c r="F71" s="34">
        <f t="shared" si="6"/>
        <v>90.500245825915684</v>
      </c>
      <c r="G71" s="22">
        <f>IF(ISERROR(VLOOKUP($O71,[1]BEx6_1!$A:$Z,8,0)),0,VLOOKUP($O71,[1]BEx6_1!$A:$Z,8,0))</f>
        <v>7207.5404784800003</v>
      </c>
      <c r="H71" s="23">
        <f>IF(ISERROR(VLOOKUP($O71,[1]BEx6_1!$A:$Z,10,0)),0,VLOOKUP($O71,[1]BEx6_1!$A:$Z,10,0))</f>
        <v>1672.5583870299999</v>
      </c>
      <c r="I71" s="24">
        <f>IF(ISERROR(VLOOKUP($O71,[1]BEx6_1!$A:$Z,11,0)),0,VLOOKUP($O71,[1]BEx6_1!$A:$Z,11,0))</f>
        <v>3681.2586337299999</v>
      </c>
      <c r="J71" s="35">
        <f t="shared" si="7"/>
        <v>51.07510175934997</v>
      </c>
      <c r="K71" s="22">
        <f t="shared" si="8"/>
        <v>14266.90462297</v>
      </c>
      <c r="L71" s="23">
        <f t="shared" si="8"/>
        <v>1709.13670379</v>
      </c>
      <c r="M71" s="27">
        <f t="shared" si="8"/>
        <v>10070.00053824</v>
      </c>
      <c r="N71" s="28">
        <f t="shared" si="9"/>
        <v>70.58293865669431</v>
      </c>
      <c r="O71" s="29" t="s">
        <v>75</v>
      </c>
      <c r="P71" s="30" t="str">
        <f t="shared" si="4"/>
        <v/>
      </c>
      <c r="Q71" s="31"/>
    </row>
    <row r="72" spans="1:17" ht="21">
      <c r="A72" s="32">
        <v>67</v>
      </c>
      <c r="B72" s="33" t="str">
        <f>VLOOKUP($O72,[1]Name!$A:$B,2,0)</f>
        <v>ศรีษะเกษ</v>
      </c>
      <c r="C72" s="22">
        <f>IF(ISERROR(VLOOKUP($O72,[1]BEx6_1!$A:$Z,3,0)),0,VLOOKUP($O72,[1]BEx6_1!$A:$Z,3,0))</f>
        <v>4180.2749663200002</v>
      </c>
      <c r="D72" s="23">
        <f>IF(ISERROR(VLOOKUP($O72,[1]BEx6_1!$A:$Z,5,0)),0,VLOOKUP($O72,[1]BEx6_1!$A:$Z,5,0))</f>
        <v>9.7237359399999992</v>
      </c>
      <c r="E72" s="24">
        <f>IF(ISERROR(VLOOKUP($O72,[1]BEx6_1!$A:$Z,6,0)),0,VLOOKUP($O72,[1]BEx6_1!$A:$Z,6,0))</f>
        <v>3852.8190415700001</v>
      </c>
      <c r="F72" s="34">
        <f t="shared" si="6"/>
        <v>92.166641491569919</v>
      </c>
      <c r="G72" s="22">
        <f>IF(ISERROR(VLOOKUP($O72,[1]BEx6_1!$A:$Z,8,0)),0,VLOOKUP($O72,[1]BEx6_1!$A:$Z,8,0))</f>
        <v>3564.3316013899998</v>
      </c>
      <c r="H72" s="23">
        <f>IF(ISERROR(VLOOKUP($O72,[1]BEx6_1!$A:$Z,10,0)),0,VLOOKUP($O72,[1]BEx6_1!$A:$Z,10,0))</f>
        <v>1144.0068651300001</v>
      </c>
      <c r="I72" s="24">
        <f>IF(ISERROR(VLOOKUP($O72,[1]BEx6_1!$A:$Z,11,0)),0,VLOOKUP($O72,[1]BEx6_1!$A:$Z,11,0))</f>
        <v>1664.6737835399999</v>
      </c>
      <c r="J72" s="35">
        <f t="shared" si="7"/>
        <v>46.703673218586587</v>
      </c>
      <c r="K72" s="22">
        <f t="shared" si="8"/>
        <v>7744.6065677099996</v>
      </c>
      <c r="L72" s="23">
        <f t="shared" si="8"/>
        <v>1153.7306010700001</v>
      </c>
      <c r="M72" s="27">
        <f t="shared" si="8"/>
        <v>5517.49282511</v>
      </c>
      <c r="N72" s="28">
        <f t="shared" si="9"/>
        <v>71.243035741988194</v>
      </c>
      <c r="O72" s="29" t="s">
        <v>76</v>
      </c>
      <c r="P72" s="30" t="str">
        <f t="shared" ref="P72:P81" si="10">IF(N72&lt;N71,"check","")</f>
        <v/>
      </c>
      <c r="Q72" s="31"/>
    </row>
    <row r="73" spans="1:17" ht="21">
      <c r="A73" s="32">
        <v>68</v>
      </c>
      <c r="B73" s="33" t="str">
        <f>VLOOKUP($O73,[1]Name!$A:$B,2,0)</f>
        <v>หนองคาย</v>
      </c>
      <c r="C73" s="22">
        <f>IF(ISERROR(VLOOKUP($O73,[1]BEx6_1!$A:$Z,3,0)),0,VLOOKUP($O73,[1]BEx6_1!$A:$Z,3,0))</f>
        <v>1688.8142111899999</v>
      </c>
      <c r="D73" s="23">
        <f>IF(ISERROR(VLOOKUP($O73,[1]BEx6_1!$A:$Z,5,0)),0,VLOOKUP($O73,[1]BEx6_1!$A:$Z,5,0))</f>
        <v>5.3106726899999996</v>
      </c>
      <c r="E73" s="24">
        <f>IF(ISERROR(VLOOKUP($O73,[1]BEx6_1!$A:$Z,6,0)),0,VLOOKUP($O73,[1]BEx6_1!$A:$Z,6,0))</f>
        <v>1539.1727256199999</v>
      </c>
      <c r="F73" s="34">
        <f t="shared" si="6"/>
        <v>91.139257084735377</v>
      </c>
      <c r="G73" s="22">
        <f>IF(ISERROR(VLOOKUP($O73,[1]BEx6_1!$A:$Z,8,0)),0,VLOOKUP($O73,[1]BEx6_1!$A:$Z,8,0))</f>
        <v>1882.5078974600001</v>
      </c>
      <c r="H73" s="23">
        <f>IF(ISERROR(VLOOKUP($O73,[1]BEx6_1!$A:$Z,10,0)),0,VLOOKUP($O73,[1]BEx6_1!$A:$Z,10,0))</f>
        <v>447.68246210000001</v>
      </c>
      <c r="I73" s="24">
        <f>IF(ISERROR(VLOOKUP($O73,[1]BEx6_1!$A:$Z,11,0)),0,VLOOKUP($O73,[1]BEx6_1!$A:$Z,11,0))</f>
        <v>1006.36614127</v>
      </c>
      <c r="J73" s="35">
        <f t="shared" si="7"/>
        <v>53.45880049841243</v>
      </c>
      <c r="K73" s="22">
        <f t="shared" si="8"/>
        <v>3571.3221086499998</v>
      </c>
      <c r="L73" s="23">
        <f t="shared" si="8"/>
        <v>452.99313479</v>
      </c>
      <c r="M73" s="27">
        <f t="shared" si="8"/>
        <v>2545.53886689</v>
      </c>
      <c r="N73" s="28">
        <f t="shared" si="9"/>
        <v>71.277213016561049</v>
      </c>
      <c r="O73" s="29" t="s">
        <v>77</v>
      </c>
      <c r="P73" s="30" t="str">
        <f t="shared" si="10"/>
        <v/>
      </c>
      <c r="Q73" s="31"/>
    </row>
    <row r="74" spans="1:17" ht="21">
      <c r="A74" s="32">
        <v>69</v>
      </c>
      <c r="B74" s="33" t="str">
        <f>VLOOKUP($O74,[1]Name!$A:$B,2,0)</f>
        <v>สุโขทัย</v>
      </c>
      <c r="C74" s="22">
        <f>IF(ISERROR(VLOOKUP($O74,[1]BEx6_1!$A:$Z,3,0)),0,VLOOKUP($O74,[1]BEx6_1!$A:$Z,3,0))</f>
        <v>1818.3311255199999</v>
      </c>
      <c r="D74" s="23">
        <f>IF(ISERROR(VLOOKUP($O74,[1]BEx6_1!$A:$Z,5,0)),0,VLOOKUP($O74,[1]BEx6_1!$A:$Z,5,0))</f>
        <v>5.1622046099999999</v>
      </c>
      <c r="E74" s="24">
        <f>IF(ISERROR(VLOOKUP($O74,[1]BEx6_1!$A:$Z,6,0)),0,VLOOKUP($O74,[1]BEx6_1!$A:$Z,6,0))</f>
        <v>1682.6026765399999</v>
      </c>
      <c r="F74" s="34">
        <f t="shared" si="6"/>
        <v>92.535548279679546</v>
      </c>
      <c r="G74" s="22">
        <f>IF(ISERROR(VLOOKUP($O74,[1]BEx6_1!$A:$Z,8,0)),0,VLOOKUP($O74,[1]BEx6_1!$A:$Z,8,0))</f>
        <v>3341.26755435</v>
      </c>
      <c r="H74" s="23">
        <f>IF(ISERROR(VLOOKUP($O74,[1]BEx6_1!$A:$Z,10,0)),0,VLOOKUP($O74,[1]BEx6_1!$A:$Z,10,0))</f>
        <v>644.25223191999999</v>
      </c>
      <c r="I74" s="24">
        <f>IF(ISERROR(VLOOKUP($O74,[1]BEx6_1!$A:$Z,11,0)),0,VLOOKUP($O74,[1]BEx6_1!$A:$Z,11,0))</f>
        <v>2013.6629527800001</v>
      </c>
      <c r="J74" s="35">
        <f t="shared" si="7"/>
        <v>60.266438410728583</v>
      </c>
      <c r="K74" s="22">
        <f t="shared" si="8"/>
        <v>5159.5986798699996</v>
      </c>
      <c r="L74" s="23">
        <f t="shared" si="8"/>
        <v>649.41443652999999</v>
      </c>
      <c r="M74" s="27">
        <f t="shared" si="8"/>
        <v>3696.2656293199998</v>
      </c>
      <c r="N74" s="28">
        <f t="shared" si="9"/>
        <v>71.638626541650524</v>
      </c>
      <c r="O74" s="29" t="s">
        <v>78</v>
      </c>
      <c r="P74" s="30" t="str">
        <f t="shared" si="10"/>
        <v/>
      </c>
      <c r="Q74" s="31"/>
    </row>
    <row r="75" spans="1:17" ht="21">
      <c r="A75" s="32">
        <v>70</v>
      </c>
      <c r="B75" s="33" t="str">
        <f>VLOOKUP($O75,[1]Name!$A:$B,2,0)</f>
        <v>นครศรีธรรมราช</v>
      </c>
      <c r="C75" s="22">
        <f>IF(ISERROR(VLOOKUP($O75,[1]BEx6_1!$A:$Z,3,0)),0,VLOOKUP($O75,[1]BEx6_1!$A:$Z,3,0))</f>
        <v>10286.887179740001</v>
      </c>
      <c r="D75" s="23">
        <f>IF(ISERROR(VLOOKUP($O75,[1]BEx6_1!$A:$Z,5,0)),0,VLOOKUP($O75,[1]BEx6_1!$A:$Z,5,0))</f>
        <v>30.619237250000001</v>
      </c>
      <c r="E75" s="24">
        <f>IF(ISERROR(VLOOKUP($O75,[1]BEx6_1!$A:$Z,6,0)),0,VLOOKUP($O75,[1]BEx6_1!$A:$Z,6,0))</f>
        <v>9734.4745460899994</v>
      </c>
      <c r="F75" s="34">
        <f t="shared" si="6"/>
        <v>94.629933973243368</v>
      </c>
      <c r="G75" s="22">
        <f>IF(ISERROR(VLOOKUP($O75,[1]BEx6_1!$A:$Z,8,0)),0,VLOOKUP($O75,[1]BEx6_1!$A:$Z,8,0))</f>
        <v>7323.7487082899997</v>
      </c>
      <c r="H75" s="23">
        <f>IF(ISERROR(VLOOKUP($O75,[1]BEx6_1!$A:$Z,10,0)),0,VLOOKUP($O75,[1]BEx6_1!$A:$Z,10,0))</f>
        <v>1709.94397772</v>
      </c>
      <c r="I75" s="24">
        <f>IF(ISERROR(VLOOKUP($O75,[1]BEx6_1!$A:$Z,11,0)),0,VLOOKUP($O75,[1]BEx6_1!$A:$Z,11,0))</f>
        <v>3060.0383084499999</v>
      </c>
      <c r="J75" s="35">
        <f t="shared" si="7"/>
        <v>41.782404480730456</v>
      </c>
      <c r="K75" s="22">
        <f t="shared" si="8"/>
        <v>17610.635888029999</v>
      </c>
      <c r="L75" s="23">
        <f t="shared" si="8"/>
        <v>1740.56321497</v>
      </c>
      <c r="M75" s="27">
        <f t="shared" si="8"/>
        <v>12794.51285454</v>
      </c>
      <c r="N75" s="28">
        <f t="shared" si="9"/>
        <v>72.652191186557147</v>
      </c>
      <c r="O75" s="29" t="s">
        <v>79</v>
      </c>
      <c r="P75" s="30" t="str">
        <f t="shared" si="10"/>
        <v/>
      </c>
      <c r="Q75" s="31"/>
    </row>
    <row r="76" spans="1:17" ht="21">
      <c r="A76" s="32">
        <v>71</v>
      </c>
      <c r="B76" s="33" t="str">
        <f>VLOOKUP($O76,[1]Name!$A:$B,2,0)</f>
        <v>ขอนแก่น</v>
      </c>
      <c r="C76" s="22">
        <f>IF(ISERROR(VLOOKUP($O76,[1]BEx6_1!$A:$Z,3,0)),0,VLOOKUP($O76,[1]BEx6_1!$A:$Z,3,0))</f>
        <v>10698.851996400001</v>
      </c>
      <c r="D76" s="23">
        <f>IF(ISERROR(VLOOKUP($O76,[1]BEx6_1!$A:$Z,5,0)),0,VLOOKUP($O76,[1]BEx6_1!$A:$Z,5,0))</f>
        <v>63.770542200000001</v>
      </c>
      <c r="E76" s="24">
        <f>IF(ISERROR(VLOOKUP($O76,[1]BEx6_1!$A:$Z,6,0)),0,VLOOKUP($O76,[1]BEx6_1!$A:$Z,6,0))</f>
        <v>10087.55346309</v>
      </c>
      <c r="F76" s="34">
        <f t="shared" si="6"/>
        <v>94.286316573818453</v>
      </c>
      <c r="G76" s="22">
        <f>IF(ISERROR(VLOOKUP($O76,[1]BEx6_1!$A:$Z,8,0)),0,VLOOKUP($O76,[1]BEx6_1!$A:$Z,8,0))</f>
        <v>9744.1226856100002</v>
      </c>
      <c r="H76" s="23">
        <f>IF(ISERROR(VLOOKUP($O76,[1]BEx6_1!$A:$Z,10,0)),0,VLOOKUP($O76,[1]BEx6_1!$A:$Z,10,0))</f>
        <v>3304.33028848</v>
      </c>
      <c r="I76" s="24">
        <f>IF(ISERROR(VLOOKUP($O76,[1]BEx6_1!$A:$Z,11,0)),0,VLOOKUP($O76,[1]BEx6_1!$A:$Z,11,0))</f>
        <v>4781.8330876500004</v>
      </c>
      <c r="J76" s="35">
        <f t="shared" si="7"/>
        <v>49.074023818601461</v>
      </c>
      <c r="K76" s="22">
        <f t="shared" si="8"/>
        <v>20442.974682010001</v>
      </c>
      <c r="L76" s="23">
        <f t="shared" si="8"/>
        <v>3368.1008306799999</v>
      </c>
      <c r="M76" s="27">
        <f t="shared" si="8"/>
        <v>14869.386550740001</v>
      </c>
      <c r="N76" s="28">
        <f t="shared" si="9"/>
        <v>72.735924111011059</v>
      </c>
      <c r="O76" s="29" t="s">
        <v>80</v>
      </c>
      <c r="P76" s="30" t="str">
        <f t="shared" si="10"/>
        <v/>
      </c>
      <c r="Q76" s="31"/>
    </row>
    <row r="77" spans="1:17" ht="21">
      <c r="A77" s="32">
        <v>72</v>
      </c>
      <c r="B77" s="33" t="str">
        <f>VLOOKUP($O77,[1]Name!$A:$B,2,0)</f>
        <v>ปัตตานี</v>
      </c>
      <c r="C77" s="22">
        <f>IF(ISERROR(VLOOKUP($O77,[1]BEx6_1!$A:$Z,3,0)),0,VLOOKUP($O77,[1]BEx6_1!$A:$Z,3,0))</f>
        <v>4763.1837938199997</v>
      </c>
      <c r="D77" s="23">
        <f>IF(ISERROR(VLOOKUP($O77,[1]BEx6_1!$A:$Z,5,0)),0,VLOOKUP($O77,[1]BEx6_1!$A:$Z,5,0))</f>
        <v>26.46140565</v>
      </c>
      <c r="E77" s="24">
        <f>IF(ISERROR(VLOOKUP($O77,[1]BEx6_1!$A:$Z,6,0)),0,VLOOKUP($O77,[1]BEx6_1!$A:$Z,6,0))</f>
        <v>4379.7235364799999</v>
      </c>
      <c r="F77" s="34">
        <f t="shared" si="6"/>
        <v>91.949496934434478</v>
      </c>
      <c r="G77" s="22">
        <f>IF(ISERROR(VLOOKUP($O77,[1]BEx6_1!$A:$Z,8,0)),0,VLOOKUP($O77,[1]BEx6_1!$A:$Z,8,0))</f>
        <v>3229.1488953100002</v>
      </c>
      <c r="H77" s="23">
        <f>IF(ISERROR(VLOOKUP($O77,[1]BEx6_1!$A:$Z,10,0)),0,VLOOKUP($O77,[1]BEx6_1!$A:$Z,10,0))</f>
        <v>1272.52172286</v>
      </c>
      <c r="I77" s="24">
        <f>IF(ISERROR(VLOOKUP($O77,[1]BEx6_1!$A:$Z,11,0)),0,VLOOKUP($O77,[1]BEx6_1!$A:$Z,11,0))</f>
        <v>1439.35917705</v>
      </c>
      <c r="J77" s="35">
        <f t="shared" si="7"/>
        <v>44.573948855084325</v>
      </c>
      <c r="K77" s="22">
        <f t="shared" si="8"/>
        <v>7992.3326891300003</v>
      </c>
      <c r="L77" s="23">
        <f t="shared" si="8"/>
        <v>1298.9831285099999</v>
      </c>
      <c r="M77" s="27">
        <f t="shared" si="8"/>
        <v>5819.0827135299996</v>
      </c>
      <c r="N77" s="28">
        <f t="shared" si="9"/>
        <v>72.808314416694174</v>
      </c>
      <c r="O77" s="29" t="s">
        <v>81</v>
      </c>
      <c r="P77" s="30" t="str">
        <f t="shared" si="10"/>
        <v/>
      </c>
      <c r="Q77" s="31"/>
    </row>
    <row r="78" spans="1:17" ht="21">
      <c r="A78" s="32">
        <v>73</v>
      </c>
      <c r="B78" s="33" t="str">
        <f>VLOOKUP($O78,[1]Name!$A:$B,2,0)</f>
        <v>สงขลา</v>
      </c>
      <c r="C78" s="22">
        <f>IF(ISERROR(VLOOKUP($O78,[1]BEx6_1!$A:$Z,3,0)),0,VLOOKUP($O78,[1]BEx6_1!$A:$Z,3,0))</f>
        <v>12707.44703632</v>
      </c>
      <c r="D78" s="23">
        <f>IF(ISERROR(VLOOKUP($O78,[1]BEx6_1!$A:$Z,5,0)),0,VLOOKUP($O78,[1]BEx6_1!$A:$Z,5,0))</f>
        <v>66.07745113</v>
      </c>
      <c r="E78" s="24">
        <f>IF(ISERROR(VLOOKUP($O78,[1]BEx6_1!$A:$Z,6,0)),0,VLOOKUP($O78,[1]BEx6_1!$A:$Z,6,0))</f>
        <v>12134.116039570001</v>
      </c>
      <c r="F78" s="34">
        <f t="shared" si="6"/>
        <v>95.488228319100415</v>
      </c>
      <c r="G78" s="22">
        <f>IF(ISERROR(VLOOKUP($O78,[1]BEx6_1!$A:$Z,8,0)),0,VLOOKUP($O78,[1]BEx6_1!$A:$Z,8,0))</f>
        <v>12460.40128032</v>
      </c>
      <c r="H78" s="23">
        <f>IF(ISERROR(VLOOKUP($O78,[1]BEx6_1!$A:$Z,10,0)),0,VLOOKUP($O78,[1]BEx6_1!$A:$Z,10,0))</f>
        <v>4478.9932866299996</v>
      </c>
      <c r="I78" s="24">
        <f>IF(ISERROR(VLOOKUP($O78,[1]BEx6_1!$A:$Z,11,0)),0,VLOOKUP($O78,[1]BEx6_1!$A:$Z,11,0))</f>
        <v>6355.41677936</v>
      </c>
      <c r="J78" s="37">
        <f t="shared" si="7"/>
        <v>51.004912573704722</v>
      </c>
      <c r="K78" s="22">
        <f t="shared" si="8"/>
        <v>25167.84831664</v>
      </c>
      <c r="L78" s="23">
        <f t="shared" si="8"/>
        <v>4545.0707377599992</v>
      </c>
      <c r="M78" s="24">
        <f t="shared" si="8"/>
        <v>18489.532818930002</v>
      </c>
      <c r="N78" s="28">
        <f t="shared" si="9"/>
        <v>73.46489293129379</v>
      </c>
      <c r="O78" s="29" t="s">
        <v>82</v>
      </c>
      <c r="P78" s="30" t="str">
        <f t="shared" si="10"/>
        <v/>
      </c>
      <c r="Q78" s="31"/>
    </row>
    <row r="79" spans="1:17" ht="21">
      <c r="A79" s="32">
        <v>74</v>
      </c>
      <c r="B79" s="33" t="str">
        <f>VLOOKUP($O79,[1]Name!$A:$B,2,0)</f>
        <v>ตาก</v>
      </c>
      <c r="C79" s="22">
        <f>IF(ISERROR(VLOOKUP($O79,[1]BEx6_1!$A:$Z,3,0)),0,VLOOKUP($O79,[1]BEx6_1!$A:$Z,3,0))</f>
        <v>2556.3699781800001</v>
      </c>
      <c r="D79" s="23">
        <f>IF(ISERROR(VLOOKUP($O79,[1]BEx6_1!$A:$Z,5,0)),0,VLOOKUP($O79,[1]BEx6_1!$A:$Z,5,0))</f>
        <v>16.542744450000001</v>
      </c>
      <c r="E79" s="24">
        <f>IF(ISERROR(VLOOKUP($O79,[1]BEx6_1!$A:$Z,6,0)),0,VLOOKUP($O79,[1]BEx6_1!$A:$Z,6,0))</f>
        <v>2332.7477179900002</v>
      </c>
      <c r="F79" s="34">
        <f t="shared" si="6"/>
        <v>91.252351494551391</v>
      </c>
      <c r="G79" s="22">
        <f>IF(ISERROR(VLOOKUP($O79,[1]BEx6_1!$A:$Z,8,0)),0,VLOOKUP($O79,[1]BEx6_1!$A:$Z,8,0))</f>
        <v>2492.1574846799999</v>
      </c>
      <c r="H79" s="23">
        <f>IF(ISERROR(VLOOKUP($O79,[1]BEx6_1!$A:$Z,10,0)),0,VLOOKUP($O79,[1]BEx6_1!$A:$Z,10,0))</f>
        <v>639.50510406000001</v>
      </c>
      <c r="I79" s="24">
        <f>IF(ISERROR(VLOOKUP($O79,[1]BEx6_1!$A:$Z,11,0)),0,VLOOKUP($O79,[1]BEx6_1!$A:$Z,11,0))</f>
        <v>1391.8165445100001</v>
      </c>
      <c r="J79" s="35">
        <f t="shared" si="7"/>
        <v>55.847856849572786</v>
      </c>
      <c r="K79" s="22">
        <f t="shared" si="8"/>
        <v>5048.52746286</v>
      </c>
      <c r="L79" s="23">
        <f t="shared" si="8"/>
        <v>656.04784850999999</v>
      </c>
      <c r="M79" s="27">
        <f t="shared" si="8"/>
        <v>3724.5642625</v>
      </c>
      <c r="N79" s="28">
        <f t="shared" si="9"/>
        <v>73.77526001195659</v>
      </c>
      <c r="O79" s="29" t="s">
        <v>83</v>
      </c>
      <c r="P79" s="30" t="str">
        <f t="shared" si="10"/>
        <v/>
      </c>
      <c r="Q79" s="31"/>
    </row>
    <row r="80" spans="1:17" ht="21">
      <c r="A80" s="32">
        <v>75</v>
      </c>
      <c r="B80" s="33" t="str">
        <f>VLOOKUP($O80,[1]Name!$A:$B,2,0)</f>
        <v>พะเยา</v>
      </c>
      <c r="C80" s="22">
        <f>IF(ISERROR(VLOOKUP($O80,[1]BEx6_1!$A:$Z,3,0)),0,VLOOKUP($O80,[1]BEx6_1!$A:$Z,3,0))</f>
        <v>2212.0130534300001</v>
      </c>
      <c r="D80" s="23">
        <f>IF(ISERROR(VLOOKUP($O80,[1]BEx6_1!$A:$Z,5,0)),0,VLOOKUP($O80,[1]BEx6_1!$A:$Z,5,0))</f>
        <v>12.395441910000001</v>
      </c>
      <c r="E80" s="24">
        <f>IF(ISERROR(VLOOKUP($O80,[1]BEx6_1!$A:$Z,6,0)),0,VLOOKUP($O80,[1]BEx6_1!$A:$Z,6,0))</f>
        <v>2049.0941805699999</v>
      </c>
      <c r="F80" s="34">
        <f t="shared" si="6"/>
        <v>92.63481412971889</v>
      </c>
      <c r="G80" s="22">
        <f>IF(ISERROR(VLOOKUP($O80,[1]BEx6_1!$A:$Z,8,0)),0,VLOOKUP($O80,[1]BEx6_1!$A:$Z,8,0))</f>
        <v>1976.7391617000001</v>
      </c>
      <c r="H80" s="23">
        <f>IF(ISERROR(VLOOKUP($O80,[1]BEx6_1!$A:$Z,10,0)),0,VLOOKUP($O80,[1]BEx6_1!$A:$Z,10,0))</f>
        <v>446.60417945</v>
      </c>
      <c r="I80" s="24">
        <f>IF(ISERROR(VLOOKUP($O80,[1]BEx6_1!$A:$Z,11,0)),0,VLOOKUP($O80,[1]BEx6_1!$A:$Z,11,0))</f>
        <v>1117.01684387</v>
      </c>
      <c r="J80" s="35">
        <f t="shared" si="7"/>
        <v>56.50805455330601</v>
      </c>
      <c r="K80" s="22">
        <f t="shared" si="8"/>
        <v>4188.75221513</v>
      </c>
      <c r="L80" s="23">
        <f t="shared" si="8"/>
        <v>458.99962135999999</v>
      </c>
      <c r="M80" s="27">
        <f t="shared" si="8"/>
        <v>3166.1110244399997</v>
      </c>
      <c r="N80" s="28">
        <f t="shared" si="9"/>
        <v>75.586018504599892</v>
      </c>
      <c r="O80" s="29" t="s">
        <v>84</v>
      </c>
      <c r="P80" s="30" t="str">
        <f t="shared" si="10"/>
        <v/>
      </c>
      <c r="Q80" s="31"/>
    </row>
    <row r="81" spans="1:17" ht="21">
      <c r="A81" s="32">
        <v>76</v>
      </c>
      <c r="B81" s="33" t="str">
        <f>VLOOKUP($O81,[1]Name!$A:$B,2,0)</f>
        <v>เชียงใหม่</v>
      </c>
      <c r="C81" s="22">
        <f>IF(ISERROR(VLOOKUP($O81,[1]BEx6_1!$A:$Z,3,0)),0,VLOOKUP($O81,[1]BEx6_1!$A:$Z,3,0))</f>
        <v>14695.54279825</v>
      </c>
      <c r="D81" s="23">
        <f>IF(ISERROR(VLOOKUP($O81,[1]BEx6_1!$A:$Z,5,0)),0,VLOOKUP($O81,[1]BEx6_1!$A:$Z,5,0))</f>
        <v>88.744608420000006</v>
      </c>
      <c r="E81" s="24">
        <f>IF(ISERROR(VLOOKUP($O81,[1]BEx6_1!$A:$Z,6,0)),0,VLOOKUP($O81,[1]BEx6_1!$A:$Z,6,0))</f>
        <v>13837.599991679999</v>
      </c>
      <c r="F81" s="34">
        <f t="shared" si="6"/>
        <v>94.161884196123964</v>
      </c>
      <c r="G81" s="24">
        <f>IF(ISERROR(VLOOKUP($O81,[1]BEx6_1!$A:$Z,8,0)),0,VLOOKUP($O81,[1]BEx6_1!$A:$Z,8,0))</f>
        <v>9536.5178443099994</v>
      </c>
      <c r="H81" s="24">
        <f>IF(ISERROR(VLOOKUP($O81,[1]BEx6_1!$A:$Z,10,0)),0,VLOOKUP($O81,[1]BEx6_1!$A:$Z,10,0))</f>
        <v>2863.66482116</v>
      </c>
      <c r="I81" s="24">
        <f>IF(ISERROR(VLOOKUP($O81,[1]BEx6_1!$A:$Z,11,0)),0,VLOOKUP($O81,[1]BEx6_1!$A:$Z,11,0))</f>
        <v>5374.5043886200001</v>
      </c>
      <c r="J81" s="35">
        <f t="shared" si="7"/>
        <v>56.357094658263748</v>
      </c>
      <c r="K81" s="22">
        <f t="shared" si="8"/>
        <v>24232.060642559998</v>
      </c>
      <c r="L81" s="23">
        <f t="shared" si="8"/>
        <v>2952.4094295800001</v>
      </c>
      <c r="M81" s="27">
        <f t="shared" si="8"/>
        <v>19212.104380299999</v>
      </c>
      <c r="N81" s="28">
        <f t="shared" si="9"/>
        <v>79.283824284249292</v>
      </c>
      <c r="O81" s="29" t="s">
        <v>85</v>
      </c>
      <c r="P81" s="30" t="str">
        <f t="shared" si="10"/>
        <v/>
      </c>
      <c r="Q81" s="31"/>
    </row>
    <row r="82" spans="1:17" ht="21.75" thickBot="1">
      <c r="A82" s="38" t="s">
        <v>5</v>
      </c>
      <c r="B82" s="39"/>
      <c r="C82" s="40">
        <f>SUM(C6:C81)</f>
        <v>247912.08365727999</v>
      </c>
      <c r="D82" s="41">
        <f>SUM(D6:D81)</f>
        <v>2918.1502987099998</v>
      </c>
      <c r="E82" s="42">
        <f>SUM(E6:E81)</f>
        <v>224935.94506398012</v>
      </c>
      <c r="F82" s="43">
        <f t="shared" si="6"/>
        <v>90.732142518287787</v>
      </c>
      <c r="G82" s="40">
        <f>SUM(G6:G81)</f>
        <v>294405.91535016004</v>
      </c>
      <c r="H82" s="41">
        <f>SUM(H6:H81)</f>
        <v>93958.664646010002</v>
      </c>
      <c r="I82" s="42">
        <f>SUM(I6:I81)</f>
        <v>139424.56188055</v>
      </c>
      <c r="J82" s="43">
        <f t="shared" si="7"/>
        <v>47.357934950023484</v>
      </c>
      <c r="K82" s="40">
        <f>SUM(K6:K81)</f>
        <v>542317.99900743994</v>
      </c>
      <c r="L82" s="44">
        <f>SUM(L6:L81)</f>
        <v>96876.814944720012</v>
      </c>
      <c r="M82" s="42">
        <f>SUM(M6:M81)</f>
        <v>364360.50694452989</v>
      </c>
      <c r="N82" s="43">
        <f t="shared" si="9"/>
        <v>67.185766950643156</v>
      </c>
      <c r="O82" s="45"/>
    </row>
    <row r="83" spans="1:17" ht="21">
      <c r="A83" s="46"/>
      <c r="B83" s="47" t="str">
        <f>'[1]2. กระทรวง'!B31</f>
        <v>หมายเหตุ : 1. ข้อมูลเบื้องต้น</v>
      </c>
      <c r="C83" s="48"/>
      <c r="D83" s="48"/>
      <c r="E83" s="48"/>
      <c r="F83" s="48"/>
      <c r="G83" s="48"/>
      <c r="H83" s="48"/>
      <c r="I83" s="49"/>
      <c r="J83" s="48"/>
      <c r="K83" s="48"/>
      <c r="L83" s="48"/>
      <c r="M83" s="48"/>
      <c r="N83" s="48"/>
      <c r="O83" s="45"/>
    </row>
    <row r="84" spans="1:17" ht="21">
      <c r="A84" s="50"/>
      <c r="B84" s="47" t="str">
        <f>'[1]2. กระทรวง'!B33</f>
        <v>ที่มา : ระบบการบริหารการเงินการคลังภาครัฐแบบอิเล็กทรอนิกส์ (GFMIS)</v>
      </c>
      <c r="C84" s="51"/>
      <c r="D84" s="51"/>
      <c r="E84" s="52"/>
      <c r="F84" s="51"/>
      <c r="G84" s="52"/>
      <c r="H84" s="52"/>
      <c r="I84" s="52"/>
      <c r="J84" s="52"/>
      <c r="K84" s="53"/>
      <c r="L84" s="53"/>
      <c r="M84" s="54"/>
      <c r="N84" s="55"/>
      <c r="O84" s="45"/>
    </row>
    <row r="85" spans="1:17" ht="21">
      <c r="A85" s="50"/>
      <c r="B85" s="47" t="str">
        <f>'[1]2. กระทรวง'!B34</f>
        <v>รวบรวม : กรมบัญชีกลาง</v>
      </c>
      <c r="C85" s="51"/>
      <c r="D85" s="51"/>
      <c r="E85" s="52"/>
      <c r="F85" s="51"/>
      <c r="G85" s="52"/>
      <c r="H85" s="52"/>
      <c r="I85" s="52"/>
      <c r="J85" s="52"/>
      <c r="K85" s="52"/>
      <c r="L85" s="52"/>
      <c r="M85" s="56"/>
      <c r="N85" s="56"/>
    </row>
    <row r="86" spans="1:17" ht="21">
      <c r="A86" s="50"/>
      <c r="B86" s="47" t="str">
        <f>'[1]2. กระทรวง'!B35</f>
        <v>ข้อมูล ณ วันที่ 18 มิถุนายน 2564</v>
      </c>
      <c r="C86" s="56"/>
      <c r="D86" s="56"/>
      <c r="E86" s="57"/>
      <c r="F86" s="56"/>
      <c r="G86" s="56"/>
      <c r="H86" s="56"/>
      <c r="I86" s="56"/>
      <c r="J86" s="56"/>
      <c r="K86" s="56"/>
      <c r="L86" s="56"/>
      <c r="M86" s="56"/>
      <c r="N86" s="56"/>
    </row>
    <row r="87" spans="1:17" ht="21">
      <c r="B87" s="47"/>
      <c r="C87" s="3"/>
      <c r="D87" s="3"/>
      <c r="E87" s="59"/>
      <c r="F87" s="3"/>
      <c r="G87" s="3"/>
      <c r="H87" s="3"/>
      <c r="I87" s="3"/>
      <c r="J87" s="3"/>
      <c r="K87" s="3"/>
      <c r="L87" s="3"/>
    </row>
    <row r="88" spans="1:17" ht="21">
      <c r="B88" s="3"/>
      <c r="C88" s="60" t="s">
        <v>86</v>
      </c>
      <c r="D88" s="60"/>
      <c r="E88" s="59"/>
      <c r="F88" s="3"/>
      <c r="G88" s="3"/>
      <c r="H88" s="3"/>
      <c r="I88" s="3"/>
      <c r="J88" s="60" t="s">
        <v>87</v>
      </c>
      <c r="K88" s="61">
        <f>K82-[1]BEx6_1!M64</f>
        <v>0</v>
      </c>
      <c r="L88" s="61">
        <f>L82-[1]BEx6_1!O64</f>
        <v>0</v>
      </c>
      <c r="M88" s="61">
        <f>M82-[1]BEx6_1!P64</f>
        <v>0</v>
      </c>
      <c r="N88" s="61"/>
    </row>
    <row r="89" spans="1:17" ht="21">
      <c r="B89" s="3"/>
      <c r="C89" s="3"/>
      <c r="D89" s="3"/>
      <c r="E89" s="59"/>
      <c r="F89" s="3"/>
      <c r="G89" s="62" t="s">
        <v>86</v>
      </c>
      <c r="H89" s="62"/>
      <c r="I89" s="3"/>
      <c r="J89" s="3"/>
      <c r="K89" s="61"/>
      <c r="L89" s="61"/>
      <c r="M89" s="61"/>
    </row>
    <row r="90" spans="1:17" ht="21">
      <c r="B90" s="3"/>
      <c r="C90" s="3"/>
      <c r="D90" s="3"/>
      <c r="E90" s="59"/>
      <c r="F90" s="3"/>
      <c r="G90" s="3"/>
      <c r="H90" s="3"/>
      <c r="I90" s="3"/>
      <c r="J90" s="3"/>
      <c r="K90" s="3"/>
      <c r="L90" s="3"/>
      <c r="M90" s="63"/>
    </row>
    <row r="91" spans="1:17" ht="21">
      <c r="B91" s="3"/>
      <c r="C91" s="3"/>
      <c r="D91" s="3"/>
      <c r="E91" s="59"/>
      <c r="F91" s="3"/>
      <c r="G91" s="3"/>
      <c r="H91" s="3"/>
      <c r="I91" s="3"/>
      <c r="J91" s="3"/>
      <c r="K91" s="3"/>
      <c r="L91" s="3"/>
    </row>
    <row r="92" spans="1:17" ht="21">
      <c r="B92" s="3"/>
      <c r="C92" s="3"/>
      <c r="D92" s="3"/>
      <c r="E92" s="59"/>
      <c r="F92" s="3"/>
      <c r="G92" s="3"/>
      <c r="H92" s="3"/>
      <c r="I92" s="3"/>
      <c r="J92" s="3"/>
      <c r="K92" s="3"/>
      <c r="L92" s="3"/>
    </row>
    <row r="93" spans="1:17" ht="21">
      <c r="B93" s="3"/>
      <c r="C93" s="3"/>
      <c r="D93" s="3"/>
      <c r="E93" s="59"/>
      <c r="F93" s="3"/>
      <c r="G93" s="3"/>
      <c r="H93" s="3"/>
      <c r="I93" s="3"/>
      <c r="J93" s="3"/>
      <c r="K93" s="3"/>
      <c r="L93" s="3"/>
    </row>
    <row r="94" spans="1:17" ht="21">
      <c r="B94" s="3"/>
      <c r="C94" s="3"/>
      <c r="D94" s="3"/>
      <c r="E94" s="59"/>
      <c r="F94" s="3"/>
      <c r="G94" s="3"/>
      <c r="H94" s="3"/>
      <c r="I94" s="3"/>
      <c r="J94" s="3"/>
      <c r="K94" s="3"/>
      <c r="L94" s="3"/>
    </row>
    <row r="95" spans="1:17" ht="21">
      <c r="B95" s="3"/>
      <c r="C95" s="3"/>
      <c r="D95" s="3"/>
      <c r="E95" s="59"/>
      <c r="F95" s="3"/>
      <c r="G95" s="3"/>
      <c r="H95" s="3"/>
      <c r="I95" s="3"/>
      <c r="J95" s="3"/>
      <c r="K95" s="3"/>
      <c r="L95" s="3"/>
    </row>
    <row r="96" spans="1:17" ht="21">
      <c r="B96" s="3"/>
      <c r="C96" s="3"/>
      <c r="D96" s="3"/>
      <c r="E96" s="59"/>
      <c r="F96" s="3"/>
      <c r="G96" s="3"/>
      <c r="H96" s="3"/>
      <c r="I96" s="3"/>
      <c r="J96" s="3"/>
      <c r="K96" s="3"/>
      <c r="L96" s="3"/>
    </row>
    <row r="97" spans="2:12" ht="21">
      <c r="B97" s="3"/>
      <c r="C97" s="3"/>
      <c r="D97" s="3"/>
      <c r="E97" s="59"/>
      <c r="F97" s="3"/>
      <c r="G97" s="3"/>
      <c r="H97" s="3"/>
      <c r="I97" s="3"/>
      <c r="J97" s="3"/>
      <c r="K97" s="3"/>
      <c r="L97" s="3"/>
    </row>
    <row r="98" spans="2:12" ht="21">
      <c r="B98" s="3"/>
      <c r="C98" s="3"/>
      <c r="D98" s="3"/>
      <c r="E98" s="59"/>
      <c r="F98" s="3"/>
      <c r="G98" s="3"/>
      <c r="H98" s="3"/>
      <c r="I98" s="3"/>
      <c r="J98" s="3"/>
      <c r="K98" s="3"/>
      <c r="L98" s="3"/>
    </row>
    <row r="99" spans="2:12" ht="21">
      <c r="B99" s="3"/>
      <c r="C99" s="3"/>
      <c r="D99" s="3"/>
      <c r="E99" s="59"/>
      <c r="F99" s="3"/>
      <c r="G99" s="3"/>
      <c r="H99" s="3"/>
      <c r="I99" s="3"/>
      <c r="J99" s="3"/>
      <c r="K99" s="3"/>
      <c r="L99" s="3"/>
    </row>
    <row r="100" spans="2:12" ht="21">
      <c r="B100" s="3"/>
      <c r="C100" s="3"/>
      <c r="D100" s="3"/>
      <c r="E100" s="59"/>
      <c r="F100" s="3"/>
      <c r="G100" s="3"/>
      <c r="H100" s="3"/>
      <c r="I100" s="3"/>
      <c r="J100" s="3"/>
      <c r="K100" s="3"/>
      <c r="L100" s="3"/>
    </row>
    <row r="101" spans="2:12" ht="21">
      <c r="B101" s="3"/>
      <c r="C101" s="3"/>
      <c r="D101" s="3"/>
      <c r="E101" s="59"/>
      <c r="F101" s="3"/>
      <c r="G101" s="3"/>
      <c r="H101" s="3"/>
      <c r="I101" s="3"/>
      <c r="J101" s="3"/>
      <c r="K101" s="3"/>
      <c r="L101" s="3"/>
    </row>
    <row r="102" spans="2:12" ht="21">
      <c r="B102" s="3"/>
      <c r="C102" s="3"/>
      <c r="D102" s="3"/>
      <c r="E102" s="59"/>
      <c r="F102" s="3"/>
      <c r="G102" s="3"/>
      <c r="H102" s="3"/>
      <c r="I102" s="3"/>
      <c r="J102" s="3"/>
      <c r="K102" s="3"/>
      <c r="L102" s="3"/>
    </row>
    <row r="103" spans="2:12" ht="21">
      <c r="E103" s="59"/>
      <c r="F103" s="3"/>
      <c r="G103" s="3"/>
      <c r="H103" s="3"/>
      <c r="I103" s="3"/>
      <c r="J103" s="3"/>
      <c r="K103" s="3"/>
      <c r="L103" s="3"/>
    </row>
    <row r="104" spans="2:12" ht="21">
      <c r="E104" s="59"/>
      <c r="F104" s="3"/>
      <c r="G104" s="3"/>
      <c r="H104" s="3"/>
      <c r="I104" s="3"/>
      <c r="J104" s="3"/>
      <c r="K104" s="3"/>
      <c r="L104" s="3"/>
    </row>
    <row r="105" spans="2:12" ht="21">
      <c r="E105" s="59"/>
      <c r="F105" s="3"/>
      <c r="G105" s="3"/>
      <c r="H105" s="3"/>
      <c r="I105" s="3"/>
      <c r="J105" s="3"/>
      <c r="K105" s="3"/>
      <c r="L105" s="3"/>
    </row>
    <row r="106" spans="2:12" ht="21">
      <c r="E106" s="59"/>
      <c r="F106" s="3"/>
      <c r="G106" s="3"/>
      <c r="H106" s="3"/>
      <c r="I106" s="3"/>
      <c r="J106" s="3"/>
      <c r="K106" s="3"/>
      <c r="L106" s="3"/>
    </row>
    <row r="107" spans="2:12" ht="21">
      <c r="E107" s="59"/>
      <c r="F107" s="3"/>
      <c r="G107" s="3"/>
      <c r="H107" s="3"/>
      <c r="I107" s="3"/>
      <c r="J107" s="3"/>
      <c r="K107" s="3"/>
      <c r="L107" s="3"/>
    </row>
    <row r="108" spans="2:12" ht="21">
      <c r="E108" s="59"/>
      <c r="F108" s="3"/>
      <c r="G108" s="3"/>
      <c r="H108" s="3"/>
      <c r="I108" s="3"/>
      <c r="J108" s="3"/>
      <c r="K108" s="3"/>
      <c r="L108" s="3"/>
    </row>
    <row r="109" spans="2:12" ht="21">
      <c r="E109" s="59"/>
      <c r="F109" s="3"/>
      <c r="G109" s="3"/>
      <c r="H109" s="3"/>
      <c r="I109" s="3"/>
      <c r="J109" s="3"/>
      <c r="K109" s="3"/>
      <c r="L109" s="3"/>
    </row>
    <row r="110" spans="2:12" ht="21">
      <c r="E110" s="59"/>
      <c r="F110" s="3"/>
      <c r="G110" s="3"/>
      <c r="H110" s="3"/>
      <c r="I110" s="3"/>
      <c r="J110" s="3"/>
      <c r="K110" s="3"/>
      <c r="L110" s="3"/>
    </row>
    <row r="111" spans="2:12" ht="21">
      <c r="E111" s="59"/>
      <c r="F111" s="3"/>
      <c r="G111" s="3"/>
      <c r="H111" s="3"/>
      <c r="I111" s="3"/>
      <c r="J111" s="3"/>
      <c r="K111" s="3"/>
      <c r="L111" s="3"/>
    </row>
    <row r="112" spans="2:12" ht="21">
      <c r="E112" s="59"/>
      <c r="F112" s="3"/>
      <c r="G112" s="3"/>
      <c r="H112" s="3"/>
      <c r="I112" s="3"/>
      <c r="J112" s="3"/>
      <c r="K112" s="3"/>
      <c r="L112" s="3"/>
    </row>
    <row r="113" spans="5:12" ht="21">
      <c r="E113" s="59"/>
      <c r="F113" s="3"/>
      <c r="G113" s="3"/>
      <c r="H113" s="3"/>
      <c r="I113" s="3"/>
      <c r="J113" s="3"/>
      <c r="K113" s="3"/>
      <c r="L113" s="3"/>
    </row>
    <row r="114" spans="5:12" ht="21">
      <c r="E114" s="59"/>
      <c r="F114" s="3"/>
      <c r="G114" s="3"/>
      <c r="H114" s="3"/>
      <c r="I114" s="3"/>
      <c r="J114" s="3"/>
      <c r="K114" s="3"/>
      <c r="L114" s="3"/>
    </row>
    <row r="115" spans="5:12" ht="21">
      <c r="E115" s="59"/>
      <c r="F115" s="3"/>
      <c r="G115" s="3"/>
      <c r="H115" s="3"/>
      <c r="I115" s="3"/>
      <c r="J115" s="3"/>
      <c r="K115" s="3"/>
      <c r="L115" s="3"/>
    </row>
    <row r="116" spans="5:12" ht="21">
      <c r="E116" s="59"/>
      <c r="F116" s="3"/>
      <c r="G116" s="3"/>
      <c r="H116" s="3"/>
      <c r="I116" s="3"/>
      <c r="J116" s="3"/>
      <c r="K116" s="3"/>
      <c r="L116" s="3"/>
    </row>
    <row r="117" spans="5:12" ht="21">
      <c r="E117" s="59"/>
      <c r="F117" s="3"/>
      <c r="G117" s="3"/>
      <c r="H117" s="3"/>
      <c r="I117" s="3"/>
      <c r="J117" s="3"/>
      <c r="K117" s="3"/>
      <c r="L117" s="3"/>
    </row>
    <row r="118" spans="5:12" ht="21">
      <c r="E118" s="59"/>
      <c r="F118" s="3"/>
      <c r="G118" s="3"/>
      <c r="H118" s="3"/>
      <c r="I118" s="3"/>
      <c r="J118" s="3"/>
      <c r="K118" s="3"/>
      <c r="L118" s="3"/>
    </row>
    <row r="119" spans="5:12" ht="21">
      <c r="E119" s="59"/>
      <c r="F119" s="3"/>
      <c r="G119" s="3"/>
      <c r="H119" s="3"/>
      <c r="I119" s="3"/>
      <c r="J119" s="3"/>
      <c r="K119" s="3"/>
      <c r="L119" s="3"/>
    </row>
    <row r="120" spans="5:12" ht="21">
      <c r="E120" s="59"/>
      <c r="F120" s="3"/>
      <c r="G120" s="3"/>
      <c r="H120" s="3"/>
      <c r="I120" s="3"/>
      <c r="J120" s="3"/>
      <c r="K120" s="3"/>
      <c r="L120" s="3"/>
    </row>
    <row r="121" spans="5:12" ht="21">
      <c r="E121" s="59"/>
      <c r="F121" s="3"/>
      <c r="G121" s="3"/>
      <c r="H121" s="3"/>
      <c r="I121" s="3"/>
      <c r="J121" s="3"/>
      <c r="K121" s="3"/>
      <c r="L121" s="3"/>
    </row>
    <row r="122" spans="5:12" ht="21">
      <c r="E122" s="59"/>
      <c r="F122" s="3"/>
      <c r="G122" s="3"/>
      <c r="H122" s="3"/>
      <c r="I122" s="3"/>
      <c r="J122" s="3"/>
      <c r="K122" s="3"/>
      <c r="L122" s="3"/>
    </row>
    <row r="123" spans="5:12" ht="21">
      <c r="E123" s="59"/>
      <c r="F123" s="3"/>
      <c r="G123" s="3"/>
      <c r="H123" s="3"/>
      <c r="I123" s="3"/>
      <c r="J123" s="3"/>
      <c r="K123" s="3"/>
      <c r="L123" s="3"/>
    </row>
    <row r="124" spans="5:12" ht="21">
      <c r="E124" s="59"/>
      <c r="F124" s="3"/>
      <c r="G124" s="3"/>
      <c r="H124" s="3"/>
      <c r="I124" s="3"/>
      <c r="J124" s="3"/>
      <c r="K124" s="3"/>
      <c r="L124" s="3"/>
    </row>
    <row r="125" spans="5:12" ht="21">
      <c r="E125" s="59"/>
      <c r="F125" s="3"/>
      <c r="G125" s="3"/>
      <c r="H125" s="3"/>
      <c r="I125" s="3"/>
      <c r="J125" s="3"/>
      <c r="K125" s="3"/>
      <c r="L125" s="3"/>
    </row>
    <row r="126" spans="5:12" ht="21">
      <c r="E126" s="59"/>
      <c r="F126" s="3"/>
      <c r="G126" s="3"/>
      <c r="H126" s="3"/>
      <c r="I126" s="3"/>
      <c r="J126" s="3"/>
      <c r="K126" s="3"/>
      <c r="L126" s="3"/>
    </row>
    <row r="127" spans="5:12" ht="21">
      <c r="E127" s="59"/>
      <c r="F127" s="3"/>
      <c r="G127" s="3"/>
      <c r="H127" s="3"/>
      <c r="I127" s="3"/>
      <c r="J127" s="3"/>
      <c r="K127" s="3"/>
      <c r="L127" s="3"/>
    </row>
    <row r="128" spans="5:12" ht="21">
      <c r="E128" s="59"/>
      <c r="F128" s="3"/>
      <c r="G128" s="3"/>
      <c r="H128" s="3"/>
      <c r="I128" s="3"/>
      <c r="J128" s="3"/>
      <c r="K128" s="3"/>
      <c r="L128" s="3"/>
    </row>
    <row r="129" spans="5:12" ht="21">
      <c r="E129" s="59"/>
      <c r="F129" s="3"/>
      <c r="G129" s="3"/>
      <c r="H129" s="3"/>
      <c r="I129" s="3"/>
      <c r="J129" s="3"/>
      <c r="K129" s="3"/>
      <c r="L129" s="3"/>
    </row>
    <row r="130" spans="5:12" ht="21">
      <c r="E130" s="59"/>
      <c r="F130" s="3"/>
      <c r="G130" s="3"/>
      <c r="H130" s="3"/>
      <c r="I130" s="3"/>
      <c r="J130" s="3"/>
      <c r="K130" s="3"/>
      <c r="L130" s="3"/>
    </row>
    <row r="131" spans="5:12" ht="21">
      <c r="E131" s="59"/>
      <c r="F131" s="3"/>
      <c r="G131" s="3"/>
      <c r="H131" s="3"/>
      <c r="I131" s="3"/>
      <c r="J131" s="3"/>
      <c r="K131" s="3"/>
      <c r="L131" s="3"/>
    </row>
    <row r="132" spans="5:12" ht="21">
      <c r="E132" s="59"/>
      <c r="F132" s="3"/>
      <c r="G132" s="3"/>
      <c r="H132" s="3"/>
      <c r="I132" s="3"/>
      <c r="J132" s="3"/>
      <c r="K132" s="3"/>
      <c r="L132" s="3"/>
    </row>
    <row r="133" spans="5:12" ht="21">
      <c r="E133" s="59"/>
      <c r="F133" s="3"/>
      <c r="G133" s="3"/>
      <c r="H133" s="3"/>
      <c r="I133" s="3"/>
      <c r="J133" s="3"/>
      <c r="K133" s="3"/>
      <c r="L133" s="3"/>
    </row>
    <row r="134" spans="5:12" ht="21">
      <c r="E134" s="59"/>
      <c r="F134" s="3"/>
      <c r="G134" s="3"/>
      <c r="H134" s="3"/>
      <c r="I134" s="3"/>
      <c r="J134" s="3"/>
      <c r="K134" s="3"/>
      <c r="L134" s="3"/>
    </row>
  </sheetData>
  <mergeCells count="9">
    <mergeCell ref="A82:B82"/>
    <mergeCell ref="A1:N1"/>
    <mergeCell ref="A2:N2"/>
    <mergeCell ref="M3:N3"/>
    <mergeCell ref="A4:A5"/>
    <mergeCell ref="B4:B5"/>
    <mergeCell ref="C4:F4"/>
    <mergeCell ref="G4:J4"/>
    <mergeCell ref="K4:N4"/>
  </mergeCells>
  <conditionalFormatting sqref="A6:A81">
    <cfRule type="expression" dxfId="5" priority="2">
      <formula>$N6=100</formula>
    </cfRule>
  </conditionalFormatting>
  <conditionalFormatting sqref="N6:N81">
    <cfRule type="dataBar" priority="3">
      <dataBar>
        <cfvo type="num" val="0"/>
        <cfvo type="num" val="100"/>
        <color rgb="FF008AEF"/>
      </dataBar>
    </cfRule>
    <cfRule type="top10" dxfId="4" priority="4" rank="3"/>
    <cfRule type="top10" dxfId="3" priority="5" bottom="1" rank="3"/>
  </conditionalFormatting>
  <conditionalFormatting sqref="A6:A81">
    <cfRule type="top10" dxfId="2" priority="6" rank="3"/>
    <cfRule type="top10" dxfId="1" priority="7" bottom="1" rank="3"/>
  </conditionalFormatting>
  <conditionalFormatting sqref="B6:B81">
    <cfRule type="expression" dxfId="0" priority="1">
      <formula>OR($A6=1,$A6=2,$A6=3)</formula>
    </cfRule>
  </conditionalFormatting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13.ส่วนกลางจัดสรรให้จังหวัด</vt:lpstr>
      <vt:lpstr>'13.ส่วนกลางจัดสรรให้จังหวัด'!Print_Area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ดนุชเดช สุริยะชูโชค</dc:creator>
  <cp:lastModifiedBy>ดนุชเดช สุริยะชูโชค</cp:lastModifiedBy>
  <dcterms:created xsi:type="dcterms:W3CDTF">2021-06-21T08:20:32Z</dcterms:created>
  <dcterms:modified xsi:type="dcterms:W3CDTF">2021-06-21T08:21:20Z</dcterms:modified>
</cp:coreProperties>
</file>