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4.04.23\"/>
    </mc:Choice>
  </mc:AlternateContent>
  <bookViews>
    <workbookView xWindow="0" yWindow="0" windowWidth="19200" windowHeight="11595"/>
  </bookViews>
  <sheets>
    <sheet name="3. หน่วยงาน" sheetId="1" r:id="rId1"/>
  </sheets>
  <externalReferences>
    <externalReference r:id="rId2"/>
  </externalReferences>
  <definedNames>
    <definedName name="_xlnm._FilterDatabase" localSheetId="0" hidden="1">'3. หน่วยงาน'!$A$6:$S$316</definedName>
    <definedName name="_xlnm.Print_Area" localSheetId="0">'3. หน่วยงาน'!$A$1:$O$313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2" i="1" l="1"/>
  <c r="B311" i="1"/>
  <c r="B310" i="1"/>
  <c r="B309" i="1"/>
  <c r="L307" i="1"/>
  <c r="I307" i="1"/>
  <c r="J307" i="1" s="1"/>
  <c r="H307" i="1"/>
  <c r="M307" i="1" s="1"/>
  <c r="G307" i="1"/>
  <c r="E307" i="1"/>
  <c r="D307" i="1"/>
  <c r="C307" i="1"/>
  <c r="K307" i="1" s="1"/>
  <c r="B307" i="1"/>
  <c r="M306" i="1"/>
  <c r="L306" i="1"/>
  <c r="I306" i="1"/>
  <c r="H306" i="1"/>
  <c r="G306" i="1"/>
  <c r="J306" i="1" s="1"/>
  <c r="E306" i="1"/>
  <c r="D306" i="1"/>
  <c r="C306" i="1"/>
  <c r="B306" i="1"/>
  <c r="L305" i="1"/>
  <c r="K305" i="1"/>
  <c r="I305" i="1"/>
  <c r="J305" i="1" s="1"/>
  <c r="H305" i="1"/>
  <c r="G305" i="1"/>
  <c r="E305" i="1"/>
  <c r="D305" i="1"/>
  <c r="M305" i="1" s="1"/>
  <c r="C305" i="1"/>
  <c r="B305" i="1"/>
  <c r="L304" i="1"/>
  <c r="I304" i="1"/>
  <c r="N304" i="1" s="1"/>
  <c r="H304" i="1"/>
  <c r="G304" i="1"/>
  <c r="E304" i="1"/>
  <c r="D304" i="1"/>
  <c r="M304" i="1" s="1"/>
  <c r="C304" i="1"/>
  <c r="F304" i="1" s="1"/>
  <c r="B304" i="1"/>
  <c r="O303" i="1"/>
  <c r="L303" i="1"/>
  <c r="I303" i="1"/>
  <c r="J303" i="1" s="1"/>
  <c r="H303" i="1"/>
  <c r="M303" i="1" s="1"/>
  <c r="G303" i="1"/>
  <c r="E303" i="1"/>
  <c r="N303" i="1" s="1"/>
  <c r="D303" i="1"/>
  <c r="C303" i="1"/>
  <c r="K303" i="1" s="1"/>
  <c r="B303" i="1"/>
  <c r="N302" i="1"/>
  <c r="L302" i="1"/>
  <c r="I302" i="1"/>
  <c r="H302" i="1"/>
  <c r="M302" i="1" s="1"/>
  <c r="G302" i="1"/>
  <c r="J302" i="1" s="1"/>
  <c r="F302" i="1"/>
  <c r="E302" i="1"/>
  <c r="D302" i="1"/>
  <c r="C302" i="1"/>
  <c r="B302" i="1"/>
  <c r="L301" i="1"/>
  <c r="I301" i="1"/>
  <c r="J301" i="1" s="1"/>
  <c r="H301" i="1"/>
  <c r="G301" i="1"/>
  <c r="E301" i="1"/>
  <c r="D301" i="1"/>
  <c r="M301" i="1" s="1"/>
  <c r="C301" i="1"/>
  <c r="K301" i="1" s="1"/>
  <c r="B301" i="1"/>
  <c r="L300" i="1"/>
  <c r="K300" i="1"/>
  <c r="I300" i="1"/>
  <c r="N300" i="1" s="1"/>
  <c r="H300" i="1"/>
  <c r="G300" i="1"/>
  <c r="E300" i="1"/>
  <c r="D300" i="1"/>
  <c r="M300" i="1" s="1"/>
  <c r="C300" i="1"/>
  <c r="F300" i="1" s="1"/>
  <c r="B300" i="1"/>
  <c r="L299" i="1"/>
  <c r="I299" i="1"/>
  <c r="J299" i="1" s="1"/>
  <c r="H299" i="1"/>
  <c r="M299" i="1" s="1"/>
  <c r="G299" i="1"/>
  <c r="E299" i="1"/>
  <c r="D299" i="1"/>
  <c r="C299" i="1"/>
  <c r="B299" i="1"/>
  <c r="N298" i="1"/>
  <c r="M298" i="1"/>
  <c r="L298" i="1"/>
  <c r="I298" i="1"/>
  <c r="H298" i="1"/>
  <c r="G298" i="1"/>
  <c r="J298" i="1" s="1"/>
  <c r="E298" i="1"/>
  <c r="F298" i="1" s="1"/>
  <c r="D298" i="1"/>
  <c r="C298" i="1"/>
  <c r="K298" i="1" s="1"/>
  <c r="B298" i="1"/>
  <c r="L297" i="1"/>
  <c r="I297" i="1"/>
  <c r="J297" i="1" s="1"/>
  <c r="H297" i="1"/>
  <c r="G297" i="1"/>
  <c r="F297" i="1"/>
  <c r="E297" i="1"/>
  <c r="N297" i="1" s="1"/>
  <c r="D297" i="1"/>
  <c r="M297" i="1" s="1"/>
  <c r="C297" i="1"/>
  <c r="K297" i="1" s="1"/>
  <c r="B297" i="1"/>
  <c r="L296" i="1"/>
  <c r="I296" i="1"/>
  <c r="J296" i="1" s="1"/>
  <c r="H296" i="1"/>
  <c r="G296" i="1"/>
  <c r="E296" i="1"/>
  <c r="D296" i="1"/>
  <c r="M296" i="1" s="1"/>
  <c r="C296" i="1"/>
  <c r="K296" i="1" s="1"/>
  <c r="B296" i="1"/>
  <c r="O295" i="1"/>
  <c r="L295" i="1"/>
  <c r="I295" i="1"/>
  <c r="J295" i="1" s="1"/>
  <c r="H295" i="1"/>
  <c r="M295" i="1" s="1"/>
  <c r="G295" i="1"/>
  <c r="E295" i="1"/>
  <c r="N295" i="1" s="1"/>
  <c r="D295" i="1"/>
  <c r="C295" i="1"/>
  <c r="K295" i="1" s="1"/>
  <c r="B295" i="1"/>
  <c r="N294" i="1"/>
  <c r="L294" i="1"/>
  <c r="I294" i="1"/>
  <c r="H294" i="1"/>
  <c r="M294" i="1" s="1"/>
  <c r="G294" i="1"/>
  <c r="F294" i="1"/>
  <c r="E294" i="1"/>
  <c r="D294" i="1"/>
  <c r="C294" i="1"/>
  <c r="B294" i="1"/>
  <c r="L293" i="1"/>
  <c r="I293" i="1"/>
  <c r="J293" i="1" s="1"/>
  <c r="H293" i="1"/>
  <c r="G293" i="1"/>
  <c r="E293" i="1"/>
  <c r="F293" i="1" s="1"/>
  <c r="D293" i="1"/>
  <c r="M293" i="1" s="1"/>
  <c r="C293" i="1"/>
  <c r="K293" i="1" s="1"/>
  <c r="B293" i="1"/>
  <c r="L292" i="1"/>
  <c r="K292" i="1"/>
  <c r="J292" i="1"/>
  <c r="I292" i="1"/>
  <c r="H292" i="1"/>
  <c r="G292" i="1"/>
  <c r="E292" i="1"/>
  <c r="N292" i="1" s="1"/>
  <c r="O292" i="1" s="1"/>
  <c r="D292" i="1"/>
  <c r="M292" i="1" s="1"/>
  <c r="C292" i="1"/>
  <c r="B292" i="1"/>
  <c r="L291" i="1"/>
  <c r="I291" i="1"/>
  <c r="H291" i="1"/>
  <c r="M291" i="1" s="1"/>
  <c r="G291" i="1"/>
  <c r="E291" i="1"/>
  <c r="D291" i="1"/>
  <c r="C291" i="1"/>
  <c r="B291" i="1"/>
  <c r="N290" i="1"/>
  <c r="M290" i="1"/>
  <c r="L290" i="1"/>
  <c r="I290" i="1"/>
  <c r="J290" i="1" s="1"/>
  <c r="H290" i="1"/>
  <c r="G290" i="1"/>
  <c r="E290" i="1"/>
  <c r="F290" i="1" s="1"/>
  <c r="D290" i="1"/>
  <c r="C290" i="1"/>
  <c r="K290" i="1" s="1"/>
  <c r="B290" i="1"/>
  <c r="L289" i="1"/>
  <c r="I289" i="1"/>
  <c r="J289" i="1" s="1"/>
  <c r="H289" i="1"/>
  <c r="G289" i="1"/>
  <c r="F289" i="1"/>
  <c r="E289" i="1"/>
  <c r="N289" i="1" s="1"/>
  <c r="O289" i="1" s="1"/>
  <c r="D289" i="1"/>
  <c r="M289" i="1" s="1"/>
  <c r="C289" i="1"/>
  <c r="K289" i="1" s="1"/>
  <c r="B289" i="1"/>
  <c r="L288" i="1"/>
  <c r="I288" i="1"/>
  <c r="J288" i="1" s="1"/>
  <c r="H288" i="1"/>
  <c r="G288" i="1"/>
  <c r="E288" i="1"/>
  <c r="D288" i="1"/>
  <c r="M288" i="1" s="1"/>
  <c r="C288" i="1"/>
  <c r="K288" i="1" s="1"/>
  <c r="B288" i="1"/>
  <c r="L287" i="1"/>
  <c r="I287" i="1"/>
  <c r="J287" i="1" s="1"/>
  <c r="H287" i="1"/>
  <c r="M287" i="1" s="1"/>
  <c r="G287" i="1"/>
  <c r="E287" i="1"/>
  <c r="N287" i="1" s="1"/>
  <c r="D287" i="1"/>
  <c r="C287" i="1"/>
  <c r="K287" i="1" s="1"/>
  <c r="O287" i="1" s="1"/>
  <c r="B287" i="1"/>
  <c r="N286" i="1"/>
  <c r="L286" i="1"/>
  <c r="I286" i="1"/>
  <c r="H286" i="1"/>
  <c r="M286" i="1" s="1"/>
  <c r="G286" i="1"/>
  <c r="J286" i="1" s="1"/>
  <c r="F286" i="1"/>
  <c r="E286" i="1"/>
  <c r="D286" i="1"/>
  <c r="C286" i="1"/>
  <c r="B286" i="1"/>
  <c r="L285" i="1"/>
  <c r="I285" i="1"/>
  <c r="J285" i="1" s="1"/>
  <c r="H285" i="1"/>
  <c r="G285" i="1"/>
  <c r="E285" i="1"/>
  <c r="F285" i="1" s="1"/>
  <c r="D285" i="1"/>
  <c r="M285" i="1" s="1"/>
  <c r="C285" i="1"/>
  <c r="K285" i="1" s="1"/>
  <c r="B285" i="1"/>
  <c r="L284" i="1"/>
  <c r="K284" i="1"/>
  <c r="J284" i="1"/>
  <c r="I284" i="1"/>
  <c r="H284" i="1"/>
  <c r="G284" i="1"/>
  <c r="E284" i="1"/>
  <c r="N284" i="1" s="1"/>
  <c r="O284" i="1" s="1"/>
  <c r="D284" i="1"/>
  <c r="M284" i="1" s="1"/>
  <c r="C284" i="1"/>
  <c r="B284" i="1"/>
  <c r="L283" i="1"/>
  <c r="I283" i="1"/>
  <c r="J283" i="1" s="1"/>
  <c r="H283" i="1"/>
  <c r="M283" i="1" s="1"/>
  <c r="G283" i="1"/>
  <c r="E283" i="1"/>
  <c r="D283" i="1"/>
  <c r="C283" i="1"/>
  <c r="B283" i="1"/>
  <c r="N282" i="1"/>
  <c r="M282" i="1"/>
  <c r="L282" i="1"/>
  <c r="I282" i="1"/>
  <c r="J282" i="1" s="1"/>
  <c r="H282" i="1"/>
  <c r="G282" i="1"/>
  <c r="E282" i="1"/>
  <c r="F282" i="1" s="1"/>
  <c r="D282" i="1"/>
  <c r="C282" i="1"/>
  <c r="K282" i="1" s="1"/>
  <c r="B282" i="1"/>
  <c r="L281" i="1"/>
  <c r="I281" i="1"/>
  <c r="J281" i="1" s="1"/>
  <c r="H281" i="1"/>
  <c r="G281" i="1"/>
  <c r="F281" i="1"/>
  <c r="E281" i="1"/>
  <c r="N281" i="1" s="1"/>
  <c r="D281" i="1"/>
  <c r="M281" i="1" s="1"/>
  <c r="C281" i="1"/>
  <c r="K281" i="1" s="1"/>
  <c r="B281" i="1"/>
  <c r="L280" i="1"/>
  <c r="K280" i="1"/>
  <c r="J280" i="1"/>
  <c r="I280" i="1"/>
  <c r="H280" i="1"/>
  <c r="G280" i="1"/>
  <c r="E280" i="1"/>
  <c r="D280" i="1"/>
  <c r="M280" i="1" s="1"/>
  <c r="C280" i="1"/>
  <c r="B280" i="1"/>
  <c r="O279" i="1"/>
  <c r="L279" i="1"/>
  <c r="I279" i="1"/>
  <c r="J279" i="1" s="1"/>
  <c r="H279" i="1"/>
  <c r="M279" i="1" s="1"/>
  <c r="G279" i="1"/>
  <c r="E279" i="1"/>
  <c r="N279" i="1" s="1"/>
  <c r="D279" i="1"/>
  <c r="C279" i="1"/>
  <c r="K279" i="1" s="1"/>
  <c r="B279" i="1"/>
  <c r="N278" i="1"/>
  <c r="L278" i="1"/>
  <c r="I278" i="1"/>
  <c r="H278" i="1"/>
  <c r="M278" i="1" s="1"/>
  <c r="G278" i="1"/>
  <c r="F278" i="1"/>
  <c r="E278" i="1"/>
  <c r="D278" i="1"/>
  <c r="C278" i="1"/>
  <c r="B278" i="1"/>
  <c r="M277" i="1"/>
  <c r="L277" i="1"/>
  <c r="I277" i="1"/>
  <c r="J277" i="1" s="1"/>
  <c r="H277" i="1"/>
  <c r="G277" i="1"/>
  <c r="E277" i="1"/>
  <c r="D277" i="1"/>
  <c r="C277" i="1"/>
  <c r="K277" i="1" s="1"/>
  <c r="B277" i="1"/>
  <c r="L276" i="1"/>
  <c r="K276" i="1"/>
  <c r="J276" i="1"/>
  <c r="I276" i="1"/>
  <c r="H276" i="1"/>
  <c r="G276" i="1"/>
  <c r="E276" i="1"/>
  <c r="N276" i="1" s="1"/>
  <c r="O276" i="1" s="1"/>
  <c r="D276" i="1"/>
  <c r="M276" i="1" s="1"/>
  <c r="C276" i="1"/>
  <c r="B276" i="1"/>
  <c r="L275" i="1"/>
  <c r="I275" i="1"/>
  <c r="J275" i="1" s="1"/>
  <c r="H275" i="1"/>
  <c r="M275" i="1" s="1"/>
  <c r="G275" i="1"/>
  <c r="E275" i="1"/>
  <c r="D275" i="1"/>
  <c r="C275" i="1"/>
  <c r="B275" i="1"/>
  <c r="N274" i="1"/>
  <c r="M274" i="1"/>
  <c r="L274" i="1"/>
  <c r="I274" i="1"/>
  <c r="J274" i="1" s="1"/>
  <c r="H274" i="1"/>
  <c r="G274" i="1"/>
  <c r="E274" i="1"/>
  <c r="F274" i="1" s="1"/>
  <c r="D274" i="1"/>
  <c r="C274" i="1"/>
  <c r="K274" i="1" s="1"/>
  <c r="B274" i="1"/>
  <c r="L273" i="1"/>
  <c r="I273" i="1"/>
  <c r="J273" i="1" s="1"/>
  <c r="H273" i="1"/>
  <c r="G273" i="1"/>
  <c r="F273" i="1"/>
  <c r="E273" i="1"/>
  <c r="N273" i="1" s="1"/>
  <c r="D273" i="1"/>
  <c r="M273" i="1" s="1"/>
  <c r="C273" i="1"/>
  <c r="K273" i="1" s="1"/>
  <c r="B273" i="1"/>
  <c r="L272" i="1"/>
  <c r="K272" i="1"/>
  <c r="J272" i="1"/>
  <c r="I272" i="1"/>
  <c r="H272" i="1"/>
  <c r="G272" i="1"/>
  <c r="E272" i="1"/>
  <c r="D272" i="1"/>
  <c r="M272" i="1" s="1"/>
  <c r="C272" i="1"/>
  <c r="B272" i="1"/>
  <c r="O271" i="1"/>
  <c r="L271" i="1"/>
  <c r="I271" i="1"/>
  <c r="J271" i="1" s="1"/>
  <c r="H271" i="1"/>
  <c r="M271" i="1" s="1"/>
  <c r="G271" i="1"/>
  <c r="E271" i="1"/>
  <c r="N271" i="1" s="1"/>
  <c r="D271" i="1"/>
  <c r="C271" i="1"/>
  <c r="K271" i="1" s="1"/>
  <c r="B271" i="1"/>
  <c r="N270" i="1"/>
  <c r="L270" i="1"/>
  <c r="I270" i="1"/>
  <c r="H270" i="1"/>
  <c r="M270" i="1" s="1"/>
  <c r="G270" i="1"/>
  <c r="F270" i="1"/>
  <c r="E270" i="1"/>
  <c r="D270" i="1"/>
  <c r="C270" i="1"/>
  <c r="B270" i="1"/>
  <c r="M269" i="1"/>
  <c r="L269" i="1"/>
  <c r="I269" i="1"/>
  <c r="J269" i="1" s="1"/>
  <c r="H269" i="1"/>
  <c r="G269" i="1"/>
  <c r="E269" i="1"/>
  <c r="N269" i="1" s="1"/>
  <c r="D269" i="1"/>
  <c r="C269" i="1"/>
  <c r="K269" i="1" s="1"/>
  <c r="B269" i="1"/>
  <c r="L268" i="1"/>
  <c r="K268" i="1"/>
  <c r="J268" i="1"/>
  <c r="I268" i="1"/>
  <c r="H268" i="1"/>
  <c r="G268" i="1"/>
  <c r="E268" i="1"/>
  <c r="N268" i="1" s="1"/>
  <c r="O268" i="1" s="1"/>
  <c r="D268" i="1"/>
  <c r="M268" i="1" s="1"/>
  <c r="C268" i="1"/>
  <c r="B268" i="1"/>
  <c r="L267" i="1"/>
  <c r="I267" i="1"/>
  <c r="J267" i="1" s="1"/>
  <c r="H267" i="1"/>
  <c r="M267" i="1" s="1"/>
  <c r="G267" i="1"/>
  <c r="E267" i="1"/>
  <c r="D267" i="1"/>
  <c r="C267" i="1"/>
  <c r="B267" i="1"/>
  <c r="M266" i="1"/>
  <c r="L266" i="1"/>
  <c r="I266" i="1"/>
  <c r="J266" i="1" s="1"/>
  <c r="H266" i="1"/>
  <c r="G266" i="1"/>
  <c r="E266" i="1"/>
  <c r="D266" i="1"/>
  <c r="C266" i="1"/>
  <c r="K266" i="1" s="1"/>
  <c r="B266" i="1"/>
  <c r="L265" i="1"/>
  <c r="I265" i="1"/>
  <c r="J265" i="1" s="1"/>
  <c r="H265" i="1"/>
  <c r="G265" i="1"/>
  <c r="F265" i="1"/>
  <c r="E265" i="1"/>
  <c r="N265" i="1" s="1"/>
  <c r="O265" i="1" s="1"/>
  <c r="D265" i="1"/>
  <c r="M265" i="1" s="1"/>
  <c r="C265" i="1"/>
  <c r="K265" i="1" s="1"/>
  <c r="B265" i="1"/>
  <c r="L264" i="1"/>
  <c r="I264" i="1"/>
  <c r="J264" i="1" s="1"/>
  <c r="H264" i="1"/>
  <c r="G264" i="1"/>
  <c r="E264" i="1"/>
  <c r="D264" i="1"/>
  <c r="M264" i="1" s="1"/>
  <c r="C264" i="1"/>
  <c r="K264" i="1" s="1"/>
  <c r="B264" i="1"/>
  <c r="O263" i="1"/>
  <c r="L263" i="1"/>
  <c r="I263" i="1"/>
  <c r="J263" i="1" s="1"/>
  <c r="H263" i="1"/>
  <c r="M263" i="1" s="1"/>
  <c r="G263" i="1"/>
  <c r="E263" i="1"/>
  <c r="N263" i="1" s="1"/>
  <c r="D263" i="1"/>
  <c r="C263" i="1"/>
  <c r="K263" i="1" s="1"/>
  <c r="B263" i="1"/>
  <c r="N262" i="1"/>
  <c r="L262" i="1"/>
  <c r="I262" i="1"/>
  <c r="H262" i="1"/>
  <c r="M262" i="1" s="1"/>
  <c r="G262" i="1"/>
  <c r="F262" i="1"/>
  <c r="E262" i="1"/>
  <c r="D262" i="1"/>
  <c r="C262" i="1"/>
  <c r="B262" i="1"/>
  <c r="N261" i="1"/>
  <c r="O261" i="1" s="1"/>
  <c r="L261" i="1"/>
  <c r="K261" i="1"/>
  <c r="I261" i="1"/>
  <c r="J261" i="1" s="1"/>
  <c r="H261" i="1"/>
  <c r="G261" i="1"/>
  <c r="E261" i="1"/>
  <c r="F261" i="1" s="1"/>
  <c r="D261" i="1"/>
  <c r="M261" i="1" s="1"/>
  <c r="C261" i="1"/>
  <c r="B261" i="1"/>
  <c r="L260" i="1"/>
  <c r="K260" i="1"/>
  <c r="J260" i="1"/>
  <c r="I260" i="1"/>
  <c r="H260" i="1"/>
  <c r="G260" i="1"/>
  <c r="E260" i="1"/>
  <c r="N260" i="1" s="1"/>
  <c r="O260" i="1" s="1"/>
  <c r="D260" i="1"/>
  <c r="M260" i="1" s="1"/>
  <c r="C260" i="1"/>
  <c r="B260" i="1"/>
  <c r="L259" i="1"/>
  <c r="J259" i="1"/>
  <c r="I259" i="1"/>
  <c r="H259" i="1"/>
  <c r="M259" i="1" s="1"/>
  <c r="G259" i="1"/>
  <c r="E259" i="1"/>
  <c r="D259" i="1"/>
  <c r="C259" i="1"/>
  <c r="B259" i="1"/>
  <c r="M258" i="1"/>
  <c r="L258" i="1"/>
  <c r="I258" i="1"/>
  <c r="H258" i="1"/>
  <c r="G258" i="1"/>
  <c r="E258" i="1"/>
  <c r="F258" i="1" s="1"/>
  <c r="D258" i="1"/>
  <c r="C258" i="1"/>
  <c r="K258" i="1" s="1"/>
  <c r="B258" i="1"/>
  <c r="L257" i="1"/>
  <c r="I257" i="1"/>
  <c r="J257" i="1" s="1"/>
  <c r="H257" i="1"/>
  <c r="G257" i="1"/>
  <c r="F257" i="1"/>
  <c r="E257" i="1"/>
  <c r="N257" i="1" s="1"/>
  <c r="O257" i="1" s="1"/>
  <c r="D257" i="1"/>
  <c r="M257" i="1" s="1"/>
  <c r="C257" i="1"/>
  <c r="K257" i="1" s="1"/>
  <c r="B257" i="1"/>
  <c r="L256" i="1"/>
  <c r="I256" i="1"/>
  <c r="N256" i="1" s="1"/>
  <c r="H256" i="1"/>
  <c r="G256" i="1"/>
  <c r="E256" i="1"/>
  <c r="D256" i="1"/>
  <c r="M256" i="1" s="1"/>
  <c r="C256" i="1"/>
  <c r="F256" i="1" s="1"/>
  <c r="B256" i="1"/>
  <c r="L255" i="1"/>
  <c r="I255" i="1"/>
  <c r="J255" i="1" s="1"/>
  <c r="H255" i="1"/>
  <c r="M255" i="1" s="1"/>
  <c r="G255" i="1"/>
  <c r="E255" i="1"/>
  <c r="N255" i="1" s="1"/>
  <c r="D255" i="1"/>
  <c r="C255" i="1"/>
  <c r="K255" i="1" s="1"/>
  <c r="O255" i="1" s="1"/>
  <c r="B255" i="1"/>
  <c r="N254" i="1"/>
  <c r="L254" i="1"/>
  <c r="I254" i="1"/>
  <c r="J254" i="1" s="1"/>
  <c r="H254" i="1"/>
  <c r="M254" i="1" s="1"/>
  <c r="G254" i="1"/>
  <c r="F254" i="1"/>
  <c r="E254" i="1"/>
  <c r="D254" i="1"/>
  <c r="C254" i="1"/>
  <c r="B254" i="1"/>
  <c r="M253" i="1"/>
  <c r="L253" i="1"/>
  <c r="K253" i="1"/>
  <c r="I253" i="1"/>
  <c r="J253" i="1" s="1"/>
  <c r="H253" i="1"/>
  <c r="G253" i="1"/>
  <c r="E253" i="1"/>
  <c r="D253" i="1"/>
  <c r="C253" i="1"/>
  <c r="B253" i="1"/>
  <c r="L252" i="1"/>
  <c r="K252" i="1"/>
  <c r="J252" i="1"/>
  <c r="I252" i="1"/>
  <c r="N252" i="1" s="1"/>
  <c r="H252" i="1"/>
  <c r="G252" i="1"/>
  <c r="E252" i="1"/>
  <c r="D252" i="1"/>
  <c r="M252" i="1" s="1"/>
  <c r="C252" i="1"/>
  <c r="F252" i="1" s="1"/>
  <c r="B252" i="1"/>
  <c r="L251" i="1"/>
  <c r="I251" i="1"/>
  <c r="J251" i="1" s="1"/>
  <c r="H251" i="1"/>
  <c r="M251" i="1" s="1"/>
  <c r="G251" i="1"/>
  <c r="E251" i="1"/>
  <c r="D251" i="1"/>
  <c r="C251" i="1"/>
  <c r="B251" i="1"/>
  <c r="N250" i="1"/>
  <c r="M250" i="1"/>
  <c r="L250" i="1"/>
  <c r="I250" i="1"/>
  <c r="H250" i="1"/>
  <c r="G250" i="1"/>
  <c r="J250" i="1" s="1"/>
  <c r="E250" i="1"/>
  <c r="F250" i="1" s="1"/>
  <c r="D250" i="1"/>
  <c r="C250" i="1"/>
  <c r="K250" i="1" s="1"/>
  <c r="B250" i="1"/>
  <c r="L249" i="1"/>
  <c r="I249" i="1"/>
  <c r="J249" i="1" s="1"/>
  <c r="H249" i="1"/>
  <c r="G249" i="1"/>
  <c r="F249" i="1"/>
  <c r="E249" i="1"/>
  <c r="N249" i="1" s="1"/>
  <c r="O249" i="1" s="1"/>
  <c r="D249" i="1"/>
  <c r="M249" i="1" s="1"/>
  <c r="C249" i="1"/>
  <c r="K249" i="1" s="1"/>
  <c r="B249" i="1"/>
  <c r="L248" i="1"/>
  <c r="K248" i="1"/>
  <c r="J248" i="1"/>
  <c r="I248" i="1"/>
  <c r="H248" i="1"/>
  <c r="G248" i="1"/>
  <c r="E248" i="1"/>
  <c r="D248" i="1"/>
  <c r="M248" i="1" s="1"/>
  <c r="C248" i="1"/>
  <c r="B248" i="1"/>
  <c r="L247" i="1"/>
  <c r="I247" i="1"/>
  <c r="J247" i="1" s="1"/>
  <c r="H247" i="1"/>
  <c r="M247" i="1" s="1"/>
  <c r="G247" i="1"/>
  <c r="E247" i="1"/>
  <c r="N247" i="1" s="1"/>
  <c r="O247" i="1" s="1"/>
  <c r="D247" i="1"/>
  <c r="C247" i="1"/>
  <c r="K247" i="1" s="1"/>
  <c r="B247" i="1"/>
  <c r="N246" i="1"/>
  <c r="L246" i="1"/>
  <c r="I246" i="1"/>
  <c r="H246" i="1"/>
  <c r="M246" i="1" s="1"/>
  <c r="G246" i="1"/>
  <c r="J246" i="1" s="1"/>
  <c r="F246" i="1"/>
  <c r="E246" i="1"/>
  <c r="D246" i="1"/>
  <c r="C246" i="1"/>
  <c r="B246" i="1"/>
  <c r="N245" i="1"/>
  <c r="O245" i="1" s="1"/>
  <c r="L245" i="1"/>
  <c r="I245" i="1"/>
  <c r="J245" i="1" s="1"/>
  <c r="H245" i="1"/>
  <c r="G245" i="1"/>
  <c r="E245" i="1"/>
  <c r="F245" i="1" s="1"/>
  <c r="D245" i="1"/>
  <c r="M245" i="1" s="1"/>
  <c r="C245" i="1"/>
  <c r="K245" i="1" s="1"/>
  <c r="B245" i="1"/>
  <c r="L244" i="1"/>
  <c r="K244" i="1"/>
  <c r="J244" i="1"/>
  <c r="I244" i="1"/>
  <c r="N244" i="1" s="1"/>
  <c r="H244" i="1"/>
  <c r="G244" i="1"/>
  <c r="E244" i="1"/>
  <c r="D244" i="1"/>
  <c r="M244" i="1" s="1"/>
  <c r="C244" i="1"/>
  <c r="F244" i="1" s="1"/>
  <c r="B244" i="1"/>
  <c r="L243" i="1"/>
  <c r="I243" i="1"/>
  <c r="J243" i="1" s="1"/>
  <c r="H243" i="1"/>
  <c r="M243" i="1" s="1"/>
  <c r="G243" i="1"/>
  <c r="E243" i="1"/>
  <c r="D243" i="1"/>
  <c r="C243" i="1"/>
  <c r="B243" i="1"/>
  <c r="N242" i="1"/>
  <c r="O242" i="1" s="1"/>
  <c r="M242" i="1"/>
  <c r="L242" i="1"/>
  <c r="I242" i="1"/>
  <c r="H242" i="1"/>
  <c r="G242" i="1"/>
  <c r="J242" i="1" s="1"/>
  <c r="E242" i="1"/>
  <c r="F242" i="1" s="1"/>
  <c r="D242" i="1"/>
  <c r="C242" i="1"/>
  <c r="K242" i="1" s="1"/>
  <c r="B242" i="1"/>
  <c r="L241" i="1"/>
  <c r="I241" i="1"/>
  <c r="J241" i="1" s="1"/>
  <c r="H241" i="1"/>
  <c r="G241" i="1"/>
  <c r="F241" i="1"/>
  <c r="E241" i="1"/>
  <c r="N241" i="1" s="1"/>
  <c r="D241" i="1"/>
  <c r="M241" i="1" s="1"/>
  <c r="C241" i="1"/>
  <c r="K241" i="1" s="1"/>
  <c r="B241" i="1"/>
  <c r="L240" i="1"/>
  <c r="J240" i="1"/>
  <c r="I240" i="1"/>
  <c r="N240" i="1" s="1"/>
  <c r="H240" i="1"/>
  <c r="G240" i="1"/>
  <c r="E240" i="1"/>
  <c r="D240" i="1"/>
  <c r="M240" i="1" s="1"/>
  <c r="C240" i="1"/>
  <c r="F240" i="1" s="1"/>
  <c r="B240" i="1"/>
  <c r="O239" i="1"/>
  <c r="L239" i="1"/>
  <c r="I239" i="1"/>
  <c r="J239" i="1" s="1"/>
  <c r="H239" i="1"/>
  <c r="M239" i="1" s="1"/>
  <c r="G239" i="1"/>
  <c r="E239" i="1"/>
  <c r="N239" i="1" s="1"/>
  <c r="D239" i="1"/>
  <c r="C239" i="1"/>
  <c r="K239" i="1" s="1"/>
  <c r="B239" i="1"/>
  <c r="N238" i="1"/>
  <c r="L238" i="1"/>
  <c r="I238" i="1"/>
  <c r="J238" i="1" s="1"/>
  <c r="H238" i="1"/>
  <c r="M238" i="1" s="1"/>
  <c r="G238" i="1"/>
  <c r="F238" i="1"/>
  <c r="E238" i="1"/>
  <c r="D238" i="1"/>
  <c r="C238" i="1"/>
  <c r="B238" i="1"/>
  <c r="N237" i="1"/>
  <c r="M237" i="1"/>
  <c r="L237" i="1"/>
  <c r="I237" i="1"/>
  <c r="J237" i="1" s="1"/>
  <c r="H237" i="1"/>
  <c r="G237" i="1"/>
  <c r="E237" i="1"/>
  <c r="D237" i="1"/>
  <c r="C237" i="1"/>
  <c r="K237" i="1" s="1"/>
  <c r="B237" i="1"/>
  <c r="L236" i="1"/>
  <c r="K236" i="1"/>
  <c r="J236" i="1"/>
  <c r="I236" i="1"/>
  <c r="H236" i="1"/>
  <c r="G236" i="1"/>
  <c r="E236" i="1"/>
  <c r="N236" i="1" s="1"/>
  <c r="O236" i="1" s="1"/>
  <c r="D236" i="1"/>
  <c r="M236" i="1" s="1"/>
  <c r="C236" i="1"/>
  <c r="B236" i="1"/>
  <c r="L235" i="1"/>
  <c r="I235" i="1"/>
  <c r="H235" i="1"/>
  <c r="M235" i="1" s="1"/>
  <c r="G235" i="1"/>
  <c r="J235" i="1" s="1"/>
  <c r="E235" i="1"/>
  <c r="D235" i="1"/>
  <c r="C235" i="1"/>
  <c r="B235" i="1"/>
  <c r="M234" i="1"/>
  <c r="L234" i="1"/>
  <c r="I234" i="1"/>
  <c r="H234" i="1"/>
  <c r="G234" i="1"/>
  <c r="E234" i="1"/>
  <c r="F234" i="1" s="1"/>
  <c r="D234" i="1"/>
  <c r="C234" i="1"/>
  <c r="K234" i="1" s="1"/>
  <c r="B234" i="1"/>
  <c r="L233" i="1"/>
  <c r="I233" i="1"/>
  <c r="J233" i="1" s="1"/>
  <c r="H233" i="1"/>
  <c r="G233" i="1"/>
  <c r="F233" i="1"/>
  <c r="E233" i="1"/>
  <c r="N233" i="1" s="1"/>
  <c r="D233" i="1"/>
  <c r="M233" i="1" s="1"/>
  <c r="C233" i="1"/>
  <c r="K233" i="1" s="1"/>
  <c r="B233" i="1"/>
  <c r="L232" i="1"/>
  <c r="K232" i="1"/>
  <c r="I232" i="1"/>
  <c r="J232" i="1" s="1"/>
  <c r="H232" i="1"/>
  <c r="G232" i="1"/>
  <c r="E232" i="1"/>
  <c r="D232" i="1"/>
  <c r="M232" i="1" s="1"/>
  <c r="C232" i="1"/>
  <c r="B232" i="1"/>
  <c r="L231" i="1"/>
  <c r="I231" i="1"/>
  <c r="J231" i="1" s="1"/>
  <c r="H231" i="1"/>
  <c r="M231" i="1" s="1"/>
  <c r="G231" i="1"/>
  <c r="E231" i="1"/>
  <c r="N231" i="1" s="1"/>
  <c r="O231" i="1" s="1"/>
  <c r="D231" i="1"/>
  <c r="C231" i="1"/>
  <c r="K231" i="1" s="1"/>
  <c r="B231" i="1"/>
  <c r="N230" i="1"/>
  <c r="L230" i="1"/>
  <c r="I230" i="1"/>
  <c r="H230" i="1"/>
  <c r="M230" i="1" s="1"/>
  <c r="G230" i="1"/>
  <c r="F230" i="1"/>
  <c r="E230" i="1"/>
  <c r="D230" i="1"/>
  <c r="C230" i="1"/>
  <c r="B230" i="1"/>
  <c r="M229" i="1"/>
  <c r="L229" i="1"/>
  <c r="I229" i="1"/>
  <c r="J229" i="1" s="1"/>
  <c r="H229" i="1"/>
  <c r="G229" i="1"/>
  <c r="E229" i="1"/>
  <c r="N229" i="1" s="1"/>
  <c r="D229" i="1"/>
  <c r="C229" i="1"/>
  <c r="K229" i="1" s="1"/>
  <c r="B229" i="1"/>
  <c r="L228" i="1"/>
  <c r="K228" i="1"/>
  <c r="J228" i="1"/>
  <c r="I228" i="1"/>
  <c r="H228" i="1"/>
  <c r="G228" i="1"/>
  <c r="E228" i="1"/>
  <c r="N228" i="1" s="1"/>
  <c r="O228" i="1" s="1"/>
  <c r="D228" i="1"/>
  <c r="M228" i="1" s="1"/>
  <c r="C228" i="1"/>
  <c r="B228" i="1"/>
  <c r="L227" i="1"/>
  <c r="I227" i="1"/>
  <c r="H227" i="1"/>
  <c r="M227" i="1" s="1"/>
  <c r="G227" i="1"/>
  <c r="J227" i="1" s="1"/>
  <c r="E227" i="1"/>
  <c r="D227" i="1"/>
  <c r="C227" i="1"/>
  <c r="B227" i="1"/>
  <c r="O226" i="1"/>
  <c r="N226" i="1"/>
  <c r="M226" i="1"/>
  <c r="L226" i="1"/>
  <c r="I226" i="1"/>
  <c r="H226" i="1"/>
  <c r="G226" i="1"/>
  <c r="E226" i="1"/>
  <c r="F226" i="1" s="1"/>
  <c r="D226" i="1"/>
  <c r="C226" i="1"/>
  <c r="K226" i="1" s="1"/>
  <c r="B226" i="1"/>
  <c r="L225" i="1"/>
  <c r="I225" i="1"/>
  <c r="J225" i="1" s="1"/>
  <c r="H225" i="1"/>
  <c r="G225" i="1"/>
  <c r="F225" i="1"/>
  <c r="E225" i="1"/>
  <c r="N225" i="1" s="1"/>
  <c r="O225" i="1" s="1"/>
  <c r="D225" i="1"/>
  <c r="M225" i="1" s="1"/>
  <c r="C225" i="1"/>
  <c r="K225" i="1" s="1"/>
  <c r="B225" i="1"/>
  <c r="L224" i="1"/>
  <c r="J224" i="1"/>
  <c r="I224" i="1"/>
  <c r="H224" i="1"/>
  <c r="G224" i="1"/>
  <c r="E224" i="1"/>
  <c r="D224" i="1"/>
  <c r="M224" i="1" s="1"/>
  <c r="C224" i="1"/>
  <c r="K224" i="1" s="1"/>
  <c r="B224" i="1"/>
  <c r="L223" i="1"/>
  <c r="I223" i="1"/>
  <c r="J223" i="1" s="1"/>
  <c r="H223" i="1"/>
  <c r="M223" i="1" s="1"/>
  <c r="G223" i="1"/>
  <c r="E223" i="1"/>
  <c r="N223" i="1" s="1"/>
  <c r="O223" i="1" s="1"/>
  <c r="D223" i="1"/>
  <c r="C223" i="1"/>
  <c r="K223" i="1" s="1"/>
  <c r="B223" i="1"/>
  <c r="N222" i="1"/>
  <c r="L222" i="1"/>
  <c r="I222" i="1"/>
  <c r="H222" i="1"/>
  <c r="M222" i="1" s="1"/>
  <c r="G222" i="1"/>
  <c r="F222" i="1"/>
  <c r="E222" i="1"/>
  <c r="D222" i="1"/>
  <c r="C222" i="1"/>
  <c r="B222" i="1"/>
  <c r="L221" i="1"/>
  <c r="K221" i="1"/>
  <c r="I221" i="1"/>
  <c r="J221" i="1" s="1"/>
  <c r="H221" i="1"/>
  <c r="G221" i="1"/>
  <c r="E221" i="1"/>
  <c r="F221" i="1" s="1"/>
  <c r="D221" i="1"/>
  <c r="M221" i="1" s="1"/>
  <c r="C221" i="1"/>
  <c r="B221" i="1"/>
  <c r="L220" i="1"/>
  <c r="I220" i="1"/>
  <c r="J220" i="1" s="1"/>
  <c r="H220" i="1"/>
  <c r="G220" i="1"/>
  <c r="E220" i="1"/>
  <c r="N220" i="1" s="1"/>
  <c r="O220" i="1" s="1"/>
  <c r="D220" i="1"/>
  <c r="M220" i="1" s="1"/>
  <c r="C220" i="1"/>
  <c r="K220" i="1" s="1"/>
  <c r="B220" i="1"/>
  <c r="M219" i="1"/>
  <c r="L219" i="1"/>
  <c r="J219" i="1"/>
  <c r="I219" i="1"/>
  <c r="H219" i="1"/>
  <c r="G219" i="1"/>
  <c r="E219" i="1"/>
  <c r="D219" i="1"/>
  <c r="C219" i="1"/>
  <c r="K219" i="1" s="1"/>
  <c r="B219" i="1"/>
  <c r="L218" i="1"/>
  <c r="I218" i="1"/>
  <c r="H218" i="1"/>
  <c r="M218" i="1" s="1"/>
  <c r="G218" i="1"/>
  <c r="F218" i="1"/>
  <c r="E218" i="1"/>
  <c r="N218" i="1" s="1"/>
  <c r="D218" i="1"/>
  <c r="C218" i="1"/>
  <c r="B218" i="1"/>
  <c r="L217" i="1"/>
  <c r="K217" i="1"/>
  <c r="I217" i="1"/>
  <c r="J217" i="1" s="1"/>
  <c r="H217" i="1"/>
  <c r="G217" i="1"/>
  <c r="E217" i="1"/>
  <c r="D217" i="1"/>
  <c r="M217" i="1" s="1"/>
  <c r="C217" i="1"/>
  <c r="F217" i="1" s="1"/>
  <c r="B217" i="1"/>
  <c r="L216" i="1"/>
  <c r="I216" i="1"/>
  <c r="H216" i="1"/>
  <c r="G216" i="1"/>
  <c r="E216" i="1"/>
  <c r="N216" i="1" s="1"/>
  <c r="D216" i="1"/>
  <c r="M216" i="1" s="1"/>
  <c r="C216" i="1"/>
  <c r="B216" i="1"/>
  <c r="L215" i="1"/>
  <c r="I215" i="1"/>
  <c r="J215" i="1" s="1"/>
  <c r="H215" i="1"/>
  <c r="M215" i="1" s="1"/>
  <c r="G215" i="1"/>
  <c r="E215" i="1"/>
  <c r="D215" i="1"/>
  <c r="C215" i="1"/>
  <c r="B215" i="1"/>
  <c r="N214" i="1"/>
  <c r="O214" i="1" s="1"/>
  <c r="M214" i="1"/>
  <c r="L214" i="1"/>
  <c r="I214" i="1"/>
  <c r="H214" i="1"/>
  <c r="G214" i="1"/>
  <c r="K214" i="1" s="1"/>
  <c r="F214" i="1"/>
  <c r="E214" i="1"/>
  <c r="D214" i="1"/>
  <c r="C214" i="1"/>
  <c r="B214" i="1"/>
  <c r="L213" i="1"/>
  <c r="I213" i="1"/>
  <c r="J213" i="1" s="1"/>
  <c r="H213" i="1"/>
  <c r="G213" i="1"/>
  <c r="E213" i="1"/>
  <c r="D213" i="1"/>
  <c r="M213" i="1" s="1"/>
  <c r="C213" i="1"/>
  <c r="F213" i="1" s="1"/>
  <c r="B213" i="1"/>
  <c r="L212" i="1"/>
  <c r="I212" i="1"/>
  <c r="H212" i="1"/>
  <c r="G212" i="1"/>
  <c r="J212" i="1" s="1"/>
  <c r="E212" i="1"/>
  <c r="N212" i="1" s="1"/>
  <c r="D212" i="1"/>
  <c r="M212" i="1" s="1"/>
  <c r="C212" i="1"/>
  <c r="B212" i="1"/>
  <c r="L211" i="1"/>
  <c r="J211" i="1"/>
  <c r="I211" i="1"/>
  <c r="H211" i="1"/>
  <c r="M211" i="1" s="1"/>
  <c r="G211" i="1"/>
  <c r="E211" i="1"/>
  <c r="D211" i="1"/>
  <c r="C211" i="1"/>
  <c r="B211" i="1"/>
  <c r="O210" i="1"/>
  <c r="M210" i="1"/>
  <c r="L210" i="1"/>
  <c r="I210" i="1"/>
  <c r="J210" i="1" s="1"/>
  <c r="H210" i="1"/>
  <c r="G210" i="1"/>
  <c r="E210" i="1"/>
  <c r="N210" i="1" s="1"/>
  <c r="D210" i="1"/>
  <c r="C210" i="1"/>
  <c r="K210" i="1" s="1"/>
  <c r="B210" i="1"/>
  <c r="L209" i="1"/>
  <c r="K209" i="1"/>
  <c r="I209" i="1"/>
  <c r="J209" i="1" s="1"/>
  <c r="H209" i="1"/>
  <c r="G209" i="1"/>
  <c r="E209" i="1"/>
  <c r="F209" i="1" s="1"/>
  <c r="D209" i="1"/>
  <c r="M209" i="1" s="1"/>
  <c r="C209" i="1"/>
  <c r="B209" i="1"/>
  <c r="L208" i="1"/>
  <c r="K208" i="1"/>
  <c r="O208" i="1" s="1"/>
  <c r="I208" i="1"/>
  <c r="J208" i="1" s="1"/>
  <c r="H208" i="1"/>
  <c r="G208" i="1"/>
  <c r="E208" i="1"/>
  <c r="N208" i="1" s="1"/>
  <c r="D208" i="1"/>
  <c r="M208" i="1" s="1"/>
  <c r="C208" i="1"/>
  <c r="B208" i="1"/>
  <c r="L207" i="1"/>
  <c r="I207" i="1"/>
  <c r="J207" i="1" s="1"/>
  <c r="H207" i="1"/>
  <c r="M207" i="1" s="1"/>
  <c r="G207" i="1"/>
  <c r="E207" i="1"/>
  <c r="D207" i="1"/>
  <c r="C207" i="1"/>
  <c r="B207" i="1"/>
  <c r="N206" i="1"/>
  <c r="M206" i="1"/>
  <c r="L206" i="1"/>
  <c r="I206" i="1"/>
  <c r="H206" i="1"/>
  <c r="G206" i="1"/>
  <c r="E206" i="1"/>
  <c r="D206" i="1"/>
  <c r="C206" i="1"/>
  <c r="K206" i="1" s="1"/>
  <c r="B206" i="1"/>
  <c r="L205" i="1"/>
  <c r="I205" i="1"/>
  <c r="J205" i="1" s="1"/>
  <c r="H205" i="1"/>
  <c r="G205" i="1"/>
  <c r="K205" i="1" s="1"/>
  <c r="E205" i="1"/>
  <c r="F205" i="1" s="1"/>
  <c r="D205" i="1"/>
  <c r="M205" i="1" s="1"/>
  <c r="C205" i="1"/>
  <c r="B205" i="1"/>
  <c r="M204" i="1"/>
  <c r="L204" i="1"/>
  <c r="I204" i="1"/>
  <c r="H204" i="1"/>
  <c r="G204" i="1"/>
  <c r="J204" i="1" s="1"/>
  <c r="E204" i="1"/>
  <c r="D204" i="1"/>
  <c r="C204" i="1"/>
  <c r="B204" i="1"/>
  <c r="L203" i="1"/>
  <c r="K203" i="1"/>
  <c r="I203" i="1"/>
  <c r="J203" i="1" s="1"/>
  <c r="H203" i="1"/>
  <c r="M203" i="1" s="1"/>
  <c r="G203" i="1"/>
  <c r="E203" i="1"/>
  <c r="D203" i="1"/>
  <c r="C203" i="1"/>
  <c r="B203" i="1"/>
  <c r="N202" i="1"/>
  <c r="O202" i="1" s="1"/>
  <c r="M202" i="1"/>
  <c r="L202" i="1"/>
  <c r="I202" i="1"/>
  <c r="H202" i="1"/>
  <c r="G202" i="1"/>
  <c r="K202" i="1" s="1"/>
  <c r="E202" i="1"/>
  <c r="F202" i="1" s="1"/>
  <c r="D202" i="1"/>
  <c r="C202" i="1"/>
  <c r="B202" i="1"/>
  <c r="L201" i="1"/>
  <c r="K201" i="1"/>
  <c r="I201" i="1"/>
  <c r="J201" i="1" s="1"/>
  <c r="H201" i="1"/>
  <c r="G201" i="1"/>
  <c r="E201" i="1"/>
  <c r="D201" i="1"/>
  <c r="M201" i="1" s="1"/>
  <c r="C201" i="1"/>
  <c r="B201" i="1"/>
  <c r="L200" i="1"/>
  <c r="I200" i="1"/>
  <c r="J200" i="1" s="1"/>
  <c r="H200" i="1"/>
  <c r="G200" i="1"/>
  <c r="E200" i="1"/>
  <c r="D200" i="1"/>
  <c r="M200" i="1" s="1"/>
  <c r="C200" i="1"/>
  <c r="K200" i="1" s="1"/>
  <c r="B200" i="1"/>
  <c r="M199" i="1"/>
  <c r="L199" i="1"/>
  <c r="K199" i="1"/>
  <c r="J199" i="1"/>
  <c r="I199" i="1"/>
  <c r="H199" i="1"/>
  <c r="G199" i="1"/>
  <c r="E199" i="1"/>
  <c r="D199" i="1"/>
  <c r="C199" i="1"/>
  <c r="B199" i="1"/>
  <c r="L198" i="1"/>
  <c r="I198" i="1"/>
  <c r="H198" i="1"/>
  <c r="G198" i="1"/>
  <c r="F198" i="1"/>
  <c r="E198" i="1"/>
  <c r="N198" i="1" s="1"/>
  <c r="D198" i="1"/>
  <c r="M198" i="1" s="1"/>
  <c r="C198" i="1"/>
  <c r="B198" i="1"/>
  <c r="N197" i="1"/>
  <c r="O197" i="1" s="1"/>
  <c r="L197" i="1"/>
  <c r="I197" i="1"/>
  <c r="H197" i="1"/>
  <c r="G197" i="1"/>
  <c r="J197" i="1" s="1"/>
  <c r="F197" i="1"/>
  <c r="E197" i="1"/>
  <c r="D197" i="1"/>
  <c r="M197" i="1" s="1"/>
  <c r="C197" i="1"/>
  <c r="K197" i="1" s="1"/>
  <c r="B197" i="1"/>
  <c r="L196" i="1"/>
  <c r="I196" i="1"/>
  <c r="J196" i="1" s="1"/>
  <c r="H196" i="1"/>
  <c r="G196" i="1"/>
  <c r="E196" i="1"/>
  <c r="D196" i="1"/>
  <c r="M196" i="1" s="1"/>
  <c r="C196" i="1"/>
  <c r="F196" i="1" s="1"/>
  <c r="B196" i="1"/>
  <c r="L195" i="1"/>
  <c r="I195" i="1"/>
  <c r="J195" i="1" s="1"/>
  <c r="H195" i="1"/>
  <c r="M195" i="1" s="1"/>
  <c r="G195" i="1"/>
  <c r="E195" i="1"/>
  <c r="N195" i="1" s="1"/>
  <c r="D195" i="1"/>
  <c r="C195" i="1"/>
  <c r="B195" i="1"/>
  <c r="N194" i="1"/>
  <c r="O194" i="1" s="1"/>
  <c r="L194" i="1"/>
  <c r="I194" i="1"/>
  <c r="H194" i="1"/>
  <c r="M194" i="1" s="1"/>
  <c r="G194" i="1"/>
  <c r="J194" i="1" s="1"/>
  <c r="F194" i="1"/>
  <c r="E194" i="1"/>
  <c r="D194" i="1"/>
  <c r="C194" i="1"/>
  <c r="K194" i="1" s="1"/>
  <c r="B194" i="1"/>
  <c r="N193" i="1"/>
  <c r="O193" i="1" s="1"/>
  <c r="L193" i="1"/>
  <c r="K193" i="1"/>
  <c r="I193" i="1"/>
  <c r="J193" i="1" s="1"/>
  <c r="H193" i="1"/>
  <c r="G193" i="1"/>
  <c r="E193" i="1"/>
  <c r="F193" i="1" s="1"/>
  <c r="D193" i="1"/>
  <c r="M193" i="1" s="1"/>
  <c r="C193" i="1"/>
  <c r="B193" i="1"/>
  <c r="L192" i="1"/>
  <c r="K192" i="1"/>
  <c r="I192" i="1"/>
  <c r="N192" i="1" s="1"/>
  <c r="H192" i="1"/>
  <c r="G192" i="1"/>
  <c r="E192" i="1"/>
  <c r="D192" i="1"/>
  <c r="M192" i="1" s="1"/>
  <c r="C192" i="1"/>
  <c r="F192" i="1" s="1"/>
  <c r="B192" i="1"/>
  <c r="L191" i="1"/>
  <c r="J191" i="1"/>
  <c r="I191" i="1"/>
  <c r="H191" i="1"/>
  <c r="M191" i="1" s="1"/>
  <c r="G191" i="1"/>
  <c r="E191" i="1"/>
  <c r="D191" i="1"/>
  <c r="C191" i="1"/>
  <c r="B191" i="1"/>
  <c r="N190" i="1"/>
  <c r="L190" i="1"/>
  <c r="I190" i="1"/>
  <c r="H190" i="1"/>
  <c r="M190" i="1" s="1"/>
  <c r="G190" i="1"/>
  <c r="J190" i="1" s="1"/>
  <c r="E190" i="1"/>
  <c r="F190" i="1" s="1"/>
  <c r="D190" i="1"/>
  <c r="C190" i="1"/>
  <c r="B190" i="1"/>
  <c r="L189" i="1"/>
  <c r="I189" i="1"/>
  <c r="J189" i="1" s="1"/>
  <c r="H189" i="1"/>
  <c r="G189" i="1"/>
  <c r="F189" i="1"/>
  <c r="E189" i="1"/>
  <c r="N189" i="1" s="1"/>
  <c r="O189" i="1" s="1"/>
  <c r="D189" i="1"/>
  <c r="M189" i="1" s="1"/>
  <c r="C189" i="1"/>
  <c r="K189" i="1" s="1"/>
  <c r="B189" i="1"/>
  <c r="L188" i="1"/>
  <c r="K188" i="1"/>
  <c r="I188" i="1"/>
  <c r="N188" i="1" s="1"/>
  <c r="H188" i="1"/>
  <c r="G188" i="1"/>
  <c r="E188" i="1"/>
  <c r="D188" i="1"/>
  <c r="M188" i="1" s="1"/>
  <c r="C188" i="1"/>
  <c r="F188" i="1" s="1"/>
  <c r="B188" i="1"/>
  <c r="L187" i="1"/>
  <c r="I187" i="1"/>
  <c r="J187" i="1" s="1"/>
  <c r="H187" i="1"/>
  <c r="M187" i="1" s="1"/>
  <c r="G187" i="1"/>
  <c r="E187" i="1"/>
  <c r="N187" i="1" s="1"/>
  <c r="D187" i="1"/>
  <c r="C187" i="1"/>
  <c r="B187" i="1"/>
  <c r="N186" i="1"/>
  <c r="O186" i="1" s="1"/>
  <c r="L186" i="1"/>
  <c r="I186" i="1"/>
  <c r="H186" i="1"/>
  <c r="M186" i="1" s="1"/>
  <c r="G186" i="1"/>
  <c r="J186" i="1" s="1"/>
  <c r="F186" i="1"/>
  <c r="E186" i="1"/>
  <c r="D186" i="1"/>
  <c r="C186" i="1"/>
  <c r="K186" i="1" s="1"/>
  <c r="B186" i="1"/>
  <c r="N185" i="1"/>
  <c r="O185" i="1" s="1"/>
  <c r="M185" i="1"/>
  <c r="L185" i="1"/>
  <c r="K185" i="1"/>
  <c r="I185" i="1"/>
  <c r="J185" i="1" s="1"/>
  <c r="H185" i="1"/>
  <c r="G185" i="1"/>
  <c r="E185" i="1"/>
  <c r="F185" i="1" s="1"/>
  <c r="D185" i="1"/>
  <c r="C185" i="1"/>
  <c r="B185" i="1"/>
  <c r="L184" i="1"/>
  <c r="K184" i="1"/>
  <c r="I184" i="1"/>
  <c r="J184" i="1" s="1"/>
  <c r="H184" i="1"/>
  <c r="G184" i="1"/>
  <c r="E184" i="1"/>
  <c r="D184" i="1"/>
  <c r="M184" i="1" s="1"/>
  <c r="C184" i="1"/>
  <c r="B184" i="1"/>
  <c r="L183" i="1"/>
  <c r="J183" i="1"/>
  <c r="I183" i="1"/>
  <c r="H183" i="1"/>
  <c r="M183" i="1" s="1"/>
  <c r="G183" i="1"/>
  <c r="E183" i="1"/>
  <c r="D183" i="1"/>
  <c r="C183" i="1"/>
  <c r="B183" i="1"/>
  <c r="N182" i="1"/>
  <c r="L182" i="1"/>
  <c r="I182" i="1"/>
  <c r="H182" i="1"/>
  <c r="M182" i="1" s="1"/>
  <c r="G182" i="1"/>
  <c r="E182" i="1"/>
  <c r="F182" i="1" s="1"/>
  <c r="D182" i="1"/>
  <c r="C182" i="1"/>
  <c r="B182" i="1"/>
  <c r="L181" i="1"/>
  <c r="I181" i="1"/>
  <c r="J181" i="1" s="1"/>
  <c r="H181" i="1"/>
  <c r="G181" i="1"/>
  <c r="F181" i="1"/>
  <c r="E181" i="1"/>
  <c r="N181" i="1" s="1"/>
  <c r="D181" i="1"/>
  <c r="M181" i="1" s="1"/>
  <c r="C181" i="1"/>
  <c r="K181" i="1" s="1"/>
  <c r="B181" i="1"/>
  <c r="L180" i="1"/>
  <c r="K180" i="1"/>
  <c r="I180" i="1"/>
  <c r="J180" i="1" s="1"/>
  <c r="H180" i="1"/>
  <c r="G180" i="1"/>
  <c r="E180" i="1"/>
  <c r="D180" i="1"/>
  <c r="M180" i="1" s="1"/>
  <c r="C180" i="1"/>
  <c r="B180" i="1"/>
  <c r="L179" i="1"/>
  <c r="I179" i="1"/>
  <c r="J179" i="1" s="1"/>
  <c r="H179" i="1"/>
  <c r="M179" i="1" s="1"/>
  <c r="G179" i="1"/>
  <c r="E179" i="1"/>
  <c r="N179" i="1" s="1"/>
  <c r="D179" i="1"/>
  <c r="C179" i="1"/>
  <c r="B179" i="1"/>
  <c r="M178" i="1"/>
  <c r="L178" i="1"/>
  <c r="K178" i="1"/>
  <c r="I178" i="1"/>
  <c r="J178" i="1" s="1"/>
  <c r="H178" i="1"/>
  <c r="G178" i="1"/>
  <c r="E178" i="1"/>
  <c r="F178" i="1" s="1"/>
  <c r="D178" i="1"/>
  <c r="C178" i="1"/>
  <c r="B178" i="1"/>
  <c r="L177" i="1"/>
  <c r="I177" i="1"/>
  <c r="J177" i="1" s="1"/>
  <c r="H177" i="1"/>
  <c r="G177" i="1"/>
  <c r="E177" i="1"/>
  <c r="F177" i="1" s="1"/>
  <c r="D177" i="1"/>
  <c r="M177" i="1" s="1"/>
  <c r="C177" i="1"/>
  <c r="K177" i="1" s="1"/>
  <c r="B177" i="1"/>
  <c r="L176" i="1"/>
  <c r="K176" i="1"/>
  <c r="I176" i="1"/>
  <c r="J176" i="1" s="1"/>
  <c r="H176" i="1"/>
  <c r="G176" i="1"/>
  <c r="E176" i="1"/>
  <c r="D176" i="1"/>
  <c r="M176" i="1" s="1"/>
  <c r="C176" i="1"/>
  <c r="B176" i="1"/>
  <c r="M175" i="1"/>
  <c r="L175" i="1"/>
  <c r="J175" i="1"/>
  <c r="I175" i="1"/>
  <c r="H175" i="1"/>
  <c r="G175" i="1"/>
  <c r="E175" i="1"/>
  <c r="D175" i="1"/>
  <c r="C175" i="1"/>
  <c r="K175" i="1" s="1"/>
  <c r="B175" i="1"/>
  <c r="L174" i="1"/>
  <c r="K174" i="1"/>
  <c r="I174" i="1"/>
  <c r="J174" i="1" s="1"/>
  <c r="H174" i="1"/>
  <c r="M174" i="1" s="1"/>
  <c r="G174" i="1"/>
  <c r="F174" i="1"/>
  <c r="E174" i="1"/>
  <c r="N174" i="1" s="1"/>
  <c r="O174" i="1" s="1"/>
  <c r="D174" i="1"/>
  <c r="C174" i="1"/>
  <c r="B174" i="1"/>
  <c r="L173" i="1"/>
  <c r="K173" i="1"/>
  <c r="I173" i="1"/>
  <c r="J173" i="1" s="1"/>
  <c r="H173" i="1"/>
  <c r="G173" i="1"/>
  <c r="E173" i="1"/>
  <c r="F173" i="1" s="1"/>
  <c r="D173" i="1"/>
  <c r="M173" i="1" s="1"/>
  <c r="C173" i="1"/>
  <c r="B173" i="1"/>
  <c r="L172" i="1"/>
  <c r="I172" i="1"/>
  <c r="J172" i="1" s="1"/>
  <c r="H172" i="1"/>
  <c r="G172" i="1"/>
  <c r="E172" i="1"/>
  <c r="D172" i="1"/>
  <c r="M172" i="1" s="1"/>
  <c r="C172" i="1"/>
  <c r="K172" i="1" s="1"/>
  <c r="B172" i="1"/>
  <c r="M171" i="1"/>
  <c r="L171" i="1"/>
  <c r="I171" i="1"/>
  <c r="J171" i="1" s="1"/>
  <c r="H171" i="1"/>
  <c r="G171" i="1"/>
  <c r="E171" i="1"/>
  <c r="D171" i="1"/>
  <c r="C171" i="1"/>
  <c r="K171" i="1" s="1"/>
  <c r="B171" i="1"/>
  <c r="L170" i="1"/>
  <c r="I170" i="1"/>
  <c r="H170" i="1"/>
  <c r="M170" i="1" s="1"/>
  <c r="G170" i="1"/>
  <c r="E170" i="1"/>
  <c r="F170" i="1" s="1"/>
  <c r="D170" i="1"/>
  <c r="C170" i="1"/>
  <c r="K170" i="1" s="1"/>
  <c r="B170" i="1"/>
  <c r="L169" i="1"/>
  <c r="I169" i="1"/>
  <c r="J169" i="1" s="1"/>
  <c r="H169" i="1"/>
  <c r="G169" i="1"/>
  <c r="E169" i="1"/>
  <c r="F169" i="1" s="1"/>
  <c r="D169" i="1"/>
  <c r="M169" i="1" s="1"/>
  <c r="C169" i="1"/>
  <c r="K169" i="1" s="1"/>
  <c r="B169" i="1"/>
  <c r="L168" i="1"/>
  <c r="I168" i="1"/>
  <c r="J168" i="1" s="1"/>
  <c r="H168" i="1"/>
  <c r="G168" i="1"/>
  <c r="K168" i="1" s="1"/>
  <c r="E168" i="1"/>
  <c r="D168" i="1"/>
  <c r="M168" i="1" s="1"/>
  <c r="C168" i="1"/>
  <c r="B168" i="1"/>
  <c r="M167" i="1"/>
  <c r="L167" i="1"/>
  <c r="J167" i="1"/>
  <c r="I167" i="1"/>
  <c r="H167" i="1"/>
  <c r="G167" i="1"/>
  <c r="E167" i="1"/>
  <c r="D167" i="1"/>
  <c r="C167" i="1"/>
  <c r="K167" i="1" s="1"/>
  <c r="B167" i="1"/>
  <c r="L166" i="1"/>
  <c r="I166" i="1"/>
  <c r="H166" i="1"/>
  <c r="G166" i="1"/>
  <c r="K166" i="1" s="1"/>
  <c r="F166" i="1"/>
  <c r="E166" i="1"/>
  <c r="N166" i="1" s="1"/>
  <c r="O166" i="1" s="1"/>
  <c r="D166" i="1"/>
  <c r="C166" i="1"/>
  <c r="B166" i="1"/>
  <c r="L165" i="1"/>
  <c r="J165" i="1"/>
  <c r="I165" i="1"/>
  <c r="H165" i="1"/>
  <c r="G165" i="1"/>
  <c r="E165" i="1"/>
  <c r="F165" i="1" s="1"/>
  <c r="D165" i="1"/>
  <c r="M165" i="1" s="1"/>
  <c r="C165" i="1"/>
  <c r="K165" i="1" s="1"/>
  <c r="B165" i="1"/>
  <c r="L164" i="1"/>
  <c r="K164" i="1"/>
  <c r="I164" i="1"/>
  <c r="J164" i="1" s="1"/>
  <c r="H164" i="1"/>
  <c r="G164" i="1"/>
  <c r="E164" i="1"/>
  <c r="D164" i="1"/>
  <c r="M164" i="1" s="1"/>
  <c r="C164" i="1"/>
  <c r="B164" i="1"/>
  <c r="N163" i="1"/>
  <c r="L163" i="1"/>
  <c r="I163" i="1"/>
  <c r="H163" i="1"/>
  <c r="M163" i="1" s="1"/>
  <c r="G163" i="1"/>
  <c r="J163" i="1" s="1"/>
  <c r="F163" i="1"/>
  <c r="E163" i="1"/>
  <c r="D163" i="1"/>
  <c r="C163" i="1"/>
  <c r="B163" i="1"/>
  <c r="N162" i="1"/>
  <c r="L162" i="1"/>
  <c r="I162" i="1"/>
  <c r="H162" i="1"/>
  <c r="G162" i="1"/>
  <c r="E162" i="1"/>
  <c r="D162" i="1"/>
  <c r="M162" i="1" s="1"/>
  <c r="C162" i="1"/>
  <c r="K162" i="1" s="1"/>
  <c r="B162" i="1"/>
  <c r="M161" i="1"/>
  <c r="L161" i="1"/>
  <c r="I161" i="1"/>
  <c r="J161" i="1" s="1"/>
  <c r="H161" i="1"/>
  <c r="G161" i="1"/>
  <c r="E161" i="1"/>
  <c r="D161" i="1"/>
  <c r="C161" i="1"/>
  <c r="K161" i="1" s="1"/>
  <c r="B161" i="1"/>
  <c r="L160" i="1"/>
  <c r="J160" i="1"/>
  <c r="I160" i="1"/>
  <c r="H160" i="1"/>
  <c r="G160" i="1"/>
  <c r="E160" i="1"/>
  <c r="D160" i="1"/>
  <c r="M160" i="1" s="1"/>
  <c r="C160" i="1"/>
  <c r="B160" i="1"/>
  <c r="M159" i="1"/>
  <c r="L159" i="1"/>
  <c r="K159" i="1"/>
  <c r="I159" i="1"/>
  <c r="H159" i="1"/>
  <c r="G159" i="1"/>
  <c r="E159" i="1"/>
  <c r="F159" i="1" s="1"/>
  <c r="D159" i="1"/>
  <c r="C159" i="1"/>
  <c r="B159" i="1"/>
  <c r="L158" i="1"/>
  <c r="I158" i="1"/>
  <c r="J158" i="1" s="1"/>
  <c r="H158" i="1"/>
  <c r="G158" i="1"/>
  <c r="E158" i="1"/>
  <c r="D158" i="1"/>
  <c r="M158" i="1" s="1"/>
  <c r="C158" i="1"/>
  <c r="K158" i="1" s="1"/>
  <c r="B158" i="1"/>
  <c r="L157" i="1"/>
  <c r="I157" i="1"/>
  <c r="N157" i="1" s="1"/>
  <c r="H157" i="1"/>
  <c r="G157" i="1"/>
  <c r="J157" i="1" s="1"/>
  <c r="F157" i="1"/>
  <c r="E157" i="1"/>
  <c r="D157" i="1"/>
  <c r="M157" i="1" s="1"/>
  <c r="C157" i="1"/>
  <c r="B157" i="1"/>
  <c r="L156" i="1"/>
  <c r="K156" i="1"/>
  <c r="I156" i="1"/>
  <c r="J156" i="1" s="1"/>
  <c r="H156" i="1"/>
  <c r="G156" i="1"/>
  <c r="E156" i="1"/>
  <c r="D156" i="1"/>
  <c r="M156" i="1" s="1"/>
  <c r="C156" i="1"/>
  <c r="B156" i="1"/>
  <c r="L155" i="1"/>
  <c r="I155" i="1"/>
  <c r="N155" i="1" s="1"/>
  <c r="H155" i="1"/>
  <c r="M155" i="1" s="1"/>
  <c r="G155" i="1"/>
  <c r="F155" i="1"/>
  <c r="E155" i="1"/>
  <c r="D155" i="1"/>
  <c r="C155" i="1"/>
  <c r="K155" i="1" s="1"/>
  <c r="B155" i="1"/>
  <c r="L154" i="1"/>
  <c r="I154" i="1"/>
  <c r="H154" i="1"/>
  <c r="G154" i="1"/>
  <c r="E154" i="1"/>
  <c r="F154" i="1" s="1"/>
  <c r="D154" i="1"/>
  <c r="M154" i="1" s="1"/>
  <c r="C154" i="1"/>
  <c r="B154" i="1"/>
  <c r="L153" i="1"/>
  <c r="K153" i="1"/>
  <c r="I153" i="1"/>
  <c r="J153" i="1" s="1"/>
  <c r="H153" i="1"/>
  <c r="G153" i="1"/>
  <c r="F153" i="1"/>
  <c r="E153" i="1"/>
  <c r="N153" i="1" s="1"/>
  <c r="O153" i="1" s="1"/>
  <c r="D153" i="1"/>
  <c r="M153" i="1" s="1"/>
  <c r="C153" i="1"/>
  <c r="B153" i="1"/>
  <c r="L152" i="1"/>
  <c r="J152" i="1"/>
  <c r="I152" i="1"/>
  <c r="H152" i="1"/>
  <c r="G152" i="1"/>
  <c r="E152" i="1"/>
  <c r="D152" i="1"/>
  <c r="C152" i="1"/>
  <c r="K152" i="1" s="1"/>
  <c r="B152" i="1"/>
  <c r="M151" i="1"/>
  <c r="L151" i="1"/>
  <c r="I151" i="1"/>
  <c r="J151" i="1" s="1"/>
  <c r="H151" i="1"/>
  <c r="G151" i="1"/>
  <c r="K151" i="1" s="1"/>
  <c r="F151" i="1"/>
  <c r="E151" i="1"/>
  <c r="N151" i="1" s="1"/>
  <c r="O151" i="1" s="1"/>
  <c r="D151" i="1"/>
  <c r="C151" i="1"/>
  <c r="B151" i="1"/>
  <c r="L150" i="1"/>
  <c r="I150" i="1"/>
  <c r="J150" i="1" s="1"/>
  <c r="H150" i="1"/>
  <c r="G150" i="1"/>
  <c r="E150" i="1"/>
  <c r="N150" i="1" s="1"/>
  <c r="D150" i="1"/>
  <c r="M150" i="1" s="1"/>
  <c r="C150" i="1"/>
  <c r="K150" i="1" s="1"/>
  <c r="B150" i="1"/>
  <c r="L149" i="1"/>
  <c r="I149" i="1"/>
  <c r="J149" i="1" s="1"/>
  <c r="H149" i="1"/>
  <c r="G149" i="1"/>
  <c r="E149" i="1"/>
  <c r="D149" i="1"/>
  <c r="M149" i="1" s="1"/>
  <c r="C149" i="1"/>
  <c r="K149" i="1" s="1"/>
  <c r="B149" i="1"/>
  <c r="L148" i="1"/>
  <c r="J148" i="1"/>
  <c r="I148" i="1"/>
  <c r="H148" i="1"/>
  <c r="M148" i="1" s="1"/>
  <c r="G148" i="1"/>
  <c r="E148" i="1"/>
  <c r="D148" i="1"/>
  <c r="C148" i="1"/>
  <c r="K148" i="1" s="1"/>
  <c r="B148" i="1"/>
  <c r="L147" i="1"/>
  <c r="I147" i="1"/>
  <c r="H147" i="1"/>
  <c r="M147" i="1" s="1"/>
  <c r="G147" i="1"/>
  <c r="F147" i="1"/>
  <c r="E147" i="1"/>
  <c r="N147" i="1" s="1"/>
  <c r="O147" i="1" s="1"/>
  <c r="D147" i="1"/>
  <c r="C147" i="1"/>
  <c r="K147" i="1" s="1"/>
  <c r="B147" i="1"/>
  <c r="L146" i="1"/>
  <c r="I146" i="1"/>
  <c r="J146" i="1" s="1"/>
  <c r="H146" i="1"/>
  <c r="G146" i="1"/>
  <c r="E146" i="1"/>
  <c r="F146" i="1" s="1"/>
  <c r="D146" i="1"/>
  <c r="M146" i="1" s="1"/>
  <c r="C146" i="1"/>
  <c r="K146" i="1" s="1"/>
  <c r="B146" i="1"/>
  <c r="L145" i="1"/>
  <c r="K145" i="1"/>
  <c r="J145" i="1"/>
  <c r="I145" i="1"/>
  <c r="H145" i="1"/>
  <c r="G145" i="1"/>
  <c r="E145" i="1"/>
  <c r="D145" i="1"/>
  <c r="M145" i="1" s="1"/>
  <c r="C145" i="1"/>
  <c r="B145" i="1"/>
  <c r="M144" i="1"/>
  <c r="L144" i="1"/>
  <c r="I144" i="1"/>
  <c r="J144" i="1" s="1"/>
  <c r="H144" i="1"/>
  <c r="G144" i="1"/>
  <c r="E144" i="1"/>
  <c r="D144" i="1"/>
  <c r="C144" i="1"/>
  <c r="K144" i="1" s="1"/>
  <c r="B144" i="1"/>
  <c r="L143" i="1"/>
  <c r="K143" i="1"/>
  <c r="I143" i="1"/>
  <c r="J143" i="1" s="1"/>
  <c r="H143" i="1"/>
  <c r="M143" i="1" s="1"/>
  <c r="G143" i="1"/>
  <c r="E143" i="1"/>
  <c r="F143" i="1" s="1"/>
  <c r="D143" i="1"/>
  <c r="C143" i="1"/>
  <c r="B143" i="1"/>
  <c r="L142" i="1"/>
  <c r="I142" i="1"/>
  <c r="J142" i="1" s="1"/>
  <c r="H142" i="1"/>
  <c r="G142" i="1"/>
  <c r="E142" i="1"/>
  <c r="F142" i="1" s="1"/>
  <c r="D142" i="1"/>
  <c r="M142" i="1" s="1"/>
  <c r="C142" i="1"/>
  <c r="K142" i="1" s="1"/>
  <c r="B142" i="1"/>
  <c r="L141" i="1"/>
  <c r="J141" i="1"/>
  <c r="I141" i="1"/>
  <c r="H141" i="1"/>
  <c r="G141" i="1"/>
  <c r="E141" i="1"/>
  <c r="D141" i="1"/>
  <c r="M141" i="1" s="1"/>
  <c r="C141" i="1"/>
  <c r="K141" i="1" s="1"/>
  <c r="B141" i="1"/>
  <c r="L140" i="1"/>
  <c r="J140" i="1"/>
  <c r="I140" i="1"/>
  <c r="H140" i="1"/>
  <c r="M140" i="1" s="1"/>
  <c r="G140" i="1"/>
  <c r="E140" i="1"/>
  <c r="D140" i="1"/>
  <c r="C140" i="1"/>
  <c r="K140" i="1" s="1"/>
  <c r="B140" i="1"/>
  <c r="M139" i="1"/>
  <c r="L139" i="1"/>
  <c r="K139" i="1"/>
  <c r="I139" i="1"/>
  <c r="H139" i="1"/>
  <c r="G139" i="1"/>
  <c r="F139" i="1"/>
  <c r="E139" i="1"/>
  <c r="N139" i="1" s="1"/>
  <c r="O139" i="1" s="1"/>
  <c r="D139" i="1"/>
  <c r="C139" i="1"/>
  <c r="B139" i="1"/>
  <c r="L138" i="1"/>
  <c r="I138" i="1"/>
  <c r="H138" i="1"/>
  <c r="G138" i="1"/>
  <c r="E138" i="1"/>
  <c r="F138" i="1" s="1"/>
  <c r="D138" i="1"/>
  <c r="M138" i="1" s="1"/>
  <c r="C138" i="1"/>
  <c r="K138" i="1" s="1"/>
  <c r="B138" i="1"/>
  <c r="L137" i="1"/>
  <c r="I137" i="1"/>
  <c r="J137" i="1" s="1"/>
  <c r="H137" i="1"/>
  <c r="G137" i="1"/>
  <c r="E137" i="1"/>
  <c r="D137" i="1"/>
  <c r="M137" i="1" s="1"/>
  <c r="C137" i="1"/>
  <c r="K137" i="1" s="1"/>
  <c r="B137" i="1"/>
  <c r="L136" i="1"/>
  <c r="J136" i="1"/>
  <c r="I136" i="1"/>
  <c r="H136" i="1"/>
  <c r="M136" i="1" s="1"/>
  <c r="G136" i="1"/>
  <c r="E136" i="1"/>
  <c r="D136" i="1"/>
  <c r="C136" i="1"/>
  <c r="K136" i="1" s="1"/>
  <c r="B136" i="1"/>
  <c r="M135" i="1"/>
  <c r="L135" i="1"/>
  <c r="K135" i="1"/>
  <c r="I135" i="1"/>
  <c r="J135" i="1" s="1"/>
  <c r="H135" i="1"/>
  <c r="G135" i="1"/>
  <c r="F135" i="1"/>
  <c r="E135" i="1"/>
  <c r="N135" i="1" s="1"/>
  <c r="O135" i="1" s="1"/>
  <c r="D135" i="1"/>
  <c r="C135" i="1"/>
  <c r="B135" i="1"/>
  <c r="L134" i="1"/>
  <c r="I134" i="1"/>
  <c r="J134" i="1" s="1"/>
  <c r="H134" i="1"/>
  <c r="G134" i="1"/>
  <c r="E134" i="1"/>
  <c r="F134" i="1" s="1"/>
  <c r="D134" i="1"/>
  <c r="M134" i="1" s="1"/>
  <c r="C134" i="1"/>
  <c r="K134" i="1" s="1"/>
  <c r="B134" i="1"/>
  <c r="L133" i="1"/>
  <c r="J133" i="1"/>
  <c r="I133" i="1"/>
  <c r="H133" i="1"/>
  <c r="G133" i="1"/>
  <c r="E133" i="1"/>
  <c r="D133" i="1"/>
  <c r="M133" i="1" s="1"/>
  <c r="C133" i="1"/>
  <c r="K133" i="1" s="1"/>
  <c r="B133" i="1"/>
  <c r="L132" i="1"/>
  <c r="J132" i="1"/>
  <c r="I132" i="1"/>
  <c r="H132" i="1"/>
  <c r="M132" i="1" s="1"/>
  <c r="G132" i="1"/>
  <c r="E132" i="1"/>
  <c r="D132" i="1"/>
  <c r="C132" i="1"/>
  <c r="K132" i="1" s="1"/>
  <c r="B132" i="1"/>
  <c r="L131" i="1"/>
  <c r="K131" i="1"/>
  <c r="I131" i="1"/>
  <c r="H131" i="1"/>
  <c r="M131" i="1" s="1"/>
  <c r="G131" i="1"/>
  <c r="F131" i="1"/>
  <c r="E131" i="1"/>
  <c r="N131" i="1" s="1"/>
  <c r="O131" i="1" s="1"/>
  <c r="D131" i="1"/>
  <c r="C131" i="1"/>
  <c r="B131" i="1"/>
  <c r="L130" i="1"/>
  <c r="I130" i="1"/>
  <c r="H130" i="1"/>
  <c r="G130" i="1"/>
  <c r="E130" i="1"/>
  <c r="F130" i="1" s="1"/>
  <c r="D130" i="1"/>
  <c r="M130" i="1" s="1"/>
  <c r="C130" i="1"/>
  <c r="K130" i="1" s="1"/>
  <c r="B130" i="1"/>
  <c r="L129" i="1"/>
  <c r="J129" i="1"/>
  <c r="I129" i="1"/>
  <c r="H129" i="1"/>
  <c r="G129" i="1"/>
  <c r="E129" i="1"/>
  <c r="D129" i="1"/>
  <c r="M129" i="1" s="1"/>
  <c r="C129" i="1"/>
  <c r="K129" i="1" s="1"/>
  <c r="B129" i="1"/>
  <c r="L128" i="1"/>
  <c r="J128" i="1"/>
  <c r="I128" i="1"/>
  <c r="H128" i="1"/>
  <c r="M128" i="1" s="1"/>
  <c r="G128" i="1"/>
  <c r="E128" i="1"/>
  <c r="D128" i="1"/>
  <c r="C128" i="1"/>
  <c r="K128" i="1" s="1"/>
  <c r="B128" i="1"/>
  <c r="L127" i="1"/>
  <c r="K127" i="1"/>
  <c r="I127" i="1"/>
  <c r="J127" i="1" s="1"/>
  <c r="H127" i="1"/>
  <c r="M127" i="1" s="1"/>
  <c r="G127" i="1"/>
  <c r="F127" i="1"/>
  <c r="E127" i="1"/>
  <c r="N127" i="1" s="1"/>
  <c r="O127" i="1" s="1"/>
  <c r="D127" i="1"/>
  <c r="C127" i="1"/>
  <c r="B127" i="1"/>
  <c r="L126" i="1"/>
  <c r="I126" i="1"/>
  <c r="J126" i="1" s="1"/>
  <c r="H126" i="1"/>
  <c r="G126" i="1"/>
  <c r="E126" i="1"/>
  <c r="F126" i="1" s="1"/>
  <c r="D126" i="1"/>
  <c r="M126" i="1" s="1"/>
  <c r="C126" i="1"/>
  <c r="K126" i="1" s="1"/>
  <c r="B126" i="1"/>
  <c r="L125" i="1"/>
  <c r="J125" i="1"/>
  <c r="I125" i="1"/>
  <c r="H125" i="1"/>
  <c r="G125" i="1"/>
  <c r="E125" i="1"/>
  <c r="D125" i="1"/>
  <c r="M125" i="1" s="1"/>
  <c r="C125" i="1"/>
  <c r="K125" i="1" s="1"/>
  <c r="B125" i="1"/>
  <c r="L124" i="1"/>
  <c r="J124" i="1"/>
  <c r="I124" i="1"/>
  <c r="H124" i="1"/>
  <c r="M124" i="1" s="1"/>
  <c r="G124" i="1"/>
  <c r="E124" i="1"/>
  <c r="D124" i="1"/>
  <c r="C124" i="1"/>
  <c r="K124" i="1" s="1"/>
  <c r="B124" i="1"/>
  <c r="M123" i="1"/>
  <c r="L123" i="1"/>
  <c r="K123" i="1"/>
  <c r="I123" i="1"/>
  <c r="H123" i="1"/>
  <c r="G123" i="1"/>
  <c r="F123" i="1"/>
  <c r="E123" i="1"/>
  <c r="N123" i="1" s="1"/>
  <c r="O123" i="1" s="1"/>
  <c r="D123" i="1"/>
  <c r="C123" i="1"/>
  <c r="B123" i="1"/>
  <c r="L122" i="1"/>
  <c r="I122" i="1"/>
  <c r="H122" i="1"/>
  <c r="G122" i="1"/>
  <c r="E122" i="1"/>
  <c r="F122" i="1" s="1"/>
  <c r="D122" i="1"/>
  <c r="M122" i="1" s="1"/>
  <c r="C122" i="1"/>
  <c r="K122" i="1" s="1"/>
  <c r="B122" i="1"/>
  <c r="L121" i="1"/>
  <c r="J121" i="1"/>
  <c r="I121" i="1"/>
  <c r="H121" i="1"/>
  <c r="G121" i="1"/>
  <c r="E121" i="1"/>
  <c r="D121" i="1"/>
  <c r="M121" i="1" s="1"/>
  <c r="C121" i="1"/>
  <c r="K121" i="1" s="1"/>
  <c r="B121" i="1"/>
  <c r="L120" i="1"/>
  <c r="J120" i="1"/>
  <c r="I120" i="1"/>
  <c r="H120" i="1"/>
  <c r="M120" i="1" s="1"/>
  <c r="G120" i="1"/>
  <c r="E120" i="1"/>
  <c r="D120" i="1"/>
  <c r="C120" i="1"/>
  <c r="K120" i="1" s="1"/>
  <c r="B120" i="1"/>
  <c r="M119" i="1"/>
  <c r="L119" i="1"/>
  <c r="K119" i="1"/>
  <c r="I119" i="1"/>
  <c r="J119" i="1" s="1"/>
  <c r="H119" i="1"/>
  <c r="G119" i="1"/>
  <c r="F119" i="1"/>
  <c r="E119" i="1"/>
  <c r="N119" i="1" s="1"/>
  <c r="O119" i="1" s="1"/>
  <c r="D119" i="1"/>
  <c r="C119" i="1"/>
  <c r="B119" i="1"/>
  <c r="L118" i="1"/>
  <c r="I118" i="1"/>
  <c r="J118" i="1" s="1"/>
  <c r="H118" i="1"/>
  <c r="G118" i="1"/>
  <c r="E118" i="1"/>
  <c r="F118" i="1" s="1"/>
  <c r="D118" i="1"/>
  <c r="M118" i="1" s="1"/>
  <c r="C118" i="1"/>
  <c r="K118" i="1" s="1"/>
  <c r="B118" i="1"/>
  <c r="L117" i="1"/>
  <c r="J117" i="1"/>
  <c r="I117" i="1"/>
  <c r="H117" i="1"/>
  <c r="G117" i="1"/>
  <c r="E117" i="1"/>
  <c r="D117" i="1"/>
  <c r="M117" i="1" s="1"/>
  <c r="C117" i="1"/>
  <c r="K117" i="1" s="1"/>
  <c r="B117" i="1"/>
  <c r="L116" i="1"/>
  <c r="J116" i="1"/>
  <c r="I116" i="1"/>
  <c r="H116" i="1"/>
  <c r="M116" i="1" s="1"/>
  <c r="G116" i="1"/>
  <c r="E116" i="1"/>
  <c r="D116" i="1"/>
  <c r="C116" i="1"/>
  <c r="K116" i="1" s="1"/>
  <c r="B116" i="1"/>
  <c r="L115" i="1"/>
  <c r="K115" i="1"/>
  <c r="I115" i="1"/>
  <c r="H115" i="1"/>
  <c r="M115" i="1" s="1"/>
  <c r="G115" i="1"/>
  <c r="F115" i="1"/>
  <c r="E115" i="1"/>
  <c r="N115" i="1" s="1"/>
  <c r="O115" i="1" s="1"/>
  <c r="D115" i="1"/>
  <c r="C115" i="1"/>
  <c r="B115" i="1"/>
  <c r="L114" i="1"/>
  <c r="I114" i="1"/>
  <c r="H114" i="1"/>
  <c r="G114" i="1"/>
  <c r="E114" i="1"/>
  <c r="F114" i="1" s="1"/>
  <c r="D114" i="1"/>
  <c r="M114" i="1" s="1"/>
  <c r="C114" i="1"/>
  <c r="K114" i="1" s="1"/>
  <c r="B114" i="1"/>
  <c r="L113" i="1"/>
  <c r="J113" i="1"/>
  <c r="I113" i="1"/>
  <c r="H113" i="1"/>
  <c r="G113" i="1"/>
  <c r="E113" i="1"/>
  <c r="D113" i="1"/>
  <c r="M113" i="1" s="1"/>
  <c r="C113" i="1"/>
  <c r="K113" i="1" s="1"/>
  <c r="B113" i="1"/>
  <c r="M112" i="1"/>
  <c r="L112" i="1"/>
  <c r="I112" i="1"/>
  <c r="J112" i="1" s="1"/>
  <c r="H112" i="1"/>
  <c r="G112" i="1"/>
  <c r="E112" i="1"/>
  <c r="N112" i="1" s="1"/>
  <c r="D112" i="1"/>
  <c r="C112" i="1"/>
  <c r="K112" i="1" s="1"/>
  <c r="B112" i="1"/>
  <c r="L111" i="1"/>
  <c r="K111" i="1"/>
  <c r="I111" i="1"/>
  <c r="H111" i="1"/>
  <c r="G111" i="1"/>
  <c r="F111" i="1"/>
  <c r="E111" i="1"/>
  <c r="N111" i="1" s="1"/>
  <c r="O111" i="1" s="1"/>
  <c r="D111" i="1"/>
  <c r="M111" i="1" s="1"/>
  <c r="C111" i="1"/>
  <c r="B111" i="1"/>
  <c r="L110" i="1"/>
  <c r="J110" i="1"/>
  <c r="I110" i="1"/>
  <c r="H110" i="1"/>
  <c r="G110" i="1"/>
  <c r="E110" i="1"/>
  <c r="N110" i="1" s="1"/>
  <c r="O110" i="1" s="1"/>
  <c r="D110" i="1"/>
  <c r="M110" i="1" s="1"/>
  <c r="C110" i="1"/>
  <c r="K110" i="1" s="1"/>
  <c r="B110" i="1"/>
  <c r="L109" i="1"/>
  <c r="I109" i="1"/>
  <c r="J109" i="1" s="1"/>
  <c r="H109" i="1"/>
  <c r="G109" i="1"/>
  <c r="K109" i="1" s="1"/>
  <c r="E109" i="1"/>
  <c r="D109" i="1"/>
  <c r="M109" i="1" s="1"/>
  <c r="C109" i="1"/>
  <c r="B109" i="1"/>
  <c r="N108" i="1"/>
  <c r="L108" i="1"/>
  <c r="J108" i="1"/>
  <c r="I108" i="1"/>
  <c r="H108" i="1"/>
  <c r="M108" i="1" s="1"/>
  <c r="G108" i="1"/>
  <c r="F108" i="1"/>
  <c r="E108" i="1"/>
  <c r="D108" i="1"/>
  <c r="C108" i="1"/>
  <c r="K108" i="1" s="1"/>
  <c r="B108" i="1"/>
  <c r="L107" i="1"/>
  <c r="I107" i="1"/>
  <c r="H107" i="1"/>
  <c r="G107" i="1"/>
  <c r="E107" i="1"/>
  <c r="F107" i="1" s="1"/>
  <c r="D107" i="1"/>
  <c r="M107" i="1" s="1"/>
  <c r="C107" i="1"/>
  <c r="B107" i="1"/>
  <c r="M106" i="1"/>
  <c r="L106" i="1"/>
  <c r="I106" i="1"/>
  <c r="J106" i="1" s="1"/>
  <c r="H106" i="1"/>
  <c r="G106" i="1"/>
  <c r="E106" i="1"/>
  <c r="D106" i="1"/>
  <c r="C106" i="1"/>
  <c r="K106" i="1" s="1"/>
  <c r="B106" i="1"/>
  <c r="L105" i="1"/>
  <c r="J105" i="1"/>
  <c r="I105" i="1"/>
  <c r="H105" i="1"/>
  <c r="G105" i="1"/>
  <c r="E105" i="1"/>
  <c r="D105" i="1"/>
  <c r="M105" i="1" s="1"/>
  <c r="C105" i="1"/>
  <c r="K105" i="1" s="1"/>
  <c r="B105" i="1"/>
  <c r="M104" i="1"/>
  <c r="L104" i="1"/>
  <c r="I104" i="1"/>
  <c r="H104" i="1"/>
  <c r="G104" i="1"/>
  <c r="E104" i="1"/>
  <c r="N104" i="1" s="1"/>
  <c r="D104" i="1"/>
  <c r="C104" i="1"/>
  <c r="K104" i="1" s="1"/>
  <c r="O104" i="1" s="1"/>
  <c r="B104" i="1"/>
  <c r="L103" i="1"/>
  <c r="K103" i="1"/>
  <c r="I103" i="1"/>
  <c r="J103" i="1" s="1"/>
  <c r="H103" i="1"/>
  <c r="G103" i="1"/>
  <c r="F103" i="1"/>
  <c r="E103" i="1"/>
  <c r="N103" i="1" s="1"/>
  <c r="O103" i="1" s="1"/>
  <c r="D103" i="1"/>
  <c r="M103" i="1" s="1"/>
  <c r="C103" i="1"/>
  <c r="B103" i="1"/>
  <c r="N102" i="1"/>
  <c r="O102" i="1" s="1"/>
  <c r="L102" i="1"/>
  <c r="J102" i="1"/>
  <c r="I102" i="1"/>
  <c r="H102" i="1"/>
  <c r="G102" i="1"/>
  <c r="F102" i="1"/>
  <c r="E102" i="1"/>
  <c r="D102" i="1"/>
  <c r="M102" i="1" s="1"/>
  <c r="C102" i="1"/>
  <c r="K102" i="1" s="1"/>
  <c r="B102" i="1"/>
  <c r="L101" i="1"/>
  <c r="J101" i="1"/>
  <c r="I101" i="1"/>
  <c r="H101" i="1"/>
  <c r="G101" i="1"/>
  <c r="E101" i="1"/>
  <c r="N101" i="1" s="1"/>
  <c r="D101" i="1"/>
  <c r="C101" i="1"/>
  <c r="K101" i="1" s="1"/>
  <c r="B101" i="1"/>
  <c r="N100" i="1"/>
  <c r="L100" i="1"/>
  <c r="J100" i="1"/>
  <c r="I100" i="1"/>
  <c r="H100" i="1"/>
  <c r="G100" i="1"/>
  <c r="F100" i="1"/>
  <c r="E100" i="1"/>
  <c r="D100" i="1"/>
  <c r="M100" i="1" s="1"/>
  <c r="C100" i="1"/>
  <c r="K100" i="1" s="1"/>
  <c r="B100" i="1"/>
  <c r="N99" i="1"/>
  <c r="L99" i="1"/>
  <c r="J99" i="1"/>
  <c r="I99" i="1"/>
  <c r="H99" i="1"/>
  <c r="G99" i="1"/>
  <c r="F99" i="1"/>
  <c r="E99" i="1"/>
  <c r="D99" i="1"/>
  <c r="M99" i="1" s="1"/>
  <c r="C99" i="1"/>
  <c r="K99" i="1" s="1"/>
  <c r="B99" i="1"/>
  <c r="N98" i="1"/>
  <c r="L98" i="1"/>
  <c r="J98" i="1"/>
  <c r="I98" i="1"/>
  <c r="H98" i="1"/>
  <c r="G98" i="1"/>
  <c r="F98" i="1"/>
  <c r="E98" i="1"/>
  <c r="D98" i="1"/>
  <c r="M98" i="1" s="1"/>
  <c r="C98" i="1"/>
  <c r="K98" i="1" s="1"/>
  <c r="B98" i="1"/>
  <c r="N97" i="1"/>
  <c r="L97" i="1"/>
  <c r="J97" i="1"/>
  <c r="I97" i="1"/>
  <c r="H97" i="1"/>
  <c r="G97" i="1"/>
  <c r="F97" i="1"/>
  <c r="E97" i="1"/>
  <c r="D97" i="1"/>
  <c r="M97" i="1" s="1"/>
  <c r="C97" i="1"/>
  <c r="K97" i="1" s="1"/>
  <c r="B97" i="1"/>
  <c r="N96" i="1"/>
  <c r="O96" i="1" s="1"/>
  <c r="L96" i="1"/>
  <c r="J96" i="1"/>
  <c r="I96" i="1"/>
  <c r="H96" i="1"/>
  <c r="G96" i="1"/>
  <c r="F96" i="1"/>
  <c r="E96" i="1"/>
  <c r="D96" i="1"/>
  <c r="M96" i="1" s="1"/>
  <c r="C96" i="1"/>
  <c r="K96" i="1" s="1"/>
  <c r="B96" i="1"/>
  <c r="N95" i="1"/>
  <c r="O95" i="1" s="1"/>
  <c r="L95" i="1"/>
  <c r="J95" i="1"/>
  <c r="I95" i="1"/>
  <c r="H95" i="1"/>
  <c r="G95" i="1"/>
  <c r="F95" i="1"/>
  <c r="E95" i="1"/>
  <c r="D95" i="1"/>
  <c r="M95" i="1" s="1"/>
  <c r="C95" i="1"/>
  <c r="K95" i="1" s="1"/>
  <c r="B95" i="1"/>
  <c r="N94" i="1"/>
  <c r="O94" i="1" s="1"/>
  <c r="L94" i="1"/>
  <c r="J94" i="1"/>
  <c r="I94" i="1"/>
  <c r="H94" i="1"/>
  <c r="G94" i="1"/>
  <c r="F94" i="1"/>
  <c r="E94" i="1"/>
  <c r="D94" i="1"/>
  <c r="M94" i="1" s="1"/>
  <c r="C94" i="1"/>
  <c r="K94" i="1" s="1"/>
  <c r="B94" i="1"/>
  <c r="N93" i="1"/>
  <c r="L93" i="1"/>
  <c r="J93" i="1"/>
  <c r="I93" i="1"/>
  <c r="H93" i="1"/>
  <c r="G93" i="1"/>
  <c r="F93" i="1"/>
  <c r="E93" i="1"/>
  <c r="D93" i="1"/>
  <c r="C93" i="1"/>
  <c r="K93" i="1" s="1"/>
  <c r="B93" i="1"/>
  <c r="N92" i="1"/>
  <c r="L92" i="1"/>
  <c r="J92" i="1"/>
  <c r="I92" i="1"/>
  <c r="H92" i="1"/>
  <c r="G92" i="1"/>
  <c r="F92" i="1"/>
  <c r="E92" i="1"/>
  <c r="D92" i="1"/>
  <c r="M92" i="1" s="1"/>
  <c r="C92" i="1"/>
  <c r="K92" i="1" s="1"/>
  <c r="B92" i="1"/>
  <c r="N91" i="1"/>
  <c r="L91" i="1"/>
  <c r="J91" i="1"/>
  <c r="I91" i="1"/>
  <c r="H91" i="1"/>
  <c r="G91" i="1"/>
  <c r="F91" i="1"/>
  <c r="E91" i="1"/>
  <c r="D91" i="1"/>
  <c r="M91" i="1" s="1"/>
  <c r="C91" i="1"/>
  <c r="K91" i="1" s="1"/>
  <c r="B91" i="1"/>
  <c r="N90" i="1"/>
  <c r="L90" i="1"/>
  <c r="J90" i="1"/>
  <c r="I90" i="1"/>
  <c r="H90" i="1"/>
  <c r="G90" i="1"/>
  <c r="F90" i="1"/>
  <c r="E90" i="1"/>
  <c r="D90" i="1"/>
  <c r="M90" i="1" s="1"/>
  <c r="C90" i="1"/>
  <c r="K90" i="1" s="1"/>
  <c r="B90" i="1"/>
  <c r="N89" i="1"/>
  <c r="O89" i="1" s="1"/>
  <c r="L89" i="1"/>
  <c r="J89" i="1"/>
  <c r="I89" i="1"/>
  <c r="H89" i="1"/>
  <c r="G89" i="1"/>
  <c r="F89" i="1"/>
  <c r="E89" i="1"/>
  <c r="D89" i="1"/>
  <c r="M89" i="1" s="1"/>
  <c r="C89" i="1"/>
  <c r="K89" i="1" s="1"/>
  <c r="B89" i="1"/>
  <c r="N88" i="1"/>
  <c r="O88" i="1" s="1"/>
  <c r="L88" i="1"/>
  <c r="J88" i="1"/>
  <c r="I88" i="1"/>
  <c r="H88" i="1"/>
  <c r="G88" i="1"/>
  <c r="F88" i="1"/>
  <c r="E88" i="1"/>
  <c r="D88" i="1"/>
  <c r="M88" i="1" s="1"/>
  <c r="C88" i="1"/>
  <c r="K88" i="1" s="1"/>
  <c r="B88" i="1"/>
  <c r="N87" i="1"/>
  <c r="O87" i="1" s="1"/>
  <c r="L87" i="1"/>
  <c r="J87" i="1"/>
  <c r="I87" i="1"/>
  <c r="H87" i="1"/>
  <c r="G87" i="1"/>
  <c r="F87" i="1"/>
  <c r="E87" i="1"/>
  <c r="D87" i="1"/>
  <c r="M87" i="1" s="1"/>
  <c r="C87" i="1"/>
  <c r="K87" i="1" s="1"/>
  <c r="B87" i="1"/>
  <c r="N86" i="1"/>
  <c r="O86" i="1" s="1"/>
  <c r="L86" i="1"/>
  <c r="J86" i="1"/>
  <c r="I86" i="1"/>
  <c r="H86" i="1"/>
  <c r="G86" i="1"/>
  <c r="F86" i="1"/>
  <c r="E86" i="1"/>
  <c r="D86" i="1"/>
  <c r="M86" i="1" s="1"/>
  <c r="C86" i="1"/>
  <c r="K86" i="1" s="1"/>
  <c r="B86" i="1"/>
  <c r="N85" i="1"/>
  <c r="L85" i="1"/>
  <c r="J85" i="1"/>
  <c r="I85" i="1"/>
  <c r="H85" i="1"/>
  <c r="G85" i="1"/>
  <c r="F85" i="1"/>
  <c r="E85" i="1"/>
  <c r="D85" i="1"/>
  <c r="C85" i="1"/>
  <c r="K85" i="1" s="1"/>
  <c r="B85" i="1"/>
  <c r="N84" i="1"/>
  <c r="O84" i="1" s="1"/>
  <c r="L84" i="1"/>
  <c r="J84" i="1"/>
  <c r="I84" i="1"/>
  <c r="H84" i="1"/>
  <c r="G84" i="1"/>
  <c r="F84" i="1"/>
  <c r="E84" i="1"/>
  <c r="D84" i="1"/>
  <c r="M84" i="1" s="1"/>
  <c r="C84" i="1"/>
  <c r="K84" i="1" s="1"/>
  <c r="B84" i="1"/>
  <c r="N83" i="1"/>
  <c r="L83" i="1"/>
  <c r="J83" i="1"/>
  <c r="I83" i="1"/>
  <c r="H83" i="1"/>
  <c r="G83" i="1"/>
  <c r="F83" i="1"/>
  <c r="E83" i="1"/>
  <c r="D83" i="1"/>
  <c r="M83" i="1" s="1"/>
  <c r="C83" i="1"/>
  <c r="K83" i="1" s="1"/>
  <c r="B83" i="1"/>
  <c r="N82" i="1"/>
  <c r="L82" i="1"/>
  <c r="J82" i="1"/>
  <c r="I82" i="1"/>
  <c r="H82" i="1"/>
  <c r="G82" i="1"/>
  <c r="F82" i="1"/>
  <c r="E82" i="1"/>
  <c r="D82" i="1"/>
  <c r="M82" i="1" s="1"/>
  <c r="C82" i="1"/>
  <c r="K82" i="1" s="1"/>
  <c r="B82" i="1"/>
  <c r="N81" i="1"/>
  <c r="O81" i="1" s="1"/>
  <c r="L81" i="1"/>
  <c r="J81" i="1"/>
  <c r="I81" i="1"/>
  <c r="H81" i="1"/>
  <c r="G81" i="1"/>
  <c r="F81" i="1"/>
  <c r="E81" i="1"/>
  <c r="D81" i="1"/>
  <c r="M81" i="1" s="1"/>
  <c r="C81" i="1"/>
  <c r="K81" i="1" s="1"/>
  <c r="B81" i="1"/>
  <c r="N80" i="1"/>
  <c r="O80" i="1" s="1"/>
  <c r="L80" i="1"/>
  <c r="J80" i="1"/>
  <c r="I80" i="1"/>
  <c r="H80" i="1"/>
  <c r="G80" i="1"/>
  <c r="F80" i="1"/>
  <c r="E80" i="1"/>
  <c r="D80" i="1"/>
  <c r="M80" i="1" s="1"/>
  <c r="C80" i="1"/>
  <c r="K80" i="1" s="1"/>
  <c r="B80" i="1"/>
  <c r="L79" i="1"/>
  <c r="I79" i="1"/>
  <c r="N79" i="1" s="1"/>
  <c r="O79" i="1" s="1"/>
  <c r="H79" i="1"/>
  <c r="G79" i="1"/>
  <c r="F79" i="1"/>
  <c r="E79" i="1"/>
  <c r="D79" i="1"/>
  <c r="C79" i="1"/>
  <c r="K79" i="1" s="1"/>
  <c r="B79" i="1"/>
  <c r="N78" i="1"/>
  <c r="L78" i="1"/>
  <c r="J78" i="1"/>
  <c r="I78" i="1"/>
  <c r="H78" i="1"/>
  <c r="G78" i="1"/>
  <c r="F78" i="1"/>
  <c r="E78" i="1"/>
  <c r="D78" i="1"/>
  <c r="M78" i="1" s="1"/>
  <c r="C78" i="1"/>
  <c r="K78" i="1" s="1"/>
  <c r="B78" i="1"/>
  <c r="L77" i="1"/>
  <c r="J77" i="1"/>
  <c r="I77" i="1"/>
  <c r="H77" i="1"/>
  <c r="G77" i="1"/>
  <c r="E77" i="1"/>
  <c r="N77" i="1" s="1"/>
  <c r="O77" i="1" s="1"/>
  <c r="D77" i="1"/>
  <c r="M77" i="1" s="1"/>
  <c r="C77" i="1"/>
  <c r="K77" i="1" s="1"/>
  <c r="B77" i="1"/>
  <c r="N76" i="1"/>
  <c r="O76" i="1" s="1"/>
  <c r="L76" i="1"/>
  <c r="J76" i="1"/>
  <c r="I76" i="1"/>
  <c r="H76" i="1"/>
  <c r="G76" i="1"/>
  <c r="F76" i="1"/>
  <c r="E76" i="1"/>
  <c r="D76" i="1"/>
  <c r="M76" i="1" s="1"/>
  <c r="C76" i="1"/>
  <c r="K76" i="1" s="1"/>
  <c r="B76" i="1"/>
  <c r="L75" i="1"/>
  <c r="J75" i="1"/>
  <c r="I75" i="1"/>
  <c r="N75" i="1" s="1"/>
  <c r="H75" i="1"/>
  <c r="G75" i="1"/>
  <c r="F75" i="1"/>
  <c r="E75" i="1"/>
  <c r="D75" i="1"/>
  <c r="M75" i="1" s="1"/>
  <c r="C75" i="1"/>
  <c r="K75" i="1" s="1"/>
  <c r="B75" i="1"/>
  <c r="N74" i="1"/>
  <c r="O74" i="1" s="1"/>
  <c r="L74" i="1"/>
  <c r="J74" i="1"/>
  <c r="I74" i="1"/>
  <c r="H74" i="1"/>
  <c r="G74" i="1"/>
  <c r="F74" i="1"/>
  <c r="E74" i="1"/>
  <c r="D74" i="1"/>
  <c r="M74" i="1" s="1"/>
  <c r="C74" i="1"/>
  <c r="K74" i="1" s="1"/>
  <c r="B74" i="1"/>
  <c r="L73" i="1"/>
  <c r="I73" i="1"/>
  <c r="J73" i="1" s="1"/>
  <c r="H73" i="1"/>
  <c r="G73" i="1"/>
  <c r="E73" i="1"/>
  <c r="N73" i="1" s="1"/>
  <c r="O73" i="1" s="1"/>
  <c r="D73" i="1"/>
  <c r="M73" i="1" s="1"/>
  <c r="C73" i="1"/>
  <c r="K73" i="1" s="1"/>
  <c r="B73" i="1"/>
  <c r="N72" i="1"/>
  <c r="O72" i="1" s="1"/>
  <c r="L72" i="1"/>
  <c r="J72" i="1"/>
  <c r="I72" i="1"/>
  <c r="H72" i="1"/>
  <c r="G72" i="1"/>
  <c r="F72" i="1"/>
  <c r="E72" i="1"/>
  <c r="D72" i="1"/>
  <c r="M72" i="1" s="1"/>
  <c r="C72" i="1"/>
  <c r="K72" i="1" s="1"/>
  <c r="B72" i="1"/>
  <c r="L71" i="1"/>
  <c r="I71" i="1"/>
  <c r="J71" i="1" s="1"/>
  <c r="H71" i="1"/>
  <c r="G71" i="1"/>
  <c r="E71" i="1"/>
  <c r="D71" i="1"/>
  <c r="M71" i="1" s="1"/>
  <c r="C71" i="1"/>
  <c r="K71" i="1" s="1"/>
  <c r="B71" i="1"/>
  <c r="N70" i="1"/>
  <c r="L70" i="1"/>
  <c r="I70" i="1"/>
  <c r="H70" i="1"/>
  <c r="G70" i="1"/>
  <c r="J70" i="1" s="1"/>
  <c r="F70" i="1"/>
  <c r="E70" i="1"/>
  <c r="D70" i="1"/>
  <c r="M70" i="1" s="1"/>
  <c r="C70" i="1"/>
  <c r="B70" i="1"/>
  <c r="N69" i="1"/>
  <c r="O69" i="1" s="1"/>
  <c r="L69" i="1"/>
  <c r="I69" i="1"/>
  <c r="J69" i="1" s="1"/>
  <c r="H69" i="1"/>
  <c r="G69" i="1"/>
  <c r="E69" i="1"/>
  <c r="F69" i="1" s="1"/>
  <c r="D69" i="1"/>
  <c r="M69" i="1" s="1"/>
  <c r="C69" i="1"/>
  <c r="K69" i="1" s="1"/>
  <c r="B69" i="1"/>
  <c r="N68" i="1"/>
  <c r="L68" i="1"/>
  <c r="I68" i="1"/>
  <c r="H68" i="1"/>
  <c r="G68" i="1"/>
  <c r="J68" i="1" s="1"/>
  <c r="F68" i="1"/>
  <c r="E68" i="1"/>
  <c r="D68" i="1"/>
  <c r="M68" i="1" s="1"/>
  <c r="C68" i="1"/>
  <c r="K68" i="1" s="1"/>
  <c r="O68" i="1" s="1"/>
  <c r="B68" i="1"/>
  <c r="L67" i="1"/>
  <c r="J67" i="1"/>
  <c r="I67" i="1"/>
  <c r="H67" i="1"/>
  <c r="G67" i="1"/>
  <c r="E67" i="1"/>
  <c r="F67" i="1" s="1"/>
  <c r="D67" i="1"/>
  <c r="M67" i="1" s="1"/>
  <c r="C67" i="1"/>
  <c r="K67" i="1" s="1"/>
  <c r="B67" i="1"/>
  <c r="N66" i="1"/>
  <c r="L66" i="1"/>
  <c r="I66" i="1"/>
  <c r="H66" i="1"/>
  <c r="G66" i="1"/>
  <c r="J66" i="1" s="1"/>
  <c r="F66" i="1"/>
  <c r="E66" i="1"/>
  <c r="D66" i="1"/>
  <c r="C66" i="1"/>
  <c r="K66" i="1" s="1"/>
  <c r="B66" i="1"/>
  <c r="L65" i="1"/>
  <c r="I65" i="1"/>
  <c r="J65" i="1" s="1"/>
  <c r="H65" i="1"/>
  <c r="G65" i="1"/>
  <c r="E65" i="1"/>
  <c r="F65" i="1" s="1"/>
  <c r="D65" i="1"/>
  <c r="M65" i="1" s="1"/>
  <c r="C65" i="1"/>
  <c r="K65" i="1" s="1"/>
  <c r="B65" i="1"/>
  <c r="N64" i="1"/>
  <c r="L64" i="1"/>
  <c r="J64" i="1"/>
  <c r="I64" i="1"/>
  <c r="H64" i="1"/>
  <c r="G64" i="1"/>
  <c r="F64" i="1"/>
  <c r="E64" i="1"/>
  <c r="D64" i="1"/>
  <c r="C64" i="1"/>
  <c r="K64" i="1" s="1"/>
  <c r="O64" i="1" s="1"/>
  <c r="B64" i="1"/>
  <c r="L63" i="1"/>
  <c r="J63" i="1"/>
  <c r="I63" i="1"/>
  <c r="H63" i="1"/>
  <c r="G63" i="1"/>
  <c r="E63" i="1"/>
  <c r="F63" i="1" s="1"/>
  <c r="D63" i="1"/>
  <c r="M63" i="1" s="1"/>
  <c r="C63" i="1"/>
  <c r="K63" i="1" s="1"/>
  <c r="B63" i="1"/>
  <c r="N62" i="1"/>
  <c r="L62" i="1"/>
  <c r="I62" i="1"/>
  <c r="H62" i="1"/>
  <c r="G62" i="1"/>
  <c r="J62" i="1" s="1"/>
  <c r="E62" i="1"/>
  <c r="D62" i="1"/>
  <c r="M62" i="1" s="1"/>
  <c r="C62" i="1"/>
  <c r="F62" i="1" s="1"/>
  <c r="B62" i="1"/>
  <c r="L61" i="1"/>
  <c r="I61" i="1"/>
  <c r="J61" i="1" s="1"/>
  <c r="H61" i="1"/>
  <c r="G61" i="1"/>
  <c r="E61" i="1"/>
  <c r="N61" i="1" s="1"/>
  <c r="O61" i="1" s="1"/>
  <c r="D61" i="1"/>
  <c r="M61" i="1" s="1"/>
  <c r="C61" i="1"/>
  <c r="K61" i="1" s="1"/>
  <c r="B61" i="1"/>
  <c r="N60" i="1"/>
  <c r="L60" i="1"/>
  <c r="J60" i="1"/>
  <c r="I60" i="1"/>
  <c r="H60" i="1"/>
  <c r="G60" i="1"/>
  <c r="E60" i="1"/>
  <c r="D60" i="1"/>
  <c r="C60" i="1"/>
  <c r="F60" i="1" s="1"/>
  <c r="B60" i="1"/>
  <c r="L59" i="1"/>
  <c r="I59" i="1"/>
  <c r="J59" i="1" s="1"/>
  <c r="H59" i="1"/>
  <c r="G59" i="1"/>
  <c r="F59" i="1"/>
  <c r="E59" i="1"/>
  <c r="N59" i="1" s="1"/>
  <c r="O59" i="1" s="1"/>
  <c r="D59" i="1"/>
  <c r="M59" i="1" s="1"/>
  <c r="C59" i="1"/>
  <c r="K59" i="1" s="1"/>
  <c r="B59" i="1"/>
  <c r="N58" i="1"/>
  <c r="L58" i="1"/>
  <c r="J58" i="1"/>
  <c r="I58" i="1"/>
  <c r="H58" i="1"/>
  <c r="G58" i="1"/>
  <c r="E58" i="1"/>
  <c r="D58" i="1"/>
  <c r="M58" i="1" s="1"/>
  <c r="C58" i="1"/>
  <c r="K58" i="1" s="1"/>
  <c r="O58" i="1" s="1"/>
  <c r="B58" i="1"/>
  <c r="L57" i="1"/>
  <c r="I57" i="1"/>
  <c r="J57" i="1" s="1"/>
  <c r="H57" i="1"/>
  <c r="G57" i="1"/>
  <c r="E57" i="1"/>
  <c r="N57" i="1" s="1"/>
  <c r="O57" i="1" s="1"/>
  <c r="D57" i="1"/>
  <c r="M57" i="1" s="1"/>
  <c r="C57" i="1"/>
  <c r="K57" i="1" s="1"/>
  <c r="B57" i="1"/>
  <c r="N56" i="1"/>
  <c r="L56" i="1"/>
  <c r="J56" i="1"/>
  <c r="I56" i="1"/>
  <c r="H56" i="1"/>
  <c r="G56" i="1"/>
  <c r="F56" i="1"/>
  <c r="E56" i="1"/>
  <c r="D56" i="1"/>
  <c r="M56" i="1" s="1"/>
  <c r="C56" i="1"/>
  <c r="K56" i="1" s="1"/>
  <c r="B56" i="1"/>
  <c r="L55" i="1"/>
  <c r="I55" i="1"/>
  <c r="J55" i="1" s="1"/>
  <c r="H55" i="1"/>
  <c r="G55" i="1"/>
  <c r="F55" i="1"/>
  <c r="E55" i="1"/>
  <c r="N55" i="1" s="1"/>
  <c r="O55" i="1" s="1"/>
  <c r="D55" i="1"/>
  <c r="M55" i="1" s="1"/>
  <c r="C55" i="1"/>
  <c r="K55" i="1" s="1"/>
  <c r="B55" i="1"/>
  <c r="N54" i="1"/>
  <c r="O54" i="1" s="1"/>
  <c r="L54" i="1"/>
  <c r="I54" i="1"/>
  <c r="H54" i="1"/>
  <c r="G54" i="1"/>
  <c r="J54" i="1" s="1"/>
  <c r="E54" i="1"/>
  <c r="D54" i="1"/>
  <c r="C54" i="1"/>
  <c r="K54" i="1" s="1"/>
  <c r="B54" i="1"/>
  <c r="L53" i="1"/>
  <c r="I53" i="1"/>
  <c r="J53" i="1" s="1"/>
  <c r="H53" i="1"/>
  <c r="G53" i="1"/>
  <c r="E53" i="1"/>
  <c r="F53" i="1" s="1"/>
  <c r="D53" i="1"/>
  <c r="M53" i="1" s="1"/>
  <c r="C53" i="1"/>
  <c r="K53" i="1" s="1"/>
  <c r="B53" i="1"/>
  <c r="L52" i="1"/>
  <c r="I52" i="1"/>
  <c r="J52" i="1" s="1"/>
  <c r="H52" i="1"/>
  <c r="G52" i="1"/>
  <c r="F52" i="1"/>
  <c r="E52" i="1"/>
  <c r="D52" i="1"/>
  <c r="M52" i="1" s="1"/>
  <c r="C52" i="1"/>
  <c r="K52" i="1" s="1"/>
  <c r="B52" i="1"/>
  <c r="L51" i="1"/>
  <c r="I51" i="1"/>
  <c r="J51" i="1" s="1"/>
  <c r="H51" i="1"/>
  <c r="G51" i="1"/>
  <c r="F51" i="1"/>
  <c r="E51" i="1"/>
  <c r="N51" i="1" s="1"/>
  <c r="O51" i="1" s="1"/>
  <c r="D51" i="1"/>
  <c r="M51" i="1" s="1"/>
  <c r="C51" i="1"/>
  <c r="K51" i="1" s="1"/>
  <c r="B51" i="1"/>
  <c r="L50" i="1"/>
  <c r="I50" i="1"/>
  <c r="H50" i="1"/>
  <c r="G50" i="1"/>
  <c r="J50" i="1" s="1"/>
  <c r="E50" i="1"/>
  <c r="N50" i="1" s="1"/>
  <c r="D50" i="1"/>
  <c r="M50" i="1" s="1"/>
  <c r="C50" i="1"/>
  <c r="K50" i="1" s="1"/>
  <c r="B50" i="1"/>
  <c r="N49" i="1"/>
  <c r="L49" i="1"/>
  <c r="I49" i="1"/>
  <c r="J49" i="1" s="1"/>
  <c r="H49" i="1"/>
  <c r="G49" i="1"/>
  <c r="F49" i="1"/>
  <c r="E49" i="1"/>
  <c r="D49" i="1"/>
  <c r="M49" i="1" s="1"/>
  <c r="C49" i="1"/>
  <c r="K49" i="1" s="1"/>
  <c r="B49" i="1"/>
  <c r="L48" i="1"/>
  <c r="I48" i="1"/>
  <c r="N48" i="1" s="1"/>
  <c r="H48" i="1"/>
  <c r="G48" i="1"/>
  <c r="E48" i="1"/>
  <c r="D48" i="1"/>
  <c r="M48" i="1" s="1"/>
  <c r="C48" i="1"/>
  <c r="F48" i="1" s="1"/>
  <c r="B48" i="1"/>
  <c r="L47" i="1"/>
  <c r="I47" i="1"/>
  <c r="J47" i="1" s="1"/>
  <c r="H47" i="1"/>
  <c r="G47" i="1"/>
  <c r="F47" i="1"/>
  <c r="E47" i="1"/>
  <c r="N47" i="1" s="1"/>
  <c r="O47" i="1" s="1"/>
  <c r="D47" i="1"/>
  <c r="M47" i="1" s="1"/>
  <c r="C47" i="1"/>
  <c r="K47" i="1" s="1"/>
  <c r="B47" i="1"/>
  <c r="N46" i="1"/>
  <c r="L46" i="1"/>
  <c r="I46" i="1"/>
  <c r="H46" i="1"/>
  <c r="G46" i="1"/>
  <c r="J46" i="1" s="1"/>
  <c r="F46" i="1"/>
  <c r="E46" i="1"/>
  <c r="D46" i="1"/>
  <c r="M46" i="1" s="1"/>
  <c r="C46" i="1"/>
  <c r="K46" i="1" s="1"/>
  <c r="B46" i="1"/>
  <c r="L45" i="1"/>
  <c r="I45" i="1"/>
  <c r="N45" i="1" s="1"/>
  <c r="H45" i="1"/>
  <c r="G45" i="1"/>
  <c r="E45" i="1"/>
  <c r="D45" i="1"/>
  <c r="M45" i="1" s="1"/>
  <c r="C45" i="1"/>
  <c r="K45" i="1" s="1"/>
  <c r="B45" i="1"/>
  <c r="L44" i="1"/>
  <c r="I44" i="1"/>
  <c r="N44" i="1" s="1"/>
  <c r="O44" i="1" s="1"/>
  <c r="H44" i="1"/>
  <c r="G44" i="1"/>
  <c r="F44" i="1"/>
  <c r="E44" i="1"/>
  <c r="D44" i="1"/>
  <c r="C44" i="1"/>
  <c r="K44" i="1" s="1"/>
  <c r="B44" i="1"/>
  <c r="L43" i="1"/>
  <c r="I43" i="1"/>
  <c r="J43" i="1" s="1"/>
  <c r="H43" i="1"/>
  <c r="G43" i="1"/>
  <c r="E43" i="1"/>
  <c r="F43" i="1" s="1"/>
  <c r="D43" i="1"/>
  <c r="M43" i="1" s="1"/>
  <c r="C43" i="1"/>
  <c r="K43" i="1" s="1"/>
  <c r="B43" i="1"/>
  <c r="N42" i="1"/>
  <c r="L42" i="1"/>
  <c r="I42" i="1"/>
  <c r="H42" i="1"/>
  <c r="G42" i="1"/>
  <c r="J42" i="1" s="1"/>
  <c r="E42" i="1"/>
  <c r="D42" i="1"/>
  <c r="M42" i="1" s="1"/>
  <c r="C42" i="1"/>
  <c r="F42" i="1" s="1"/>
  <c r="B42" i="1"/>
  <c r="L41" i="1"/>
  <c r="I41" i="1"/>
  <c r="N41" i="1" s="1"/>
  <c r="O41" i="1" s="1"/>
  <c r="H41" i="1"/>
  <c r="G41" i="1"/>
  <c r="F41" i="1"/>
  <c r="E41" i="1"/>
  <c r="D41" i="1"/>
  <c r="M41" i="1" s="1"/>
  <c r="C41" i="1"/>
  <c r="K41" i="1" s="1"/>
  <c r="B41" i="1"/>
  <c r="N40" i="1"/>
  <c r="L40" i="1"/>
  <c r="I40" i="1"/>
  <c r="J40" i="1" s="1"/>
  <c r="H40" i="1"/>
  <c r="G40" i="1"/>
  <c r="F40" i="1"/>
  <c r="E40" i="1"/>
  <c r="D40" i="1"/>
  <c r="M40" i="1" s="1"/>
  <c r="C40" i="1"/>
  <c r="K40" i="1" s="1"/>
  <c r="B40" i="1"/>
  <c r="L39" i="1"/>
  <c r="J39" i="1"/>
  <c r="I39" i="1"/>
  <c r="H39" i="1"/>
  <c r="G39" i="1"/>
  <c r="E39" i="1"/>
  <c r="N39" i="1" s="1"/>
  <c r="O39" i="1" s="1"/>
  <c r="D39" i="1"/>
  <c r="M39" i="1" s="1"/>
  <c r="C39" i="1"/>
  <c r="K39" i="1" s="1"/>
  <c r="B39" i="1"/>
  <c r="L38" i="1"/>
  <c r="J38" i="1"/>
  <c r="I38" i="1"/>
  <c r="H38" i="1"/>
  <c r="G38" i="1"/>
  <c r="E38" i="1"/>
  <c r="N38" i="1" s="1"/>
  <c r="D38" i="1"/>
  <c r="M38" i="1" s="1"/>
  <c r="C38" i="1"/>
  <c r="K38" i="1" s="1"/>
  <c r="B38" i="1"/>
  <c r="L37" i="1"/>
  <c r="I37" i="1"/>
  <c r="N37" i="1" s="1"/>
  <c r="H37" i="1"/>
  <c r="G37" i="1"/>
  <c r="F37" i="1"/>
  <c r="E37" i="1"/>
  <c r="D37" i="1"/>
  <c r="M37" i="1" s="1"/>
  <c r="C37" i="1"/>
  <c r="K37" i="1" s="1"/>
  <c r="B37" i="1"/>
  <c r="N36" i="1"/>
  <c r="L36" i="1"/>
  <c r="I36" i="1"/>
  <c r="J36" i="1" s="1"/>
  <c r="H36" i="1"/>
  <c r="G36" i="1"/>
  <c r="F36" i="1"/>
  <c r="E36" i="1"/>
  <c r="D36" i="1"/>
  <c r="M36" i="1" s="1"/>
  <c r="C36" i="1"/>
  <c r="K36" i="1" s="1"/>
  <c r="B36" i="1"/>
  <c r="L35" i="1"/>
  <c r="J35" i="1"/>
  <c r="I35" i="1"/>
  <c r="H35" i="1"/>
  <c r="G35" i="1"/>
  <c r="E35" i="1"/>
  <c r="N35" i="1" s="1"/>
  <c r="D35" i="1"/>
  <c r="M35" i="1" s="1"/>
  <c r="C35" i="1"/>
  <c r="K35" i="1" s="1"/>
  <c r="B35" i="1"/>
  <c r="L34" i="1"/>
  <c r="J34" i="1"/>
  <c r="I34" i="1"/>
  <c r="H34" i="1"/>
  <c r="M34" i="1" s="1"/>
  <c r="G34" i="1"/>
  <c r="E34" i="1"/>
  <c r="N34" i="1" s="1"/>
  <c r="D34" i="1"/>
  <c r="C34" i="1"/>
  <c r="K34" i="1" s="1"/>
  <c r="B34" i="1"/>
  <c r="L33" i="1"/>
  <c r="I33" i="1"/>
  <c r="N33" i="1" s="1"/>
  <c r="O33" i="1" s="1"/>
  <c r="H33" i="1"/>
  <c r="G33" i="1"/>
  <c r="F33" i="1"/>
  <c r="E33" i="1"/>
  <c r="D33" i="1"/>
  <c r="M33" i="1" s="1"/>
  <c r="C33" i="1"/>
  <c r="K33" i="1" s="1"/>
  <c r="B33" i="1"/>
  <c r="N32" i="1"/>
  <c r="L32" i="1"/>
  <c r="I32" i="1"/>
  <c r="J32" i="1" s="1"/>
  <c r="H32" i="1"/>
  <c r="G32" i="1"/>
  <c r="F32" i="1"/>
  <c r="E32" i="1"/>
  <c r="D32" i="1"/>
  <c r="M32" i="1" s="1"/>
  <c r="C32" i="1"/>
  <c r="K32" i="1" s="1"/>
  <c r="B32" i="1"/>
  <c r="L31" i="1"/>
  <c r="J31" i="1"/>
  <c r="I31" i="1"/>
  <c r="H31" i="1"/>
  <c r="G31" i="1"/>
  <c r="E31" i="1"/>
  <c r="N31" i="1" s="1"/>
  <c r="D31" i="1"/>
  <c r="M31" i="1" s="1"/>
  <c r="C31" i="1"/>
  <c r="K31" i="1" s="1"/>
  <c r="B31" i="1"/>
  <c r="L30" i="1"/>
  <c r="J30" i="1"/>
  <c r="I30" i="1"/>
  <c r="H30" i="1"/>
  <c r="M30" i="1" s="1"/>
  <c r="G30" i="1"/>
  <c r="E30" i="1"/>
  <c r="N30" i="1" s="1"/>
  <c r="O30" i="1" s="1"/>
  <c r="D30" i="1"/>
  <c r="C30" i="1"/>
  <c r="K30" i="1" s="1"/>
  <c r="B30" i="1"/>
  <c r="L29" i="1"/>
  <c r="I29" i="1"/>
  <c r="N29" i="1" s="1"/>
  <c r="O29" i="1" s="1"/>
  <c r="H29" i="1"/>
  <c r="G29" i="1"/>
  <c r="F29" i="1"/>
  <c r="E29" i="1"/>
  <c r="D29" i="1"/>
  <c r="M29" i="1" s="1"/>
  <c r="C29" i="1"/>
  <c r="K29" i="1" s="1"/>
  <c r="B29" i="1"/>
  <c r="N28" i="1"/>
  <c r="L28" i="1"/>
  <c r="I28" i="1"/>
  <c r="J28" i="1" s="1"/>
  <c r="H28" i="1"/>
  <c r="G28" i="1"/>
  <c r="F28" i="1"/>
  <c r="E28" i="1"/>
  <c r="D28" i="1"/>
  <c r="M28" i="1" s="1"/>
  <c r="C28" i="1"/>
  <c r="K28" i="1" s="1"/>
  <c r="B28" i="1"/>
  <c r="L27" i="1"/>
  <c r="J27" i="1"/>
  <c r="I27" i="1"/>
  <c r="H27" i="1"/>
  <c r="G27" i="1"/>
  <c r="E27" i="1"/>
  <c r="N27" i="1" s="1"/>
  <c r="D27" i="1"/>
  <c r="M27" i="1" s="1"/>
  <c r="C27" i="1"/>
  <c r="K27" i="1" s="1"/>
  <c r="B27" i="1"/>
  <c r="L26" i="1"/>
  <c r="J26" i="1"/>
  <c r="I26" i="1"/>
  <c r="H26" i="1"/>
  <c r="M26" i="1" s="1"/>
  <c r="G26" i="1"/>
  <c r="E26" i="1"/>
  <c r="N26" i="1" s="1"/>
  <c r="O26" i="1" s="1"/>
  <c r="D26" i="1"/>
  <c r="C26" i="1"/>
  <c r="K26" i="1" s="1"/>
  <c r="B26" i="1"/>
  <c r="L25" i="1"/>
  <c r="I25" i="1"/>
  <c r="N25" i="1" s="1"/>
  <c r="H25" i="1"/>
  <c r="G25" i="1"/>
  <c r="F25" i="1"/>
  <c r="E25" i="1"/>
  <c r="D25" i="1"/>
  <c r="M25" i="1" s="1"/>
  <c r="C25" i="1"/>
  <c r="K25" i="1" s="1"/>
  <c r="B25" i="1"/>
  <c r="N24" i="1"/>
  <c r="L24" i="1"/>
  <c r="I24" i="1"/>
  <c r="J24" i="1" s="1"/>
  <c r="H24" i="1"/>
  <c r="G24" i="1"/>
  <c r="F24" i="1"/>
  <c r="E24" i="1"/>
  <c r="D24" i="1"/>
  <c r="M24" i="1" s="1"/>
  <c r="C24" i="1"/>
  <c r="K24" i="1" s="1"/>
  <c r="B24" i="1"/>
  <c r="L23" i="1"/>
  <c r="J23" i="1"/>
  <c r="I23" i="1"/>
  <c r="H23" i="1"/>
  <c r="G23" i="1"/>
  <c r="E23" i="1"/>
  <c r="N23" i="1" s="1"/>
  <c r="O23" i="1" s="1"/>
  <c r="D23" i="1"/>
  <c r="M23" i="1" s="1"/>
  <c r="C23" i="1"/>
  <c r="K23" i="1" s="1"/>
  <c r="B23" i="1"/>
  <c r="L22" i="1"/>
  <c r="J22" i="1"/>
  <c r="I22" i="1"/>
  <c r="H22" i="1"/>
  <c r="M22" i="1" s="1"/>
  <c r="G22" i="1"/>
  <c r="E22" i="1"/>
  <c r="N22" i="1" s="1"/>
  <c r="D22" i="1"/>
  <c r="C22" i="1"/>
  <c r="K22" i="1" s="1"/>
  <c r="B22" i="1"/>
  <c r="L21" i="1"/>
  <c r="I21" i="1"/>
  <c r="N21" i="1" s="1"/>
  <c r="H21" i="1"/>
  <c r="G21" i="1"/>
  <c r="F21" i="1"/>
  <c r="E21" i="1"/>
  <c r="D21" i="1"/>
  <c r="M21" i="1" s="1"/>
  <c r="C21" i="1"/>
  <c r="K21" i="1" s="1"/>
  <c r="B21" i="1"/>
  <c r="N20" i="1"/>
  <c r="L20" i="1"/>
  <c r="I20" i="1"/>
  <c r="J20" i="1" s="1"/>
  <c r="H20" i="1"/>
  <c r="G20" i="1"/>
  <c r="F20" i="1"/>
  <c r="E20" i="1"/>
  <c r="D20" i="1"/>
  <c r="M20" i="1" s="1"/>
  <c r="C20" i="1"/>
  <c r="K20" i="1" s="1"/>
  <c r="B20" i="1"/>
  <c r="L19" i="1"/>
  <c r="J19" i="1"/>
  <c r="I19" i="1"/>
  <c r="H19" i="1"/>
  <c r="G19" i="1"/>
  <c r="E19" i="1"/>
  <c r="N19" i="1" s="1"/>
  <c r="D19" i="1"/>
  <c r="M19" i="1" s="1"/>
  <c r="C19" i="1"/>
  <c r="K19" i="1" s="1"/>
  <c r="B19" i="1"/>
  <c r="L18" i="1"/>
  <c r="J18" i="1"/>
  <c r="I18" i="1"/>
  <c r="H18" i="1"/>
  <c r="M18" i="1" s="1"/>
  <c r="G18" i="1"/>
  <c r="E18" i="1"/>
  <c r="N18" i="1" s="1"/>
  <c r="D18" i="1"/>
  <c r="C18" i="1"/>
  <c r="K18" i="1" s="1"/>
  <c r="B18" i="1"/>
  <c r="L17" i="1"/>
  <c r="I17" i="1"/>
  <c r="N17" i="1" s="1"/>
  <c r="H17" i="1"/>
  <c r="G17" i="1"/>
  <c r="E17" i="1"/>
  <c r="D17" i="1"/>
  <c r="M17" i="1" s="1"/>
  <c r="C17" i="1"/>
  <c r="F17" i="1" s="1"/>
  <c r="B17" i="1"/>
  <c r="N16" i="1"/>
  <c r="L16" i="1"/>
  <c r="I16" i="1"/>
  <c r="J16" i="1" s="1"/>
  <c r="H16" i="1"/>
  <c r="G16" i="1"/>
  <c r="F16" i="1"/>
  <c r="E16" i="1"/>
  <c r="D16" i="1"/>
  <c r="M16" i="1" s="1"/>
  <c r="C16" i="1"/>
  <c r="K16" i="1" s="1"/>
  <c r="B16" i="1"/>
  <c r="L15" i="1"/>
  <c r="J15" i="1"/>
  <c r="I15" i="1"/>
  <c r="H15" i="1"/>
  <c r="G15" i="1"/>
  <c r="E15" i="1"/>
  <c r="N15" i="1" s="1"/>
  <c r="D15" i="1"/>
  <c r="M15" i="1" s="1"/>
  <c r="C15" i="1"/>
  <c r="K15" i="1" s="1"/>
  <c r="B15" i="1"/>
  <c r="L14" i="1"/>
  <c r="J14" i="1"/>
  <c r="I14" i="1"/>
  <c r="H14" i="1"/>
  <c r="M14" i="1" s="1"/>
  <c r="G14" i="1"/>
  <c r="E14" i="1"/>
  <c r="N14" i="1" s="1"/>
  <c r="D14" i="1"/>
  <c r="C14" i="1"/>
  <c r="K14" i="1" s="1"/>
  <c r="B14" i="1"/>
  <c r="L13" i="1"/>
  <c r="I13" i="1"/>
  <c r="N13" i="1" s="1"/>
  <c r="O13" i="1" s="1"/>
  <c r="H13" i="1"/>
  <c r="G13" i="1"/>
  <c r="F13" i="1"/>
  <c r="E13" i="1"/>
  <c r="D13" i="1"/>
  <c r="M13" i="1" s="1"/>
  <c r="C13" i="1"/>
  <c r="K13" i="1" s="1"/>
  <c r="B13" i="1"/>
  <c r="N12" i="1"/>
  <c r="L12" i="1"/>
  <c r="I12" i="1"/>
  <c r="J12" i="1" s="1"/>
  <c r="H12" i="1"/>
  <c r="G12" i="1"/>
  <c r="F12" i="1"/>
  <c r="E12" i="1"/>
  <c r="D12" i="1"/>
  <c r="M12" i="1" s="1"/>
  <c r="C12" i="1"/>
  <c r="K12" i="1" s="1"/>
  <c r="B12" i="1"/>
  <c r="L11" i="1"/>
  <c r="J11" i="1"/>
  <c r="I11" i="1"/>
  <c r="H11" i="1"/>
  <c r="G11" i="1"/>
  <c r="E11" i="1"/>
  <c r="N11" i="1" s="1"/>
  <c r="D11" i="1"/>
  <c r="M11" i="1" s="1"/>
  <c r="C11" i="1"/>
  <c r="K11" i="1" s="1"/>
  <c r="B11" i="1"/>
  <c r="L10" i="1"/>
  <c r="J10" i="1"/>
  <c r="I10" i="1"/>
  <c r="H10" i="1"/>
  <c r="G10" i="1"/>
  <c r="E10" i="1"/>
  <c r="N10" i="1" s="1"/>
  <c r="O10" i="1" s="1"/>
  <c r="D10" i="1"/>
  <c r="M10" i="1" s="1"/>
  <c r="C10" i="1"/>
  <c r="K10" i="1" s="1"/>
  <c r="B10" i="1"/>
  <c r="N9" i="1"/>
  <c r="L9" i="1"/>
  <c r="I9" i="1"/>
  <c r="J9" i="1" s="1"/>
  <c r="H9" i="1"/>
  <c r="G9" i="1"/>
  <c r="F9" i="1"/>
  <c r="E9" i="1"/>
  <c r="D9" i="1"/>
  <c r="M9" i="1" s="1"/>
  <c r="C9" i="1"/>
  <c r="K9" i="1" s="1"/>
  <c r="O9" i="1" s="1"/>
  <c r="B9" i="1"/>
  <c r="N8" i="1"/>
  <c r="O8" i="1" s="1"/>
  <c r="M8" i="1"/>
  <c r="L8" i="1"/>
  <c r="I8" i="1"/>
  <c r="J8" i="1" s="1"/>
  <c r="H8" i="1"/>
  <c r="G8" i="1"/>
  <c r="F8" i="1"/>
  <c r="E8" i="1"/>
  <c r="D8" i="1"/>
  <c r="C8" i="1"/>
  <c r="K8" i="1" s="1"/>
  <c r="B8" i="1"/>
  <c r="L7" i="1"/>
  <c r="J7" i="1"/>
  <c r="I7" i="1"/>
  <c r="H7" i="1"/>
  <c r="G7" i="1"/>
  <c r="E7" i="1"/>
  <c r="N7" i="1" s="1"/>
  <c r="D7" i="1"/>
  <c r="M7" i="1" s="1"/>
  <c r="C7" i="1"/>
  <c r="K7" i="1" s="1"/>
  <c r="B7" i="1"/>
  <c r="L6" i="1"/>
  <c r="J6" i="1"/>
  <c r="I6" i="1"/>
  <c r="I308" i="1" s="1"/>
  <c r="H6" i="1"/>
  <c r="G6" i="1"/>
  <c r="E6" i="1"/>
  <c r="D6" i="1"/>
  <c r="C6" i="1"/>
  <c r="B6" i="1"/>
  <c r="A1" i="1"/>
  <c r="O11" i="1" l="1"/>
  <c r="O18" i="1"/>
  <c r="O20" i="1"/>
  <c r="O21" i="1"/>
  <c r="O31" i="1"/>
  <c r="O56" i="1"/>
  <c r="O12" i="1"/>
  <c r="O19" i="1"/>
  <c r="O38" i="1"/>
  <c r="O40" i="1"/>
  <c r="O28" i="1"/>
  <c r="O32" i="1"/>
  <c r="O27" i="1"/>
  <c r="O42" i="1"/>
  <c r="O45" i="1"/>
  <c r="O7" i="1"/>
  <c r="O14" i="1"/>
  <c r="O16" i="1"/>
  <c r="O34" i="1"/>
  <c r="O36" i="1"/>
  <c r="O37" i="1"/>
  <c r="O66" i="1"/>
  <c r="O15" i="1"/>
  <c r="O22" i="1"/>
  <c r="O24" i="1"/>
  <c r="O25" i="1"/>
  <c r="O35" i="1"/>
  <c r="O50" i="1"/>
  <c r="O60" i="1"/>
  <c r="O46" i="1"/>
  <c r="J45" i="1"/>
  <c r="J48" i="1"/>
  <c r="N52" i="1"/>
  <c r="O52" i="1" s="1"/>
  <c r="M54" i="1"/>
  <c r="F57" i="1"/>
  <c r="O78" i="1"/>
  <c r="O92" i="1"/>
  <c r="O100" i="1"/>
  <c r="N43" i="1"/>
  <c r="O43" i="1" s="1"/>
  <c r="F54" i="1"/>
  <c r="K60" i="1"/>
  <c r="F61" i="1"/>
  <c r="N63" i="1"/>
  <c r="O63" i="1" s="1"/>
  <c r="O82" i="1"/>
  <c r="O90" i="1"/>
  <c r="O98" i="1"/>
  <c r="K42" i="1"/>
  <c r="K48" i="1"/>
  <c r="O48" i="1" s="1"/>
  <c r="O49" i="1"/>
  <c r="C308" i="1"/>
  <c r="K6" i="1"/>
  <c r="F11" i="1"/>
  <c r="J13" i="1"/>
  <c r="F15" i="1"/>
  <c r="J17" i="1"/>
  <c r="F19" i="1"/>
  <c r="J21" i="1"/>
  <c r="F23" i="1"/>
  <c r="J25" i="1"/>
  <c r="F27" i="1"/>
  <c r="J29" i="1"/>
  <c r="F31" i="1"/>
  <c r="J33" i="1"/>
  <c r="F35" i="1"/>
  <c r="J37" i="1"/>
  <c r="F39" i="1"/>
  <c r="J41" i="1"/>
  <c r="J44" i="1"/>
  <c r="M60" i="1"/>
  <c r="K62" i="1"/>
  <c r="O62" i="1" s="1"/>
  <c r="N65" i="1"/>
  <c r="O65" i="1" s="1"/>
  <c r="M79" i="1"/>
  <c r="M85" i="1"/>
  <c r="O85" i="1"/>
  <c r="M93" i="1"/>
  <c r="O93" i="1"/>
  <c r="M101" i="1"/>
  <c r="D308" i="1"/>
  <c r="K17" i="1"/>
  <c r="O17" i="1" s="1"/>
  <c r="F45" i="1"/>
  <c r="F58" i="1"/>
  <c r="N67" i="1"/>
  <c r="O67" i="1" s="1"/>
  <c r="N71" i="1"/>
  <c r="O71" i="1" s="1"/>
  <c r="O101" i="1"/>
  <c r="O150" i="1"/>
  <c r="E308" i="1"/>
  <c r="M6" i="1"/>
  <c r="F14" i="1"/>
  <c r="F18" i="1"/>
  <c r="F22" i="1"/>
  <c r="F26" i="1"/>
  <c r="F30" i="1"/>
  <c r="F34" i="1"/>
  <c r="F38" i="1"/>
  <c r="M44" i="1"/>
  <c r="N53" i="1"/>
  <c r="O53" i="1" s="1"/>
  <c r="M64" i="1"/>
  <c r="O83" i="1"/>
  <c r="O91" i="1"/>
  <c r="O99" i="1"/>
  <c r="K107" i="1"/>
  <c r="O112" i="1"/>
  <c r="O155" i="1"/>
  <c r="L308" i="1"/>
  <c r="F7" i="1"/>
  <c r="F6" i="1"/>
  <c r="N6" i="1"/>
  <c r="F10" i="1"/>
  <c r="G308" i="1"/>
  <c r="J308" i="1" s="1"/>
  <c r="F50" i="1"/>
  <c r="M66" i="1"/>
  <c r="K70" i="1"/>
  <c r="O70" i="1" s="1"/>
  <c r="J104" i="1"/>
  <c r="N106" i="1"/>
  <c r="O106" i="1" s="1"/>
  <c r="F106" i="1"/>
  <c r="O108" i="1"/>
  <c r="H308" i="1"/>
  <c r="O75" i="1"/>
  <c r="O97" i="1"/>
  <c r="O157" i="1"/>
  <c r="N105" i="1"/>
  <c r="O105" i="1" s="1"/>
  <c r="F105" i="1"/>
  <c r="N116" i="1"/>
  <c r="O116" i="1" s="1"/>
  <c r="F116" i="1"/>
  <c r="N118" i="1"/>
  <c r="O118" i="1" s="1"/>
  <c r="N125" i="1"/>
  <c r="O125" i="1" s="1"/>
  <c r="F125" i="1"/>
  <c r="N132" i="1"/>
  <c r="O132" i="1" s="1"/>
  <c r="F132" i="1"/>
  <c r="N134" i="1"/>
  <c r="O134" i="1" s="1"/>
  <c r="N141" i="1"/>
  <c r="O141" i="1" s="1"/>
  <c r="F141" i="1"/>
  <c r="N148" i="1"/>
  <c r="O148" i="1" s="1"/>
  <c r="F148" i="1"/>
  <c r="K154" i="1"/>
  <c r="N154" i="1"/>
  <c r="N158" i="1"/>
  <c r="O158" i="1" s="1"/>
  <c r="J159" i="1"/>
  <c r="M166" i="1"/>
  <c r="N175" i="1"/>
  <c r="O175" i="1" s="1"/>
  <c r="F175" i="1"/>
  <c r="N143" i="1"/>
  <c r="O143" i="1" s="1"/>
  <c r="F150" i="1"/>
  <c r="M152" i="1"/>
  <c r="N156" i="1"/>
  <c r="O156" i="1" s="1"/>
  <c r="F156" i="1"/>
  <c r="F158" i="1"/>
  <c r="N160" i="1"/>
  <c r="F160" i="1"/>
  <c r="F73" i="1"/>
  <c r="F77" i="1"/>
  <c r="J79" i="1"/>
  <c r="F101" i="1"/>
  <c r="N107" i="1"/>
  <c r="O107" i="1" s="1"/>
  <c r="F110" i="1"/>
  <c r="N113" i="1"/>
  <c r="O113" i="1" s="1"/>
  <c r="F113" i="1"/>
  <c r="J114" i="1"/>
  <c r="N120" i="1"/>
  <c r="O120" i="1" s="1"/>
  <c r="F120" i="1"/>
  <c r="N122" i="1"/>
  <c r="O122" i="1" s="1"/>
  <c r="N129" i="1"/>
  <c r="O129" i="1" s="1"/>
  <c r="F129" i="1"/>
  <c r="J130" i="1"/>
  <c r="N136" i="1"/>
  <c r="O136" i="1" s="1"/>
  <c r="F136" i="1"/>
  <c r="N138" i="1"/>
  <c r="O138" i="1" s="1"/>
  <c r="N145" i="1"/>
  <c r="O145" i="1" s="1"/>
  <c r="F145" i="1"/>
  <c r="N152" i="1"/>
  <c r="O152" i="1" s="1"/>
  <c r="F152" i="1"/>
  <c r="J155" i="1"/>
  <c r="K157" i="1"/>
  <c r="J170" i="1"/>
  <c r="N173" i="1"/>
  <c r="O173" i="1" s="1"/>
  <c r="O181" i="1"/>
  <c r="O198" i="1"/>
  <c r="F210" i="1"/>
  <c r="F104" i="1"/>
  <c r="J111" i="1"/>
  <c r="J123" i="1"/>
  <c r="J139" i="1"/>
  <c r="N161" i="1"/>
  <c r="O161" i="1" s="1"/>
  <c r="F161" i="1"/>
  <c r="N169" i="1"/>
  <c r="O169" i="1" s="1"/>
  <c r="N177" i="1"/>
  <c r="O177" i="1" s="1"/>
  <c r="K196" i="1"/>
  <c r="O206" i="1"/>
  <c r="F253" i="1"/>
  <c r="N253" i="1"/>
  <c r="O253" i="1" s="1"/>
  <c r="F266" i="1"/>
  <c r="N266" i="1"/>
  <c r="O266" i="1" s="1"/>
  <c r="N117" i="1"/>
  <c r="O117" i="1" s="1"/>
  <c r="F117" i="1"/>
  <c r="N124" i="1"/>
  <c r="O124" i="1" s="1"/>
  <c r="F124" i="1"/>
  <c r="N126" i="1"/>
  <c r="O126" i="1" s="1"/>
  <c r="N133" i="1"/>
  <c r="O133" i="1" s="1"/>
  <c r="F133" i="1"/>
  <c r="N140" i="1"/>
  <c r="O140" i="1" s="1"/>
  <c r="F140" i="1"/>
  <c r="N142" i="1"/>
  <c r="O142" i="1" s="1"/>
  <c r="N149" i="1"/>
  <c r="O149" i="1" s="1"/>
  <c r="F149" i="1"/>
  <c r="N159" i="1"/>
  <c r="O159" i="1" s="1"/>
  <c r="O162" i="1"/>
  <c r="O187" i="1"/>
  <c r="N109" i="1"/>
  <c r="O109" i="1" s="1"/>
  <c r="F109" i="1"/>
  <c r="F112" i="1"/>
  <c r="N165" i="1"/>
  <c r="O165" i="1" s="1"/>
  <c r="O250" i="1"/>
  <c r="F71" i="1"/>
  <c r="J107" i="1"/>
  <c r="N114" i="1"/>
  <c r="O114" i="1" s="1"/>
  <c r="N121" i="1"/>
  <c r="O121" i="1" s="1"/>
  <c r="F121" i="1"/>
  <c r="J122" i="1"/>
  <c r="N128" i="1"/>
  <c r="O128" i="1" s="1"/>
  <c r="F128" i="1"/>
  <c r="N130" i="1"/>
  <c r="O130" i="1" s="1"/>
  <c r="N137" i="1"/>
  <c r="O137" i="1" s="1"/>
  <c r="F137" i="1"/>
  <c r="J138" i="1"/>
  <c r="N144" i="1"/>
  <c r="O144" i="1" s="1"/>
  <c r="F144" i="1"/>
  <c r="N146" i="1"/>
  <c r="O146" i="1" s="1"/>
  <c r="J154" i="1"/>
  <c r="F162" i="1"/>
  <c r="K163" i="1"/>
  <c r="O163" i="1" s="1"/>
  <c r="O229" i="1"/>
  <c r="O269" i="1"/>
  <c r="F306" i="1"/>
  <c r="N306" i="1"/>
  <c r="J115" i="1"/>
  <c r="J131" i="1"/>
  <c r="J147" i="1"/>
  <c r="K160" i="1"/>
  <c r="N167" i="1"/>
  <c r="O167" i="1" s="1"/>
  <c r="F167" i="1"/>
  <c r="N178" i="1"/>
  <c r="O178" i="1" s="1"/>
  <c r="N164" i="1"/>
  <c r="O164" i="1" s="1"/>
  <c r="F164" i="1"/>
  <c r="N176" i="1"/>
  <c r="O176" i="1" s="1"/>
  <c r="J182" i="1"/>
  <c r="N183" i="1"/>
  <c r="N191" i="1"/>
  <c r="J198" i="1"/>
  <c r="K204" i="1"/>
  <c r="N207" i="1"/>
  <c r="F207" i="1"/>
  <c r="K216" i="1"/>
  <c r="O216" i="1" s="1"/>
  <c r="J216" i="1"/>
  <c r="N217" i="1"/>
  <c r="O217" i="1" s="1"/>
  <c r="K218" i="1"/>
  <c r="O218" i="1" s="1"/>
  <c r="K240" i="1"/>
  <c r="J270" i="1"/>
  <c r="O274" i="1"/>
  <c r="O298" i="1"/>
  <c r="J162" i="1"/>
  <c r="N170" i="1"/>
  <c r="O170" i="1" s="1"/>
  <c r="N172" i="1"/>
  <c r="O172" i="1" s="1"/>
  <c r="O188" i="1"/>
  <c r="N200" i="1"/>
  <c r="O200" i="1" s="1"/>
  <c r="F200" i="1"/>
  <c r="N213" i="1"/>
  <c r="O213" i="1" s="1"/>
  <c r="J262" i="1"/>
  <c r="F269" i="1"/>
  <c r="O273" i="1"/>
  <c r="O286" i="1"/>
  <c r="O297" i="1"/>
  <c r="N168" i="1"/>
  <c r="O168" i="1" s="1"/>
  <c r="K179" i="1"/>
  <c r="O179" i="1" s="1"/>
  <c r="K182" i="1"/>
  <c r="O182" i="1" s="1"/>
  <c r="N184" i="1"/>
  <c r="O184" i="1" s="1"/>
  <c r="K187" i="1"/>
  <c r="J188" i="1"/>
  <c r="K190" i="1"/>
  <c r="O190" i="1" s="1"/>
  <c r="K195" i="1"/>
  <c r="O195" i="1" s="1"/>
  <c r="K198" i="1"/>
  <c r="N201" i="1"/>
  <c r="O201" i="1" s="1"/>
  <c r="N204" i="1"/>
  <c r="O204" i="1" s="1"/>
  <c r="F204" i="1"/>
  <c r="N258" i="1"/>
  <c r="O258" i="1" s="1"/>
  <c r="O270" i="1"/>
  <c r="O237" i="1"/>
  <c r="O256" i="1"/>
  <c r="O282" i="1"/>
  <c r="O304" i="1"/>
  <c r="O192" i="1"/>
  <c r="F206" i="1"/>
  <c r="K213" i="1"/>
  <c r="J230" i="1"/>
  <c r="N234" i="1"/>
  <c r="O234" i="1" s="1"/>
  <c r="F237" i="1"/>
  <c r="O241" i="1"/>
  <c r="O246" i="1"/>
  <c r="J256" i="1"/>
  <c r="O281" i="1"/>
  <c r="J291" i="1"/>
  <c r="F301" i="1"/>
  <c r="J304" i="1"/>
  <c r="J166" i="1"/>
  <c r="N171" i="1"/>
  <c r="O171" i="1" s="1"/>
  <c r="F171" i="1"/>
  <c r="N180" i="1"/>
  <c r="O180" i="1" s="1"/>
  <c r="K183" i="1"/>
  <c r="K191" i="1"/>
  <c r="J192" i="1"/>
  <c r="K212" i="1"/>
  <c r="O212" i="1" s="1"/>
  <c r="N221" i="1"/>
  <c r="O221" i="1" s="1"/>
  <c r="J222" i="1"/>
  <c r="F229" i="1"/>
  <c r="O233" i="1"/>
  <c r="O238" i="1"/>
  <c r="O240" i="1"/>
  <c r="K256" i="1"/>
  <c r="F277" i="1"/>
  <c r="O290" i="1"/>
  <c r="F168" i="1"/>
  <c r="F172" i="1"/>
  <c r="F176" i="1"/>
  <c r="F180" i="1"/>
  <c r="F184" i="1"/>
  <c r="F201" i="1"/>
  <c r="J202" i="1"/>
  <c r="K211" i="1"/>
  <c r="J214" i="1"/>
  <c r="N219" i="1"/>
  <c r="O219" i="1" s="1"/>
  <c r="F219" i="1"/>
  <c r="K222" i="1"/>
  <c r="O222" i="1" s="1"/>
  <c r="N224" i="1"/>
  <c r="O224" i="1" s="1"/>
  <c r="K227" i="1"/>
  <c r="K230" i="1"/>
  <c r="O230" i="1" s="1"/>
  <c r="N232" i="1"/>
  <c r="O232" i="1" s="1"/>
  <c r="K235" i="1"/>
  <c r="K238" i="1"/>
  <c r="K243" i="1"/>
  <c r="K246" i="1"/>
  <c r="N248" i="1"/>
  <c r="O248" i="1" s="1"/>
  <c r="K251" i="1"/>
  <c r="K254" i="1"/>
  <c r="O254" i="1" s="1"/>
  <c r="K259" i="1"/>
  <c r="K262" i="1"/>
  <c r="O262" i="1" s="1"/>
  <c r="N264" i="1"/>
  <c r="O264" i="1" s="1"/>
  <c r="K267" i="1"/>
  <c r="K270" i="1"/>
  <c r="N272" i="1"/>
  <c r="O272" i="1" s="1"/>
  <c r="K275" i="1"/>
  <c r="K278" i="1"/>
  <c r="O278" i="1" s="1"/>
  <c r="N280" i="1"/>
  <c r="O280" i="1" s="1"/>
  <c r="K283" i="1"/>
  <c r="K286" i="1"/>
  <c r="N288" i="1"/>
  <c r="O288" i="1" s="1"/>
  <c r="K291" i="1"/>
  <c r="K294" i="1"/>
  <c r="O294" i="1" s="1"/>
  <c r="N296" i="1"/>
  <c r="O296" i="1" s="1"/>
  <c r="K299" i="1"/>
  <c r="J300" i="1"/>
  <c r="K302" i="1"/>
  <c r="O302" i="1" s="1"/>
  <c r="N307" i="1"/>
  <c r="O307" i="1" s="1"/>
  <c r="N203" i="1"/>
  <c r="O203" i="1" s="1"/>
  <c r="F203" i="1"/>
  <c r="N205" i="1"/>
  <c r="O205" i="1" s="1"/>
  <c r="K207" i="1"/>
  <c r="N209" i="1"/>
  <c r="O209" i="1" s="1"/>
  <c r="N215" i="1"/>
  <c r="O215" i="1" s="1"/>
  <c r="F215" i="1"/>
  <c r="F179" i="1"/>
  <c r="F183" i="1"/>
  <c r="F187" i="1"/>
  <c r="F191" i="1"/>
  <c r="F195" i="1"/>
  <c r="J206" i="1"/>
  <c r="N211" i="1"/>
  <c r="O211" i="1" s="1"/>
  <c r="F211" i="1"/>
  <c r="J226" i="1"/>
  <c r="N227" i="1"/>
  <c r="O227" i="1" s="1"/>
  <c r="J234" i="1"/>
  <c r="N235" i="1"/>
  <c r="N243" i="1"/>
  <c r="N251" i="1"/>
  <c r="J258" i="1"/>
  <c r="N259" i="1"/>
  <c r="O259" i="1" s="1"/>
  <c r="N267" i="1"/>
  <c r="N275" i="1"/>
  <c r="O275" i="1" s="1"/>
  <c r="N283" i="1"/>
  <c r="N291" i="1"/>
  <c r="N299" i="1"/>
  <c r="O299" i="1" s="1"/>
  <c r="N305" i="1"/>
  <c r="O305" i="1" s="1"/>
  <c r="F305" i="1"/>
  <c r="K306" i="1"/>
  <c r="K304" i="1"/>
  <c r="N277" i="1"/>
  <c r="O277" i="1" s="1"/>
  <c r="J278" i="1"/>
  <c r="N285" i="1"/>
  <c r="O285" i="1" s="1"/>
  <c r="N293" i="1"/>
  <c r="O293" i="1" s="1"/>
  <c r="J294" i="1"/>
  <c r="N301" i="1"/>
  <c r="O301" i="1" s="1"/>
  <c r="N196" i="1"/>
  <c r="O196" i="1" s="1"/>
  <c r="N199" i="1"/>
  <c r="O199" i="1" s="1"/>
  <c r="F199" i="1"/>
  <c r="K215" i="1"/>
  <c r="J218" i="1"/>
  <c r="O244" i="1"/>
  <c r="O252" i="1"/>
  <c r="O300" i="1"/>
  <c r="F208" i="1"/>
  <c r="F212" i="1"/>
  <c r="F216" i="1"/>
  <c r="F220" i="1"/>
  <c r="F224" i="1"/>
  <c r="F228" i="1"/>
  <c r="F232" i="1"/>
  <c r="F236" i="1"/>
  <c r="F248" i="1"/>
  <c r="F260" i="1"/>
  <c r="F264" i="1"/>
  <c r="F268" i="1"/>
  <c r="F272" i="1"/>
  <c r="F276" i="1"/>
  <c r="F280" i="1"/>
  <c r="F284" i="1"/>
  <c r="F288" i="1"/>
  <c r="F292" i="1"/>
  <c r="F296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K308" i="1" l="1"/>
  <c r="K314" i="1" s="1"/>
  <c r="O251" i="1"/>
  <c r="O207" i="1"/>
  <c r="O154" i="1"/>
  <c r="O243" i="1"/>
  <c r="N308" i="1"/>
  <c r="O6" i="1"/>
  <c r="O291" i="1"/>
  <c r="O235" i="1"/>
  <c r="O306" i="1"/>
  <c r="M308" i="1"/>
  <c r="M314" i="1" s="1"/>
  <c r="O283" i="1"/>
  <c r="O191" i="1"/>
  <c r="F308" i="1"/>
  <c r="O183" i="1"/>
  <c r="O160" i="1"/>
  <c r="O267" i="1"/>
  <c r="N314" i="1" l="1"/>
  <c r="O308" i="1"/>
</calcChain>
</file>

<file path=xl/sharedStrings.xml><?xml version="1.0" encoding="utf-8"?>
<sst xmlns="http://schemas.openxmlformats.org/spreadsheetml/2006/main" count="324" uniqueCount="315">
  <si>
    <r>
      <rPr>
        <b/>
        <u/>
        <sz val="23"/>
        <color indexed="8"/>
        <rFont val="Angsana New"/>
        <family val="1"/>
      </rPr>
      <t>จำแนกตามหน่วยงาน</t>
    </r>
    <r>
      <rPr>
        <b/>
        <sz val="23"/>
        <color indexed="8"/>
        <rFont val="Angsana New"/>
        <family val="1"/>
      </rPr>
      <t xml:space="preserve"> เรียงลำดับผลการเบิกจ่ายจากน้อยไปมาก</t>
    </r>
  </si>
  <si>
    <t>หน่วย : ล้านบาท</t>
  </si>
  <si>
    <t>ลำดับที่</t>
  </si>
  <si>
    <t>หน่วยงาน</t>
  </si>
  <si>
    <t>รายจ่ายประจำ</t>
  </si>
  <si>
    <t>รายจ่ายลงทุน</t>
  </si>
  <si>
    <t>รวม</t>
  </si>
  <si>
    <t>วงเงินงบประมาณหลังโอนเปลี่ยนแปลง</t>
  </si>
  <si>
    <t>PO</t>
  </si>
  <si>
    <t>เบิกจ่าย</t>
  </si>
  <si>
    <t xml:space="preserve">%เบิกจ่ายต่องบประมาณหลังโอนเปลี่ยนแปลง </t>
  </si>
  <si>
    <t>แผนการใช้จ่ายเงินที่สรก.ปรับปรุงแล้ว</t>
  </si>
  <si>
    <t>11009</t>
  </si>
  <si>
    <t>01035</t>
  </si>
  <si>
    <t>01041</t>
  </si>
  <si>
    <t>05003</t>
  </si>
  <si>
    <t>08009</t>
  </si>
  <si>
    <t>08007</t>
  </si>
  <si>
    <t>01001</t>
  </si>
  <si>
    <t>75003</t>
  </si>
  <si>
    <t>01038</t>
  </si>
  <si>
    <t>08003</t>
  </si>
  <si>
    <t>01004</t>
  </si>
  <si>
    <t>09006</t>
  </si>
  <si>
    <t>11004</t>
  </si>
  <si>
    <t>09011</t>
  </si>
  <si>
    <t>03008</t>
  </si>
  <si>
    <t>23051</t>
  </si>
  <si>
    <t>01007</t>
  </si>
  <si>
    <t>22007</t>
  </si>
  <si>
    <t>13004</t>
  </si>
  <si>
    <t>03002</t>
  </si>
  <si>
    <t>15002</t>
  </si>
  <si>
    <t>01021</t>
  </si>
  <si>
    <t>15006</t>
  </si>
  <si>
    <t>13008</t>
  </si>
  <si>
    <t>23052</t>
  </si>
  <si>
    <t>09003</t>
  </si>
  <si>
    <t>18003</t>
  </si>
  <si>
    <t>25016</t>
  </si>
  <si>
    <t>01005</t>
  </si>
  <si>
    <t>23047</t>
  </si>
  <si>
    <t>08002</t>
  </si>
  <si>
    <t>18004</t>
  </si>
  <si>
    <t>15007</t>
  </si>
  <si>
    <t>02006</t>
  </si>
  <si>
    <t>23002</t>
  </si>
  <si>
    <t>09005</t>
  </si>
  <si>
    <t>23019</t>
  </si>
  <si>
    <t>08006</t>
  </si>
  <si>
    <t>05002</t>
  </si>
  <si>
    <t>23021</t>
  </si>
  <si>
    <t>20003</t>
  </si>
  <si>
    <t>21005</t>
  </si>
  <si>
    <t>06008</t>
  </si>
  <si>
    <t>23055</t>
  </si>
  <si>
    <t>23036</t>
  </si>
  <si>
    <t>23013</t>
  </si>
  <si>
    <t>25006</t>
  </si>
  <si>
    <t>01002</t>
  </si>
  <si>
    <t>12005</t>
  </si>
  <si>
    <t>07003</t>
  </si>
  <si>
    <t>23035</t>
  </si>
  <si>
    <t>12006</t>
  </si>
  <si>
    <t>23030</t>
  </si>
  <si>
    <t>09008</t>
  </si>
  <si>
    <t>06004</t>
  </si>
  <si>
    <t>15004</t>
  </si>
  <si>
    <t>23004</t>
  </si>
  <si>
    <t>22004</t>
  </si>
  <si>
    <t>23011</t>
  </si>
  <si>
    <t>27002</t>
  </si>
  <si>
    <t>13007</t>
  </si>
  <si>
    <t>01008</t>
  </si>
  <si>
    <t>03005</t>
  </si>
  <si>
    <t>09004</t>
  </si>
  <si>
    <t>18005</t>
  </si>
  <si>
    <t>13003</t>
  </si>
  <si>
    <t>23041</t>
  </si>
  <si>
    <t>07021</t>
  </si>
  <si>
    <t>12003</t>
  </si>
  <si>
    <t>23037</t>
  </si>
  <si>
    <t>23049</t>
  </si>
  <si>
    <t>23029</t>
  </si>
  <si>
    <t>23034</t>
  </si>
  <si>
    <t>23045</t>
  </si>
  <si>
    <t>08012</t>
  </si>
  <si>
    <t>02005</t>
  </si>
  <si>
    <t>08008</t>
  </si>
  <si>
    <t>23038</t>
  </si>
  <si>
    <t>08004</t>
  </si>
  <si>
    <t>23005</t>
  </si>
  <si>
    <t>18006</t>
  </si>
  <si>
    <t>01012</t>
  </si>
  <si>
    <t>23016</t>
  </si>
  <si>
    <t>23039</t>
  </si>
  <si>
    <t>23003</t>
  </si>
  <si>
    <t>23022</t>
  </si>
  <si>
    <t>03006</t>
  </si>
  <si>
    <t>03004</t>
  </si>
  <si>
    <t>18008</t>
  </si>
  <si>
    <t>07015</t>
  </si>
  <si>
    <t>09002</t>
  </si>
  <si>
    <t>22005</t>
  </si>
  <si>
    <t>01003</t>
  </si>
  <si>
    <t>23012</t>
  </si>
  <si>
    <t>21003</t>
  </si>
  <si>
    <t>22003</t>
  </si>
  <si>
    <t>07014</t>
  </si>
  <si>
    <t>05006</t>
  </si>
  <si>
    <t>23040</t>
  </si>
  <si>
    <t>02004</t>
  </si>
  <si>
    <t>16004</t>
  </si>
  <si>
    <t>06007</t>
  </si>
  <si>
    <t>21017</t>
  </si>
  <si>
    <t>23015</t>
  </si>
  <si>
    <t>23024</t>
  </si>
  <si>
    <t>15005</t>
  </si>
  <si>
    <t>25003</t>
  </si>
  <si>
    <t>09012</t>
  </si>
  <si>
    <t>16009</t>
  </si>
  <si>
    <t>18002</t>
  </si>
  <si>
    <t>11005</t>
  </si>
  <si>
    <t>23018</t>
  </si>
  <si>
    <t>23057</t>
  </si>
  <si>
    <t>16007</t>
  </si>
  <si>
    <t>23062</t>
  </si>
  <si>
    <t>23028</t>
  </si>
  <si>
    <t>23032</t>
  </si>
  <si>
    <t>21007</t>
  </si>
  <si>
    <t>23020</t>
  </si>
  <si>
    <t>16008</t>
  </si>
  <si>
    <t>13013</t>
  </si>
  <si>
    <t>21004</t>
  </si>
  <si>
    <t>23031</t>
  </si>
  <si>
    <t>23059</t>
  </si>
  <si>
    <t>25007</t>
  </si>
  <si>
    <t>18009</t>
  </si>
  <si>
    <t>23046</t>
  </si>
  <si>
    <t>13002</t>
  </si>
  <si>
    <t>13009</t>
  </si>
  <si>
    <t>07020</t>
  </si>
  <si>
    <t>20006</t>
  </si>
  <si>
    <t>17004</t>
  </si>
  <si>
    <t>23026</t>
  </si>
  <si>
    <t>23042</t>
  </si>
  <si>
    <t>12002</t>
  </si>
  <si>
    <t>06003</t>
  </si>
  <si>
    <t>16003</t>
  </si>
  <si>
    <t>06002</t>
  </si>
  <si>
    <t>07013</t>
  </si>
  <si>
    <t>27001</t>
  </si>
  <si>
    <t>23044</t>
  </si>
  <si>
    <t>01009</t>
  </si>
  <si>
    <t>07009</t>
  </si>
  <si>
    <t>09009</t>
  </si>
  <si>
    <t>02008</t>
  </si>
  <si>
    <t>16002</t>
  </si>
  <si>
    <t>23033</t>
  </si>
  <si>
    <t>17003</t>
  </si>
  <si>
    <t>07011</t>
  </si>
  <si>
    <t>23054</t>
  </si>
  <si>
    <t>06006</t>
  </si>
  <si>
    <t>21016</t>
  </si>
  <si>
    <t>07006</t>
  </si>
  <si>
    <t>22008</t>
  </si>
  <si>
    <t>23060</t>
  </si>
  <si>
    <t>20002</t>
  </si>
  <si>
    <t>07005</t>
  </si>
  <si>
    <t>05004</t>
  </si>
  <si>
    <t>07008</t>
  </si>
  <si>
    <t>16006</t>
  </si>
  <si>
    <t>22002</t>
  </si>
  <si>
    <t>21008</t>
  </si>
  <si>
    <t>23056</t>
  </si>
  <si>
    <t>25017</t>
  </si>
  <si>
    <t>25008</t>
  </si>
  <si>
    <t>01032</t>
  </si>
  <si>
    <t>23053</t>
  </si>
  <si>
    <t>21006</t>
  </si>
  <si>
    <t>01006</t>
  </si>
  <si>
    <t>23043</t>
  </si>
  <si>
    <t>23014</t>
  </si>
  <si>
    <t>17002</t>
  </si>
  <si>
    <t>21009</t>
  </si>
  <si>
    <t>03007</t>
  </si>
  <si>
    <t>21010</t>
  </si>
  <si>
    <t>23027</t>
  </si>
  <si>
    <t>20004</t>
  </si>
  <si>
    <t>12004</t>
  </si>
  <si>
    <t>23023</t>
  </si>
  <si>
    <t>23058</t>
  </si>
  <si>
    <t>15003</t>
  </si>
  <si>
    <t>23050</t>
  </si>
  <si>
    <t>07018</t>
  </si>
  <si>
    <t>21002</t>
  </si>
  <si>
    <t>07002</t>
  </si>
  <si>
    <t>15008</t>
  </si>
  <si>
    <t>07004</t>
  </si>
  <si>
    <t>75002</t>
  </si>
  <si>
    <t>23048</t>
  </si>
  <si>
    <t>16005</t>
  </si>
  <si>
    <t>23017</t>
  </si>
  <si>
    <t>01019</t>
  </si>
  <si>
    <t>16010</t>
  </si>
  <si>
    <t>23025</t>
  </si>
  <si>
    <t>23010</t>
  </si>
  <si>
    <t>23008</t>
  </si>
  <si>
    <t>13006</t>
  </si>
  <si>
    <t>60001</t>
  </si>
  <si>
    <t>17005</t>
  </si>
  <si>
    <t>28003</t>
  </si>
  <si>
    <t>23061</t>
  </si>
  <si>
    <t>07012</t>
  </si>
  <si>
    <t>16011</t>
  </si>
  <si>
    <t>02001</t>
  </si>
  <si>
    <t>23007</t>
  </si>
  <si>
    <t>03009</t>
  </si>
  <si>
    <t>01011</t>
  </si>
  <si>
    <t>23006</t>
  </si>
  <si>
    <t>09007</t>
  </si>
  <si>
    <t>23009</t>
  </si>
  <si>
    <t>04002</t>
  </si>
  <si>
    <t>05007</t>
  </si>
  <si>
    <t>06005</t>
  </si>
  <si>
    <t>28001</t>
  </si>
  <si>
    <t>29001</t>
  </si>
  <si>
    <t>23082</t>
  </si>
  <si>
    <t>23067</t>
  </si>
  <si>
    <t>01028</t>
  </si>
  <si>
    <t>16013</t>
  </si>
  <si>
    <t>29004</t>
  </si>
  <si>
    <t>29006</t>
  </si>
  <si>
    <t>20310</t>
  </si>
  <si>
    <t>11002</t>
  </si>
  <si>
    <t>23100</t>
  </si>
  <si>
    <t>01024</t>
  </si>
  <si>
    <t>01027</t>
  </si>
  <si>
    <t>11006</t>
  </si>
  <si>
    <t>23074</t>
  </si>
  <si>
    <t>20311</t>
  </si>
  <si>
    <t>29005</t>
  </si>
  <si>
    <t>17006</t>
  </si>
  <si>
    <t>01025</t>
  </si>
  <si>
    <t>22006</t>
  </si>
  <si>
    <t>01029</t>
  </si>
  <si>
    <t>21013</t>
  </si>
  <si>
    <t>20302</t>
  </si>
  <si>
    <t>16014</t>
  </si>
  <si>
    <t>21011</t>
  </si>
  <si>
    <t>18010</t>
  </si>
  <si>
    <t>13015</t>
  </si>
  <si>
    <t>21015</t>
  </si>
  <si>
    <t>25020</t>
  </si>
  <si>
    <t>23073</t>
  </si>
  <si>
    <t>01037</t>
  </si>
  <si>
    <t>01036</t>
  </si>
  <si>
    <t>09014</t>
  </si>
  <si>
    <t>25022</t>
  </si>
  <si>
    <t>29003</t>
  </si>
  <si>
    <t>29002</t>
  </si>
  <si>
    <t>13011</t>
  </si>
  <si>
    <t>20332</t>
  </si>
  <si>
    <t>23072</t>
  </si>
  <si>
    <t>20301</t>
  </si>
  <si>
    <t>23093</t>
  </si>
  <si>
    <t>09013</t>
  </si>
  <si>
    <t>23095</t>
  </si>
  <si>
    <t>18007</t>
  </si>
  <si>
    <t>23096</t>
  </si>
  <si>
    <t>25004</t>
  </si>
  <si>
    <t>20309</t>
  </si>
  <si>
    <t>23099</t>
  </si>
  <si>
    <t>07017</t>
  </si>
  <si>
    <t>23071</t>
  </si>
  <si>
    <t>23076</t>
  </si>
  <si>
    <t>23084</t>
  </si>
  <si>
    <t>03011</t>
  </si>
  <si>
    <t>23068</t>
  </si>
  <si>
    <t>28002</t>
  </si>
  <si>
    <t>23088</t>
  </si>
  <si>
    <t>27003</t>
  </si>
  <si>
    <t>23080</t>
  </si>
  <si>
    <t>23078</t>
  </si>
  <si>
    <t>23079</t>
  </si>
  <si>
    <t>23097</t>
  </si>
  <si>
    <t>23069</t>
  </si>
  <si>
    <t>23077</t>
  </si>
  <si>
    <t>17007</t>
  </si>
  <si>
    <t>23092</t>
  </si>
  <si>
    <t>23075</t>
  </si>
  <si>
    <t>23091</t>
  </si>
  <si>
    <t>13012</t>
  </si>
  <si>
    <t>23094</t>
  </si>
  <si>
    <t>23064</t>
  </si>
  <si>
    <t>01034</t>
  </si>
  <si>
    <t>23086</t>
  </si>
  <si>
    <t>23081</t>
  </si>
  <si>
    <t>23090</t>
  </si>
  <si>
    <t>23070</t>
  </si>
  <si>
    <t>23087</t>
  </si>
  <si>
    <t>23089</t>
  </si>
  <si>
    <t>23083</t>
  </si>
  <si>
    <t>03003</t>
  </si>
  <si>
    <t>02009</t>
  </si>
  <si>
    <t>21014</t>
  </si>
  <si>
    <t>23065</t>
  </si>
  <si>
    <t>11007</t>
  </si>
  <si>
    <t>23085</t>
  </si>
  <si>
    <t>23063</t>
  </si>
  <si>
    <t>07019</t>
  </si>
  <si>
    <t>23066</t>
  </si>
  <si>
    <t>21012</t>
  </si>
  <si>
    <t>03012</t>
  </si>
  <si>
    <t>chk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</si>
</sst>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</numFmts>
  <fonts count="11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b/>
      <u/>
      <sz val="23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9" fillId="4" borderId="16" applyNumberFormat="0" applyProtection="0">
      <alignment horizontal="left" vertical="center" indent="1"/>
    </xf>
    <xf numFmtId="0" fontId="10" fillId="0" borderId="0"/>
  </cellStyleXfs>
  <cellXfs count="73">
    <xf numFmtId="0" fontId="0" fillId="0" borderId="0" xfId="0"/>
    <xf numFmtId="0" fontId="2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43" fontId="6" fillId="0" borderId="0" xfId="2" applyFont="1" applyFill="1" applyBorder="1" applyAlignment="1">
      <alignment horizontal="right"/>
    </xf>
    <xf numFmtId="43" fontId="0" fillId="0" borderId="0" xfId="0" applyNumberFormat="1"/>
    <xf numFmtId="187" fontId="6" fillId="2" borderId="1" xfId="2" applyNumberFormat="1" applyFont="1" applyFill="1" applyBorder="1" applyAlignment="1">
      <alignment horizontal="center" vertical="center"/>
    </xf>
    <xf numFmtId="188" fontId="7" fillId="2" borderId="2" xfId="2" applyNumberFormat="1" applyFont="1" applyFill="1" applyBorder="1" applyAlignment="1">
      <alignment horizontal="center" vertical="center" wrapText="1"/>
    </xf>
    <xf numFmtId="43" fontId="7" fillId="2" borderId="3" xfId="2" applyFont="1" applyFill="1" applyBorder="1" applyAlignment="1">
      <alignment horizontal="center" vertical="center"/>
    </xf>
    <xf numFmtId="43" fontId="7" fillId="2" borderId="4" xfId="2" applyFont="1" applyFill="1" applyBorder="1" applyAlignment="1">
      <alignment horizontal="center" vertical="center"/>
    </xf>
    <xf numFmtId="43" fontId="7" fillId="2" borderId="5" xfId="2" applyFont="1" applyFill="1" applyBorder="1" applyAlignment="1">
      <alignment horizontal="center" vertical="center"/>
    </xf>
    <xf numFmtId="43" fontId="7" fillId="2" borderId="3" xfId="2" applyFont="1" applyFill="1" applyBorder="1" applyAlignment="1">
      <alignment horizontal="center" vertical="center" wrapText="1"/>
    </xf>
    <xf numFmtId="43" fontId="7" fillId="2" borderId="4" xfId="2" applyFont="1" applyFill="1" applyBorder="1" applyAlignment="1">
      <alignment horizontal="center" vertical="center" wrapText="1"/>
    </xf>
    <xf numFmtId="43" fontId="7" fillId="2" borderId="5" xfId="2" applyFont="1" applyFill="1" applyBorder="1" applyAlignment="1">
      <alignment horizontal="center" vertical="center" wrapText="1"/>
    </xf>
    <xf numFmtId="187" fontId="6" fillId="2" borderId="6" xfId="2" applyNumberFormat="1" applyFont="1" applyFill="1" applyBorder="1" applyAlignment="1">
      <alignment horizontal="center" vertical="center"/>
    </xf>
    <xf numFmtId="188" fontId="7" fillId="2" borderId="7" xfId="2" applyNumberFormat="1" applyFont="1" applyFill="1" applyBorder="1" applyAlignment="1">
      <alignment horizontal="center" vertical="center" wrapText="1"/>
    </xf>
    <xf numFmtId="43" fontId="7" fillId="2" borderId="6" xfId="2" applyFont="1" applyFill="1" applyBorder="1" applyAlignment="1">
      <alignment horizontal="center" vertical="center" wrapText="1"/>
    </xf>
    <xf numFmtId="43" fontId="7" fillId="2" borderId="8" xfId="2" applyFont="1" applyFill="1" applyBorder="1" applyAlignment="1">
      <alignment horizontal="center" vertical="center" wrapText="1"/>
    </xf>
    <xf numFmtId="43" fontId="7" fillId="2" borderId="9" xfId="2" applyFont="1" applyFill="1" applyBorder="1" applyAlignment="1">
      <alignment horizontal="center" vertical="center" wrapText="1"/>
    </xf>
    <xf numFmtId="43" fontId="7" fillId="2" borderId="10" xfId="2" applyFont="1" applyFill="1" applyBorder="1" applyAlignment="1">
      <alignment horizontal="center" vertical="center" wrapText="1"/>
    </xf>
    <xf numFmtId="2" fontId="0" fillId="0" borderId="0" xfId="0" applyNumberFormat="1"/>
    <xf numFmtId="187" fontId="6" fillId="2" borderId="11" xfId="2" applyNumberFormat="1" applyFont="1" applyFill="1" applyBorder="1" applyAlignment="1">
      <alignment horizontal="center" vertical="center"/>
    </xf>
    <xf numFmtId="188" fontId="6" fillId="3" borderId="12" xfId="2" applyNumberFormat="1" applyFont="1" applyFill="1" applyBorder="1" applyAlignment="1">
      <alignment vertical="center"/>
    </xf>
    <xf numFmtId="43" fontId="6" fillId="0" borderId="11" xfId="2" applyNumberFormat="1" applyFont="1" applyFill="1" applyBorder="1" applyAlignment="1">
      <alignment vertical="center"/>
    </xf>
    <xf numFmtId="43" fontId="6" fillId="0" borderId="13" xfId="2" applyNumberFormat="1" applyFont="1" applyFill="1" applyBorder="1" applyAlignment="1">
      <alignment vertical="center"/>
    </xf>
    <xf numFmtId="43" fontId="6" fillId="0" borderId="14" xfId="2" applyNumberFormat="1" applyFont="1" applyFill="1" applyBorder="1" applyAlignment="1">
      <alignment vertical="center"/>
    </xf>
    <xf numFmtId="43" fontId="6" fillId="0" borderId="12" xfId="2" applyNumberFormat="1" applyFont="1" applyFill="1" applyBorder="1" applyAlignment="1">
      <alignment horizontal="right" vertical="center"/>
    </xf>
    <xf numFmtId="43" fontId="8" fillId="0" borderId="14" xfId="2" applyNumberFormat="1" applyFont="1" applyFill="1" applyBorder="1" applyAlignment="1">
      <alignment horizontal="right" vertical="center"/>
    </xf>
    <xf numFmtId="43" fontId="8" fillId="0" borderId="15" xfId="2" applyNumberFormat="1" applyFont="1" applyFill="1" applyBorder="1" applyAlignment="1">
      <alignment horizontal="right" vertical="center"/>
    </xf>
    <xf numFmtId="43" fontId="6" fillId="2" borderId="12" xfId="2" applyNumberFormat="1" applyFont="1" applyFill="1" applyBorder="1" applyAlignment="1">
      <alignment horizontal="right" vertical="center"/>
    </xf>
    <xf numFmtId="0" fontId="9" fillId="4" borderId="16" xfId="3" quotePrefix="1" applyNumberFormat="1" applyProtection="1">
      <alignment horizontal="left" vertical="center" indent="1"/>
      <protection locked="0"/>
    </xf>
    <xf numFmtId="43" fontId="6" fillId="0" borderId="15" xfId="2" applyNumberFormat="1" applyFont="1" applyFill="1" applyBorder="1" applyAlignment="1">
      <alignment horizontal="right" vertical="center"/>
    </xf>
    <xf numFmtId="0" fontId="0" fillId="0" borderId="16" xfId="0" applyBorder="1"/>
    <xf numFmtId="43" fontId="6" fillId="0" borderId="17" xfId="2" applyNumberFormat="1" applyFont="1" applyFill="1" applyBorder="1" applyAlignment="1">
      <alignment vertical="center"/>
    </xf>
    <xf numFmtId="43" fontId="6" fillId="0" borderId="18" xfId="2" applyNumberFormat="1" applyFont="1" applyFill="1" applyBorder="1" applyAlignment="1">
      <alignment vertical="center"/>
    </xf>
    <xf numFmtId="43" fontId="8" fillId="0" borderId="19" xfId="2" applyNumberFormat="1" applyFont="1" applyFill="1" applyBorder="1" applyAlignment="1">
      <alignment horizontal="right" vertical="center"/>
    </xf>
    <xf numFmtId="43" fontId="8" fillId="0" borderId="20" xfId="2" applyNumberFormat="1" applyFont="1" applyFill="1" applyBorder="1" applyAlignment="1">
      <alignment horizontal="right" vertical="center"/>
    </xf>
    <xf numFmtId="43" fontId="6" fillId="0" borderId="19" xfId="2" applyNumberFormat="1" applyFont="1" applyFill="1" applyBorder="1" applyAlignment="1">
      <alignment vertical="center"/>
    </xf>
    <xf numFmtId="43" fontId="6" fillId="0" borderId="20" xfId="2" applyNumberFormat="1" applyFont="1" applyFill="1" applyBorder="1" applyAlignment="1">
      <alignment horizontal="right" vertical="center"/>
    </xf>
    <xf numFmtId="43" fontId="6" fillId="0" borderId="14" xfId="2" applyNumberFormat="1" applyFont="1" applyFill="1" applyBorder="1" applyAlignment="1">
      <alignment horizontal="center" vertical="center"/>
    </xf>
    <xf numFmtId="0" fontId="9" fillId="4" borderId="16" xfId="3" quotePrefix="1" applyNumberFormat="1">
      <alignment horizontal="left" vertical="center" indent="1"/>
    </xf>
    <xf numFmtId="43" fontId="8" fillId="0" borderId="12" xfId="2" applyNumberFormat="1" applyFont="1" applyFill="1" applyBorder="1" applyAlignment="1">
      <alignment horizontal="right" vertical="center"/>
    </xf>
    <xf numFmtId="188" fontId="6" fillId="3" borderId="0" xfId="2" applyNumberFormat="1" applyFont="1" applyFill="1" applyBorder="1" applyAlignment="1">
      <alignment vertical="center"/>
    </xf>
    <xf numFmtId="43" fontId="6" fillId="0" borderId="21" xfId="2" applyNumberFormat="1" applyFont="1" applyFill="1" applyBorder="1" applyAlignment="1">
      <alignment vertical="center"/>
    </xf>
    <xf numFmtId="43" fontId="6" fillId="0" borderId="22" xfId="2" applyNumberFormat="1" applyFont="1" applyFill="1" applyBorder="1" applyAlignment="1">
      <alignment vertical="center"/>
    </xf>
    <xf numFmtId="43" fontId="8" fillId="0" borderId="22" xfId="2" applyNumberFormat="1" applyFont="1" applyFill="1" applyBorder="1" applyAlignment="1">
      <alignment horizontal="right" vertical="center"/>
    </xf>
    <xf numFmtId="43" fontId="8" fillId="0" borderId="23" xfId="2" applyNumberFormat="1" applyFont="1" applyFill="1" applyBorder="1" applyAlignment="1">
      <alignment horizontal="right" vertical="center"/>
    </xf>
    <xf numFmtId="43" fontId="6" fillId="2" borderId="23" xfId="2" applyNumberFormat="1" applyFont="1" applyFill="1" applyBorder="1" applyAlignment="1">
      <alignment horizontal="right" vertical="center"/>
    </xf>
    <xf numFmtId="43" fontId="6" fillId="0" borderId="23" xfId="2" applyNumberFormat="1" applyFont="1" applyFill="1" applyBorder="1" applyAlignment="1">
      <alignment horizontal="right" vertical="center"/>
    </xf>
    <xf numFmtId="0" fontId="9" fillId="4" borderId="0" xfId="3" quotePrefix="1" applyNumberFormat="1" applyBorder="1" applyProtection="1">
      <alignment horizontal="left" vertical="center" indent="1"/>
      <protection locked="0"/>
    </xf>
    <xf numFmtId="43" fontId="7" fillId="5" borderId="24" xfId="2" applyFont="1" applyFill="1" applyBorder="1" applyAlignment="1">
      <alignment horizontal="center" vertical="center"/>
    </xf>
    <xf numFmtId="43" fontId="7" fillId="5" borderId="25" xfId="2" applyFont="1" applyFill="1" applyBorder="1" applyAlignment="1">
      <alignment horizontal="center" vertical="center"/>
    </xf>
    <xf numFmtId="43" fontId="7" fillId="5" borderId="25" xfId="2" applyFont="1" applyFill="1" applyBorder="1" applyAlignment="1">
      <alignment vertical="center"/>
    </xf>
    <xf numFmtId="43" fontId="7" fillId="5" borderId="26" xfId="2" applyFont="1" applyFill="1" applyBorder="1" applyAlignment="1">
      <alignment vertical="center"/>
    </xf>
    <xf numFmtId="43" fontId="7" fillId="5" borderId="27" xfId="2" applyNumberFormat="1" applyFont="1" applyFill="1" applyBorder="1" applyAlignment="1">
      <alignment horizontal="right" vertical="center"/>
    </xf>
    <xf numFmtId="43" fontId="7" fillId="5" borderId="24" xfId="2" applyFont="1" applyFill="1" applyBorder="1" applyAlignment="1">
      <alignment vertical="center"/>
    </xf>
    <xf numFmtId="2" fontId="7" fillId="5" borderId="27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Alignment="1">
      <alignment horizontal="center"/>
    </xf>
    <xf numFmtId="43" fontId="8" fillId="0" borderId="0" xfId="2" applyFont="1" applyFill="1" applyBorder="1" applyAlignment="1"/>
    <xf numFmtId="43" fontId="6" fillId="0" borderId="0" xfId="2" applyFont="1" applyFill="1" applyBorder="1" applyAlignment="1"/>
    <xf numFmtId="189" fontId="8" fillId="0" borderId="0" xfId="4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/>
    <xf numFmtId="187" fontId="6" fillId="0" borderId="0" xfId="2" applyNumberFormat="1" applyFont="1" applyFill="1" applyAlignment="1">
      <alignment horizontal="center" vertical="center"/>
    </xf>
    <xf numFmtId="43" fontId="6" fillId="0" borderId="0" xfId="2" applyFont="1" applyFill="1" applyBorder="1" applyAlignment="1">
      <alignment horizontal="left" vertical="center" wrapText="1"/>
    </xf>
    <xf numFmtId="43" fontId="6" fillId="0" borderId="0" xfId="2" applyFont="1" applyFill="1" applyBorder="1" applyAlignment="1">
      <alignment vertical="center" wrapText="1"/>
    </xf>
    <xf numFmtId="43" fontId="6" fillId="0" borderId="0" xfId="2" applyFont="1" applyFill="1" applyAlignment="1">
      <alignment vertical="center"/>
    </xf>
    <xf numFmtId="2" fontId="6" fillId="0" borderId="0" xfId="2" applyNumberFormat="1" applyFont="1" applyFill="1" applyAlignment="1">
      <alignment vertical="center"/>
    </xf>
    <xf numFmtId="43" fontId="6" fillId="0" borderId="0" xfId="2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2" applyFont="1" applyFill="1" applyBorder="1"/>
    <xf numFmtId="0" fontId="4" fillId="0" borderId="0" xfId="1" applyFont="1"/>
    <xf numFmtId="43" fontId="1" fillId="0" borderId="0" xfId="1" applyNumberFormat="1"/>
    <xf numFmtId="188" fontId="0" fillId="0" borderId="0" xfId="0" applyNumberFormat="1"/>
  </cellXfs>
  <cellStyles count="5">
    <cellStyle name="Comma 2" xfId="2"/>
    <cellStyle name="Normal" xfId="0" builtinId="0"/>
    <cellStyle name="Normal 2" xfId="1"/>
    <cellStyle name="Normal_กระทรวง" xfId="4"/>
    <cellStyle name="SAPBEXstdItem" xfId="3"/>
  </cellStyles>
  <dxfs count="6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14196.360\2564.04.23%20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ศูนย์ส่งเสริมศิลปาชีพระหว่างประเทศ(องค์การมหาชน)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</sheetData>
      <sheetData sheetId="3">
        <row r="5">
          <cell r="B5" t="str">
            <v>23 เมษายน 2564</v>
          </cell>
        </row>
      </sheetData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23 เมษายน 2564</v>
          </cell>
        </row>
      </sheetData>
      <sheetData sheetId="8">
        <row r="1">
          <cell r="A1" t="str">
            <v>รายงานเบิกแทน 16 หลัก</v>
          </cell>
          <cell r="E1" t="str">
            <v>งบทั้งหมด</v>
          </cell>
        </row>
        <row r="3">
          <cell r="A3" t="str">
            <v>แผนงบประมาณ</v>
          </cell>
          <cell r="B3" t="str">
            <v/>
          </cell>
        </row>
        <row r="4">
          <cell r="A4" t="str">
            <v>ผลผลิต/โครงการ</v>
          </cell>
          <cell r="B4" t="str">
            <v/>
          </cell>
        </row>
        <row r="5">
          <cell r="A5" t="str">
            <v>ด้าน_ลักษณะงาน</v>
          </cell>
          <cell r="B5" t="str">
            <v/>
          </cell>
        </row>
        <row r="6">
          <cell r="A6" t="str">
            <v>ด้าน</v>
          </cell>
          <cell r="B6" t="str">
            <v/>
          </cell>
        </row>
        <row r="7">
          <cell r="A7" t="str">
            <v>งบพัฒนา/งบปกติ</v>
          </cell>
          <cell r="B7" t="str">
            <v/>
          </cell>
        </row>
        <row r="8">
          <cell r="A8" t="str">
            <v>งบกลางCGD/BOB</v>
          </cell>
          <cell r="B8" t="str">
            <v/>
          </cell>
        </row>
        <row r="9">
          <cell r="A9" t="str">
            <v>Funds Center</v>
          </cell>
          <cell r="B9" t="str">
            <v/>
          </cell>
        </row>
        <row r="10">
          <cell r="A10" t="str">
            <v>Funded Program</v>
          </cell>
          <cell r="B10" t="str">
            <v/>
          </cell>
        </row>
        <row r="11">
          <cell r="A11" t="str">
            <v>Functional area</v>
          </cell>
          <cell r="B11" t="str">
            <v/>
          </cell>
        </row>
        <row r="12">
          <cell r="A12" t="str">
            <v>ยุทธศาสตร์การจัดสรร</v>
          </cell>
          <cell r="B12" t="str">
            <v/>
          </cell>
        </row>
        <row r="13">
          <cell r="A13" t="str">
            <v>จังหวัด</v>
          </cell>
          <cell r="B13" t="str">
            <v/>
          </cell>
        </row>
        <row r="14">
          <cell r="A14" t="str">
            <v>ปีFund</v>
          </cell>
          <cell r="B14" t="str">
            <v/>
          </cell>
        </row>
        <row r="15">
          <cell r="A15" t="str">
            <v>ลักษณะงาน</v>
          </cell>
          <cell r="B15" t="str">
            <v/>
          </cell>
        </row>
        <row r="16">
          <cell r="A16" t="str">
            <v>ลักษณะเศรษฐกิจ</v>
          </cell>
          <cell r="B16" t="str">
            <v/>
          </cell>
        </row>
        <row r="17">
          <cell r="A17" t="str">
            <v>แผนงาน</v>
          </cell>
          <cell r="B17" t="str">
            <v/>
          </cell>
        </row>
        <row r="18">
          <cell r="A18" t="str">
            <v>หมวดรายจ่าย</v>
          </cell>
          <cell r="B18" t="str">
            <v/>
          </cell>
        </row>
        <row r="19">
          <cell r="A19" t="str">
            <v>ลักษณะเศรษฐกิจ+งบราย</v>
          </cell>
          <cell r="B19" t="str">
            <v/>
          </cell>
        </row>
        <row r="20">
          <cell r="A20" t="str">
            <v>สาขา</v>
          </cell>
          <cell r="B20" t="str">
            <v/>
          </cell>
        </row>
        <row r="21">
          <cell r="A21" t="str">
            <v>งบรายจ่าย</v>
          </cell>
          <cell r="B21" t="str">
            <v/>
          </cell>
        </row>
        <row r="22">
          <cell r="A22" t="str">
            <v>Commitment item</v>
          </cell>
          <cell r="B22" t="str">
            <v/>
          </cell>
        </row>
        <row r="23">
          <cell r="A23" t="str">
            <v>ปีงบประมาณ</v>
          </cell>
          <cell r="B23" t="str">
            <v/>
          </cell>
        </row>
        <row r="24">
          <cell r="A24" t="str">
            <v>เดือน/ปีงบประมาณ</v>
          </cell>
          <cell r="B24" t="str">
            <v/>
          </cell>
        </row>
        <row r="25">
          <cell r="A25" t="str">
            <v>งาน / โครงการ</v>
          </cell>
          <cell r="B25" t="str">
            <v/>
          </cell>
        </row>
        <row r="26">
          <cell r="A26" t="str">
            <v>หน่วยงานเบิกแทน</v>
          </cell>
          <cell r="B26" t="str">
            <v/>
          </cell>
        </row>
        <row r="27">
          <cell r="A27" t="str">
            <v>FCTR หน่วยเบิกแทน</v>
          </cell>
          <cell r="B27" t="str">
            <v/>
          </cell>
        </row>
        <row r="28">
          <cell r="A28" t="str">
            <v>หน่วยงานที่ใช้งบกลาง</v>
          </cell>
          <cell r="B28" t="str">
            <v/>
          </cell>
        </row>
        <row r="29">
          <cell r="A29" t="str">
            <v>Funded Prog หน่วยเบิ</v>
          </cell>
          <cell r="B29" t="str">
            <v/>
          </cell>
        </row>
        <row r="30">
          <cell r="A30" t="str">
            <v>กรม</v>
          </cell>
          <cell r="B30" t="str">
            <v/>
          </cell>
          <cell r="U30" t="str">
            <v>งบ</v>
          </cell>
          <cell r="V30" t="str">
            <v>จัดสรร</v>
          </cell>
          <cell r="X30" t="str">
            <v>สำรอง</v>
          </cell>
          <cell r="Y30" t="str">
            <v>po</v>
          </cell>
          <cell r="Z30" t="str">
            <v>เบิกจ่าย</v>
          </cell>
          <cell r="AA30" t="str">
            <v xml:space="preserve">เบิกจ่ายรวม PO </v>
          </cell>
          <cell r="AB30" t="str">
            <v>ใช้จ่าบ</v>
          </cell>
        </row>
        <row r="31">
          <cell r="A31" t="str">
            <v>Request ID</v>
          </cell>
          <cell r="B31" t="str">
            <v/>
          </cell>
          <cell r="T31" t="str">
            <v>กทม พัทยา</v>
          </cell>
          <cell r="U31">
            <v>24276.882099999999</v>
          </cell>
          <cell r="V31">
            <v>19015.938099999999</v>
          </cell>
          <cell r="W31">
            <v>0</v>
          </cell>
          <cell r="X31">
            <v>0</v>
          </cell>
          <cell r="Y31">
            <v>0</v>
          </cell>
          <cell r="Z31">
            <v>12670.70031179</v>
          </cell>
          <cell r="AA31">
            <v>12670.70031179</v>
          </cell>
          <cell r="AB31">
            <v>12670.70031179</v>
          </cell>
        </row>
        <row r="32">
          <cell r="A32" t="str">
            <v>รายจ่ายประจำ/ลงทุน</v>
          </cell>
          <cell r="B32" t="str">
            <v>]ไม่ระบุ[</v>
          </cell>
          <cell r="T32" t="str">
            <v>รวม</v>
          </cell>
          <cell r="U32">
            <v>2194904.0090000001</v>
          </cell>
          <cell r="V32">
            <v>1802596.161778</v>
          </cell>
          <cell r="W32">
            <v>0</v>
          </cell>
          <cell r="X32">
            <v>0</v>
          </cell>
          <cell r="Y32">
            <v>195999.29738795999</v>
          </cell>
          <cell r="Z32">
            <v>1128692.80321312</v>
          </cell>
          <cell r="AA32">
            <v>1324692.1006010799</v>
          </cell>
          <cell r="AB32">
            <v>1324692.1006010799</v>
          </cell>
        </row>
        <row r="33">
          <cell r="A33" t="str">
            <v>งบประมาณ</v>
          </cell>
          <cell r="B33" t="str">
            <v>งบฯ หลังโอน/ปป. ทั้งสิ้น
I, จัดสรรถือจ่าย
F = D+E...</v>
          </cell>
        </row>
        <row r="34">
          <cell r="A34" t="str">
            <v>กระทรวง</v>
          </cell>
          <cell r="B34" t="str">
            <v>]50 รัฐวิสาหกิจ[, ]56 ส่วนราชการในพระองค์[, ]65 หน่วยงานอื่นของรัฐ[...</v>
          </cell>
        </row>
        <row r="35">
          <cell r="A35">
            <v>1</v>
          </cell>
          <cell r="B35">
            <v>2</v>
          </cell>
          <cell r="C35">
            <v>3</v>
          </cell>
          <cell r="D35">
            <v>4</v>
          </cell>
          <cell r="E35">
            <v>5</v>
          </cell>
          <cell r="F35">
            <v>6</v>
          </cell>
          <cell r="G35">
            <v>7</v>
          </cell>
          <cell r="H35">
            <v>8</v>
          </cell>
          <cell r="I35">
            <v>9</v>
          </cell>
          <cell r="J35">
            <v>10</v>
          </cell>
          <cell r="K35">
            <v>11</v>
          </cell>
          <cell r="L35">
            <v>12</v>
          </cell>
          <cell r="M35">
            <v>13</v>
          </cell>
          <cell r="N35">
            <v>14</v>
          </cell>
          <cell r="O35">
            <v>15</v>
          </cell>
          <cell r="P35">
            <v>16</v>
          </cell>
          <cell r="Q35">
            <v>17</v>
          </cell>
          <cell r="R35">
            <v>18</v>
          </cell>
          <cell r="S35">
            <v>19</v>
          </cell>
          <cell r="T35">
            <v>20</v>
          </cell>
          <cell r="U35">
            <v>21</v>
          </cell>
          <cell r="V35">
            <v>22</v>
          </cell>
          <cell r="W35">
            <v>23</v>
          </cell>
          <cell r="X35">
            <v>24</v>
          </cell>
          <cell r="Y35">
            <v>25</v>
          </cell>
          <cell r="Z35">
            <v>26</v>
          </cell>
        </row>
        <row r="36">
          <cell r="A36" t="str">
            <v>หน่วยเบิกจ่าย</v>
          </cell>
          <cell r="B36" t="str">
            <v/>
          </cell>
        </row>
        <row r="38">
          <cell r="A38" t="str">
            <v>ประเภทสำรองเงิน</v>
          </cell>
          <cell r="B38" t="str">
            <v/>
          </cell>
        </row>
        <row r="39">
          <cell r="A39">
            <v>1</v>
          </cell>
          <cell r="B39">
            <v>2</v>
          </cell>
          <cell r="C39">
            <v>3</v>
          </cell>
          <cell r="D39">
            <v>4</v>
          </cell>
          <cell r="E39">
            <v>5</v>
          </cell>
          <cell r="F39">
            <v>6</v>
          </cell>
          <cell r="G39">
            <v>7</v>
          </cell>
          <cell r="H39">
            <v>8</v>
          </cell>
          <cell r="I39">
            <v>9</v>
          </cell>
          <cell r="J39">
            <v>10</v>
          </cell>
          <cell r="K39">
            <v>11</v>
          </cell>
          <cell r="L39">
            <v>12</v>
          </cell>
          <cell r="M39">
            <v>13</v>
          </cell>
          <cell r="N39">
            <v>14</v>
          </cell>
          <cell r="O39">
            <v>15</v>
          </cell>
          <cell r="P39">
            <v>16</v>
          </cell>
          <cell r="Q39">
            <v>17</v>
          </cell>
          <cell r="R39">
            <v>18</v>
          </cell>
          <cell r="S39">
            <v>19</v>
          </cell>
          <cell r="T39">
            <v>20</v>
          </cell>
        </row>
        <row r="40">
          <cell r="B40" t="str">
            <v>รายจ่ายประจำ/ลงทุน</v>
          </cell>
          <cell r="C40" t="str">
            <v>รายจ่ายประจำ</v>
          </cell>
          <cell r="L40" t="str">
            <v>รายจ่ายลงทุน</v>
          </cell>
          <cell r="U40" t="str">
            <v>รวมทั้งสิ้น</v>
          </cell>
        </row>
        <row r="41">
          <cell r="C41" t="str">
            <v>งบฯ หลังโอน/ปป. ทั้งสิ้น
I</v>
          </cell>
          <cell r="D41" t="str">
            <v>จัดสรรถือจ่าย
F = D+E</v>
          </cell>
          <cell r="E41" t="str">
            <v>แผนการใช้จ่ายเงินปรับปรุง v2 
YTM</v>
          </cell>
          <cell r="F41" t="str">
            <v>สำรองเงิน(มีหนี้)</v>
          </cell>
          <cell r="G41" t="str">
            <v>PO ทั้งสิ้น
PJ = PX - PM + PL</v>
          </cell>
          <cell r="H41" t="str">
            <v>เบิกจ่ายทั้งสิ้น YTD
J = K+L</v>
          </cell>
          <cell r="I41" t="str">
            <v>เบิกจ่ายรวม PO
J1=J+PJ</v>
          </cell>
          <cell r="J41" t="str">
            <v>ร้อยละเบิกจ่ายต่อ
งบฯหลังโอน/ปป.ทั้งสิ้น
P= %(J/I)</v>
          </cell>
          <cell r="K41" t="str">
            <v>ร้อยละเบิกจ่ายรวม PO ต่อ
งบฯหลังโอน/ปป.ทั้งสิ้น
P1=%(J1/I)</v>
          </cell>
          <cell r="L41" t="str">
            <v>งบฯ หลังโอน/ปป. ทั้งสิ้น
I</v>
          </cell>
          <cell r="M41" t="str">
            <v>จัดสรรถือจ่าย
F = D+E</v>
          </cell>
          <cell r="N41" t="str">
            <v>แผนการใช้จ่ายเงินปรับปรุง v2 
YTM</v>
          </cell>
          <cell r="O41" t="str">
            <v>สำรองเงิน(มีหนี้)</v>
          </cell>
          <cell r="P41" t="str">
            <v>PO ทั้งสิ้น
PJ = PX - PM + PL</v>
          </cell>
          <cell r="Q41" t="str">
            <v>เบิกจ่ายทั้งสิ้น YTD
J = K+L</v>
          </cell>
          <cell r="R41" t="str">
            <v>เบิกจ่ายรวม PO
J1=J+PJ</v>
          </cell>
          <cell r="S41" t="str">
            <v>ร้อยละเบิกจ่ายต่อ
งบฯหลังโอน/ปป.ทั้งสิ้น
P= %(J/I)</v>
          </cell>
          <cell r="T41" t="str">
            <v>ร้อยละเบิกจ่ายรวม PO ต่อ
งบฯหลังโอน/ปป.ทั้งสิ้น
P1=%(J1/I)</v>
          </cell>
          <cell r="U41" t="str">
            <v>งบฯ หลังโอน/ปป. ทั้งสิ้น
I</v>
          </cell>
          <cell r="V41" t="str">
            <v>จัดสรรถือจ่าย
F = D+E</v>
          </cell>
          <cell r="W41" t="str">
            <v>แผนการใช้จ่ายเงินปรับปรุง v2 
YTM</v>
          </cell>
          <cell r="X41" t="str">
            <v>สำรองเงิน(มีหนี้)</v>
          </cell>
          <cell r="Y41" t="str">
            <v>PO ทั้งสิ้น
PJ = PX - PM + PL</v>
          </cell>
          <cell r="Z41" t="str">
            <v>เบิกจ่ายทั้งสิ้น YTD
J = K+L</v>
          </cell>
          <cell r="AA41" t="str">
            <v>เบิกจ่ายรวม PO
J1=J+PJ</v>
          </cell>
          <cell r="AB41" t="str">
            <v>ร้อยละเบิกจ่ายต่อ
งบฯหลังโอน/ปป.ทั้งสิ้น
P= %(J/I)</v>
          </cell>
          <cell r="AC41" t="str">
            <v>ร้อยละเบิกจ่ายรวม PO ต่อ
งบฯหลังโอน/ปป.ทั้งสิ้น
P1=%(J1/I)</v>
          </cell>
        </row>
        <row r="42">
          <cell r="A42" t="str">
            <v>กรม</v>
          </cell>
          <cell r="C42" t="str">
            <v>* 1,000,000 THB</v>
          </cell>
          <cell r="D42" t="str">
            <v>* 1,000,000 THB</v>
          </cell>
          <cell r="E42" t="str">
            <v/>
          </cell>
          <cell r="F42" t="str">
            <v/>
          </cell>
          <cell r="G42" t="str">
            <v>* 1,000,000 THB</v>
          </cell>
          <cell r="H42" t="str">
            <v>* 1,000,000 THB</v>
          </cell>
          <cell r="I42" t="str">
            <v>* 1,000,000 THB</v>
          </cell>
          <cell r="J42" t="str">
            <v>%</v>
          </cell>
          <cell r="K42" t="str">
            <v>%</v>
          </cell>
          <cell r="L42" t="str">
            <v>* 1,000,000 THB</v>
          </cell>
          <cell r="M42" t="str">
            <v>* 1,000,000 THB</v>
          </cell>
          <cell r="N42" t="str">
            <v/>
          </cell>
          <cell r="O42" t="str">
            <v/>
          </cell>
          <cell r="P42" t="str">
            <v>* 1,000,000 THB</v>
          </cell>
          <cell r="Q42" t="str">
            <v>* 1,000,000 THB</v>
          </cell>
          <cell r="R42" t="str">
            <v>* 1,000,000 THB</v>
          </cell>
          <cell r="S42" t="str">
            <v>%</v>
          </cell>
          <cell r="T42" t="str">
            <v>%</v>
          </cell>
          <cell r="U42" t="str">
            <v>* 1,000,000 THB</v>
          </cell>
          <cell r="V42" t="str">
            <v>* 1,000,000 THB</v>
          </cell>
          <cell r="W42" t="str">
            <v/>
          </cell>
          <cell r="X42" t="str">
            <v/>
          </cell>
          <cell r="Y42" t="str">
            <v>* 1,000,000 THB</v>
          </cell>
          <cell r="Z42" t="str">
            <v>* 1,000,000 THB</v>
          </cell>
          <cell r="AA42" t="str">
            <v>* 1,000,000 THB</v>
          </cell>
          <cell r="AB42" t="str">
            <v>%</v>
          </cell>
          <cell r="AC42" t="str">
            <v>%</v>
          </cell>
        </row>
        <row r="43">
          <cell r="A43" t="str">
            <v>รวมทั้งสิ้น</v>
          </cell>
          <cell r="C43">
            <v>1637671.89659911</v>
          </cell>
          <cell r="D43">
            <v>1270971.34553711</v>
          </cell>
          <cell r="E43">
            <v>0</v>
          </cell>
          <cell r="G43">
            <v>19689.75170733</v>
          </cell>
          <cell r="H43">
            <v>949507.09634239995</v>
          </cell>
          <cell r="I43">
            <v>969196.84804972995</v>
          </cell>
          <cell r="J43">
            <v>57.979079833999997</v>
          </cell>
          <cell r="K43">
            <v>59.181381207000001</v>
          </cell>
          <cell r="L43">
            <v>532955.23030089005</v>
          </cell>
          <cell r="M43">
            <v>512608.87814088998</v>
          </cell>
          <cell r="N43">
            <v>0</v>
          </cell>
          <cell r="P43">
            <v>176309.54568062999</v>
          </cell>
          <cell r="Q43">
            <v>166515.00655893001</v>
          </cell>
          <cell r="R43">
            <v>342824.55223956</v>
          </cell>
          <cell r="S43">
            <v>31.243713748000001</v>
          </cell>
          <cell r="T43">
            <v>64.325206461999997</v>
          </cell>
          <cell r="U43">
            <v>2170627.1269</v>
          </cell>
          <cell r="V43">
            <v>1783580.223678</v>
          </cell>
          <cell r="W43">
            <v>0</v>
          </cell>
          <cell r="Y43">
            <v>195999.29738795999</v>
          </cell>
          <cell r="Z43">
            <v>1116022.10290133</v>
          </cell>
          <cell r="AA43">
            <v>1312021.4002892899</v>
          </cell>
          <cell r="AB43">
            <v>51.414731212</v>
          </cell>
          <cell r="AC43">
            <v>60.444347350999998</v>
          </cell>
        </row>
        <row r="44">
          <cell r="A44" t="str">
            <v>21012</v>
          </cell>
          <cell r="B44" t="str">
            <v>โรงพยาบาลบ้านแพ้ว</v>
          </cell>
          <cell r="L44">
            <v>6.45</v>
          </cell>
          <cell r="M44">
            <v>6.45</v>
          </cell>
          <cell r="N44">
            <v>0</v>
          </cell>
          <cell r="P44">
            <v>0</v>
          </cell>
          <cell r="Q44">
            <v>6.45</v>
          </cell>
          <cell r="R44">
            <v>6.45</v>
          </cell>
          <cell r="S44">
            <v>100</v>
          </cell>
          <cell r="T44">
            <v>100</v>
          </cell>
          <cell r="U44">
            <v>6.45</v>
          </cell>
          <cell r="V44">
            <v>6.45</v>
          </cell>
          <cell r="W44">
            <v>0</v>
          </cell>
          <cell r="Y44">
            <v>0</v>
          </cell>
          <cell r="Z44">
            <v>6.45</v>
          </cell>
          <cell r="AA44">
            <v>6.45</v>
          </cell>
          <cell r="AB44">
            <v>100</v>
          </cell>
          <cell r="AC44">
            <v>100</v>
          </cell>
        </row>
        <row r="45">
          <cell r="A45" t="str">
            <v>25022</v>
          </cell>
          <cell r="B45" t="str">
            <v>สำนักงานส่งเสริมวิสาหกิจเพื่อสังคม</v>
          </cell>
          <cell r="C45">
            <v>20.728000000000002</v>
          </cell>
          <cell r="D45">
            <v>15.3637</v>
          </cell>
          <cell r="E45">
            <v>0</v>
          </cell>
          <cell r="G45">
            <v>0</v>
          </cell>
          <cell r="H45">
            <v>15.3637</v>
          </cell>
          <cell r="I45">
            <v>15.3637</v>
          </cell>
          <cell r="J45">
            <v>74.120513314999997</v>
          </cell>
          <cell r="K45">
            <v>74.120513314999997</v>
          </cell>
          <cell r="L45">
            <v>0.73009999999999997</v>
          </cell>
          <cell r="M45">
            <v>0.73009999999999997</v>
          </cell>
          <cell r="N45">
            <v>0</v>
          </cell>
          <cell r="P45">
            <v>0</v>
          </cell>
          <cell r="Q45">
            <v>0.73009999999999997</v>
          </cell>
          <cell r="R45">
            <v>0.73009999999999997</v>
          </cell>
          <cell r="S45">
            <v>100</v>
          </cell>
          <cell r="T45">
            <v>100</v>
          </cell>
          <cell r="U45">
            <v>21.458100000000002</v>
          </cell>
          <cell r="V45">
            <v>16.093800000000002</v>
          </cell>
          <cell r="W45">
            <v>0</v>
          </cell>
          <cell r="Y45">
            <v>0</v>
          </cell>
          <cell r="Z45">
            <v>16.093800000000002</v>
          </cell>
          <cell r="AA45">
            <v>16.093800000000002</v>
          </cell>
          <cell r="AB45">
            <v>75.001048554999997</v>
          </cell>
          <cell r="AC45">
            <v>75.001048554999997</v>
          </cell>
        </row>
        <row r="46">
          <cell r="A46" t="str">
            <v>21016</v>
          </cell>
          <cell r="B46" t="str">
            <v>สถาบันวัคซีนแห่งชาติ</v>
          </cell>
          <cell r="C46">
            <v>23.437899999999999</v>
          </cell>
          <cell r="D46">
            <v>17.578199999999999</v>
          </cell>
          <cell r="E46">
            <v>0</v>
          </cell>
          <cell r="G46">
            <v>0</v>
          </cell>
          <cell r="H46">
            <v>11.7684</v>
          </cell>
          <cell r="I46">
            <v>11.7684</v>
          </cell>
          <cell r="J46">
            <v>50.210983065999997</v>
          </cell>
          <cell r="K46">
            <v>50.210983065999997</v>
          </cell>
          <cell r="U46">
            <v>23.437899999999999</v>
          </cell>
          <cell r="V46">
            <v>17.578199999999999</v>
          </cell>
          <cell r="W46">
            <v>0</v>
          </cell>
          <cell r="Y46">
            <v>0</v>
          </cell>
          <cell r="Z46">
            <v>11.7684</v>
          </cell>
          <cell r="AA46">
            <v>11.7684</v>
          </cell>
          <cell r="AB46">
            <v>50.210983065999997</v>
          </cell>
          <cell r="AC46">
            <v>50.210983065999997</v>
          </cell>
        </row>
        <row r="47">
          <cell r="A47" t="str">
            <v>13015</v>
          </cell>
          <cell r="B47" t="str">
            <v>สถาบันระหว่างประเทศเพื่อการค้าและการพัฒน</v>
          </cell>
          <cell r="C47">
            <v>29.752300000000002</v>
          </cell>
          <cell r="D47">
            <v>22.3141</v>
          </cell>
          <cell r="E47">
            <v>0</v>
          </cell>
          <cell r="G47">
            <v>0</v>
          </cell>
          <cell r="H47">
            <v>22.3141</v>
          </cell>
          <cell r="I47">
            <v>22.3141</v>
          </cell>
          <cell r="J47">
            <v>74.999579863999998</v>
          </cell>
          <cell r="K47">
            <v>74.999579863999998</v>
          </cell>
          <cell r="U47">
            <v>29.752300000000002</v>
          </cell>
          <cell r="V47">
            <v>22.3141</v>
          </cell>
          <cell r="W47">
            <v>0</v>
          </cell>
          <cell r="Y47">
            <v>0</v>
          </cell>
          <cell r="Z47">
            <v>22.3141</v>
          </cell>
          <cell r="AA47">
            <v>22.3141</v>
          </cell>
          <cell r="AB47">
            <v>74.999579863999998</v>
          </cell>
          <cell r="AC47">
            <v>74.999579863999998</v>
          </cell>
        </row>
        <row r="48">
          <cell r="A48" t="str">
            <v>01028</v>
          </cell>
          <cell r="B48" t="str">
            <v>สถาบันบริหารจัดการธนาคารที่ดิน (องค์การ</v>
          </cell>
          <cell r="C48">
            <v>31.375399999999999</v>
          </cell>
          <cell r="D48">
            <v>22.6663</v>
          </cell>
          <cell r="E48">
            <v>0</v>
          </cell>
          <cell r="G48">
            <v>0</v>
          </cell>
          <cell r="H48">
            <v>22.6663</v>
          </cell>
          <cell r="I48">
            <v>22.6663</v>
          </cell>
          <cell r="J48">
            <v>72.242266233999999</v>
          </cell>
          <cell r="K48">
            <v>72.242266233999999</v>
          </cell>
          <cell r="U48">
            <v>31.375399999999999</v>
          </cell>
          <cell r="V48">
            <v>22.6663</v>
          </cell>
          <cell r="W48">
            <v>0</v>
          </cell>
          <cell r="Y48">
            <v>0</v>
          </cell>
          <cell r="Z48">
            <v>22.6663</v>
          </cell>
          <cell r="AA48">
            <v>22.6663</v>
          </cell>
          <cell r="AB48">
            <v>72.242266233999999</v>
          </cell>
          <cell r="AC48">
            <v>72.242266233999999</v>
          </cell>
        </row>
        <row r="49">
          <cell r="A49" t="str">
            <v>16014</v>
          </cell>
          <cell r="B49" t="str">
            <v>สถาบันอนุญาโตตุลาการ</v>
          </cell>
          <cell r="C49">
            <v>33.256900000000002</v>
          </cell>
          <cell r="D49">
            <v>24.941299999999998</v>
          </cell>
          <cell r="E49">
            <v>0</v>
          </cell>
          <cell r="G49">
            <v>0</v>
          </cell>
          <cell r="H49">
            <v>24.941299999999998</v>
          </cell>
          <cell r="I49">
            <v>24.941299999999998</v>
          </cell>
          <cell r="J49">
            <v>74.995865519999995</v>
          </cell>
          <cell r="K49">
            <v>74.995865519999995</v>
          </cell>
          <cell r="U49">
            <v>33.256900000000002</v>
          </cell>
          <cell r="V49">
            <v>24.941299999999998</v>
          </cell>
          <cell r="W49">
            <v>0</v>
          </cell>
          <cell r="Y49">
            <v>0</v>
          </cell>
          <cell r="Z49">
            <v>24.941299999999998</v>
          </cell>
          <cell r="AA49">
            <v>24.941299999999998</v>
          </cell>
          <cell r="AB49">
            <v>74.995865519999995</v>
          </cell>
          <cell r="AC49">
            <v>74.995865519999995</v>
          </cell>
        </row>
        <row r="50">
          <cell r="A50" t="str">
            <v>21011</v>
          </cell>
          <cell r="B50" t="str">
            <v>สถาบันวิจัยระบบสาธารณสุข</v>
          </cell>
          <cell r="C50">
            <v>35.125500000000002</v>
          </cell>
          <cell r="D50">
            <v>26.343399999999999</v>
          </cell>
          <cell r="E50">
            <v>0</v>
          </cell>
          <cell r="G50">
            <v>0</v>
          </cell>
          <cell r="H50">
            <v>26.343399999999999</v>
          </cell>
          <cell r="I50">
            <v>26.343399999999999</v>
          </cell>
          <cell r="J50">
            <v>74.997935971999993</v>
          </cell>
          <cell r="K50">
            <v>74.997935971999993</v>
          </cell>
          <cell r="U50">
            <v>35.125500000000002</v>
          </cell>
          <cell r="V50">
            <v>26.343399999999999</v>
          </cell>
          <cell r="W50">
            <v>0</v>
          </cell>
          <cell r="Y50">
            <v>0</v>
          </cell>
          <cell r="Z50">
            <v>26.343399999999999</v>
          </cell>
          <cell r="AA50">
            <v>26.343399999999999</v>
          </cell>
          <cell r="AB50">
            <v>74.997935971999993</v>
          </cell>
          <cell r="AC50">
            <v>74.997935971999993</v>
          </cell>
        </row>
        <row r="51">
          <cell r="A51" t="str">
            <v>17007</v>
          </cell>
          <cell r="B51" t="str">
            <v>สถาบันส่งเสริมความปลอดภัย อาชีวอนามัย</v>
          </cell>
          <cell r="C51">
            <v>37.381</v>
          </cell>
          <cell r="D51">
            <v>28.035799999999998</v>
          </cell>
          <cell r="E51">
            <v>0</v>
          </cell>
          <cell r="G51">
            <v>0</v>
          </cell>
          <cell r="H51">
            <v>28.035799999999998</v>
          </cell>
          <cell r="I51">
            <v>28.035799999999998</v>
          </cell>
          <cell r="J51">
            <v>75.000133758000004</v>
          </cell>
          <cell r="K51">
            <v>75.000133758000004</v>
          </cell>
          <cell r="L51">
            <v>6.9001999999999999</v>
          </cell>
          <cell r="M51">
            <v>6.9001999999999999</v>
          </cell>
          <cell r="N51">
            <v>0</v>
          </cell>
          <cell r="P51">
            <v>0</v>
          </cell>
          <cell r="Q51">
            <v>6.9001999999999999</v>
          </cell>
          <cell r="R51">
            <v>6.9001999999999999</v>
          </cell>
          <cell r="S51">
            <v>100</v>
          </cell>
          <cell r="T51">
            <v>100</v>
          </cell>
          <cell r="U51">
            <v>44.281199999999998</v>
          </cell>
          <cell r="V51">
            <v>34.936</v>
          </cell>
          <cell r="W51">
            <v>0</v>
          </cell>
          <cell r="Y51">
            <v>0</v>
          </cell>
          <cell r="Z51">
            <v>34.936</v>
          </cell>
          <cell r="AA51">
            <v>34.936</v>
          </cell>
          <cell r="AB51">
            <v>78.895784215000006</v>
          </cell>
          <cell r="AC51">
            <v>78.895784215000006</v>
          </cell>
        </row>
        <row r="52">
          <cell r="A52" t="str">
            <v>01041</v>
          </cell>
          <cell r="B52" t="str">
            <v>สำนักงานขับเคลื่อนการปฏิรูปประเทศ ยุทธศา</v>
          </cell>
          <cell r="C52">
            <v>44.583181500000002</v>
          </cell>
          <cell r="D52">
            <v>33.211881499999997</v>
          </cell>
          <cell r="E52">
            <v>0</v>
          </cell>
          <cell r="G52">
            <v>0.14505246999999999</v>
          </cell>
          <cell r="H52">
            <v>7.9354545200000004</v>
          </cell>
          <cell r="I52">
            <v>8.0805069899999999</v>
          </cell>
          <cell r="J52">
            <v>17.799210941999998</v>
          </cell>
          <cell r="K52">
            <v>18.124563384999998</v>
          </cell>
          <cell r="L52">
            <v>1.1488185</v>
          </cell>
          <cell r="M52">
            <v>1.1488185</v>
          </cell>
          <cell r="N52">
            <v>0</v>
          </cell>
          <cell r="P52">
            <v>0</v>
          </cell>
          <cell r="Q52">
            <v>0.70434030000000003</v>
          </cell>
          <cell r="R52">
            <v>0.70434030000000003</v>
          </cell>
          <cell r="S52">
            <v>61.309971941000001</v>
          </cell>
          <cell r="T52">
            <v>61.309971941000001</v>
          </cell>
          <cell r="U52">
            <v>45.731999999999999</v>
          </cell>
          <cell r="V52">
            <v>34.360700000000001</v>
          </cell>
          <cell r="W52">
            <v>0</v>
          </cell>
          <cell r="Y52">
            <v>0.14505246999999999</v>
          </cell>
          <cell r="Z52">
            <v>8.6397948200000005</v>
          </cell>
          <cell r="AA52">
            <v>8.7848472900000001</v>
          </cell>
          <cell r="AB52">
            <v>18.892230429000001</v>
          </cell>
          <cell r="AC52">
            <v>19.209409801</v>
          </cell>
        </row>
        <row r="53">
          <cell r="A53" t="str">
            <v>21015</v>
          </cell>
          <cell r="B53" t="str">
            <v>สถาบันรับรองคุณภาพสถานพยาบาล (องค์การมหา</v>
          </cell>
          <cell r="C53">
            <v>69.329300000000003</v>
          </cell>
          <cell r="D53">
            <v>51.996899999999997</v>
          </cell>
          <cell r="E53">
            <v>0</v>
          </cell>
          <cell r="G53">
            <v>0</v>
          </cell>
          <cell r="H53">
            <v>51.996899999999997</v>
          </cell>
          <cell r="I53">
            <v>51.996899999999997</v>
          </cell>
          <cell r="J53">
            <v>74.999891821000006</v>
          </cell>
          <cell r="K53">
            <v>74.999891821000006</v>
          </cell>
          <cell r="U53">
            <v>69.329300000000003</v>
          </cell>
          <cell r="V53">
            <v>51.996899999999997</v>
          </cell>
          <cell r="W53">
            <v>0</v>
          </cell>
          <cell r="Y53">
            <v>0</v>
          </cell>
          <cell r="Z53">
            <v>51.996899999999997</v>
          </cell>
          <cell r="AA53">
            <v>51.996899999999997</v>
          </cell>
          <cell r="AB53">
            <v>74.999891821000006</v>
          </cell>
          <cell r="AC53">
            <v>74.999891821000006</v>
          </cell>
        </row>
        <row r="54">
          <cell r="A54" t="str">
            <v>18010</v>
          </cell>
          <cell r="B54" t="str">
            <v>ศูนย์คุณธรรม (องค์การมหาชน)</v>
          </cell>
          <cell r="C54">
            <v>70.194999999999993</v>
          </cell>
          <cell r="D54">
            <v>51.668300000000002</v>
          </cell>
          <cell r="E54">
            <v>0</v>
          </cell>
          <cell r="G54">
            <v>0</v>
          </cell>
          <cell r="H54">
            <v>51.668300000000002</v>
          </cell>
          <cell r="I54">
            <v>51.668300000000002</v>
          </cell>
          <cell r="J54">
            <v>73.606809601999998</v>
          </cell>
          <cell r="K54">
            <v>73.606809601999998</v>
          </cell>
          <cell r="L54">
            <v>3.9104999999999999</v>
          </cell>
          <cell r="M54">
            <v>3.9104999999999999</v>
          </cell>
          <cell r="N54">
            <v>0</v>
          </cell>
          <cell r="P54">
            <v>0</v>
          </cell>
          <cell r="Q54">
            <v>3.9104999999999999</v>
          </cell>
          <cell r="R54">
            <v>3.9104999999999999</v>
          </cell>
          <cell r="S54">
            <v>100</v>
          </cell>
          <cell r="T54">
            <v>100</v>
          </cell>
          <cell r="U54">
            <v>74.105500000000006</v>
          </cell>
          <cell r="V54">
            <v>55.578800000000001</v>
          </cell>
          <cell r="W54">
            <v>0</v>
          </cell>
          <cell r="Y54">
            <v>0</v>
          </cell>
          <cell r="Z54">
            <v>55.578800000000001</v>
          </cell>
          <cell r="AA54">
            <v>55.578800000000001</v>
          </cell>
          <cell r="AB54">
            <v>74.999561435999993</v>
          </cell>
          <cell r="AC54">
            <v>74.999561435999993</v>
          </cell>
        </row>
        <row r="55">
          <cell r="A55" t="str">
            <v>18007</v>
          </cell>
          <cell r="B55" t="str">
            <v>ศูนย์มานุษยวิทยาสิรินธร(องค์การมหาชน)</v>
          </cell>
          <cell r="C55">
            <v>101.05159999999999</v>
          </cell>
          <cell r="D55">
            <v>75.788700000000006</v>
          </cell>
          <cell r="E55">
            <v>0</v>
          </cell>
          <cell r="G55">
            <v>0</v>
          </cell>
          <cell r="H55">
            <v>75.788700000000006</v>
          </cell>
          <cell r="I55">
            <v>75.788700000000006</v>
          </cell>
          <cell r="J55">
            <v>75</v>
          </cell>
          <cell r="K55">
            <v>75</v>
          </cell>
          <cell r="L55">
            <v>3.1804999999999999</v>
          </cell>
          <cell r="M55">
            <v>3.1804999999999999</v>
          </cell>
          <cell r="N55">
            <v>0</v>
          </cell>
          <cell r="P55">
            <v>0</v>
          </cell>
          <cell r="Q55">
            <v>3.1804999999999999</v>
          </cell>
          <cell r="R55">
            <v>3.1804999999999999</v>
          </cell>
          <cell r="S55">
            <v>100</v>
          </cell>
          <cell r="T55">
            <v>100</v>
          </cell>
          <cell r="U55">
            <v>104.2321</v>
          </cell>
          <cell r="V55">
            <v>78.969200000000001</v>
          </cell>
          <cell r="W55">
            <v>0</v>
          </cell>
          <cell r="Y55">
            <v>0</v>
          </cell>
          <cell r="Z55">
            <v>78.969200000000001</v>
          </cell>
          <cell r="AA55">
            <v>78.969200000000001</v>
          </cell>
          <cell r="AB55">
            <v>75.762840814</v>
          </cell>
          <cell r="AC55">
            <v>75.762840814</v>
          </cell>
        </row>
        <row r="56">
          <cell r="A56" t="str">
            <v>16009</v>
          </cell>
          <cell r="B56" t="str">
            <v>สนง.กิจการยุติธรรม</v>
          </cell>
          <cell r="C56">
            <v>92.192899999999995</v>
          </cell>
          <cell r="D56">
            <v>69.1447</v>
          </cell>
          <cell r="E56">
            <v>0</v>
          </cell>
          <cell r="G56">
            <v>12.55060982</v>
          </cell>
          <cell r="H56">
            <v>41.233408619999999</v>
          </cell>
          <cell r="I56">
            <v>53.784018439999997</v>
          </cell>
          <cell r="J56">
            <v>44.725145449999999</v>
          </cell>
          <cell r="K56">
            <v>58.338568848999998</v>
          </cell>
          <cell r="L56">
            <v>18.308499999999999</v>
          </cell>
          <cell r="M56">
            <v>18.308499999999999</v>
          </cell>
          <cell r="N56">
            <v>0</v>
          </cell>
          <cell r="P56">
            <v>9.6120000000000001</v>
          </cell>
          <cell r="Q56">
            <v>8.5492000000000008</v>
          </cell>
          <cell r="R56">
            <v>18.161200000000001</v>
          </cell>
          <cell r="S56">
            <v>46.69525084</v>
          </cell>
          <cell r="T56">
            <v>99.195455663000004</v>
          </cell>
          <cell r="U56">
            <v>110.5014</v>
          </cell>
          <cell r="V56">
            <v>87.453199999999995</v>
          </cell>
          <cell r="W56">
            <v>0</v>
          </cell>
          <cell r="Y56">
            <v>22.16260982</v>
          </cell>
          <cell r="Z56">
            <v>49.782608619999998</v>
          </cell>
          <cell r="AA56">
            <v>71.945218440000005</v>
          </cell>
          <cell r="AB56">
            <v>45.051563709</v>
          </cell>
          <cell r="AC56">
            <v>65.107970070999997</v>
          </cell>
        </row>
        <row r="57">
          <cell r="A57" t="str">
            <v>23095</v>
          </cell>
          <cell r="B57" t="str">
            <v>สถาบันดนตรีกัลยาณิวัฒนา</v>
          </cell>
          <cell r="C57">
            <v>81.5745</v>
          </cell>
          <cell r="D57">
            <v>56.170299999999997</v>
          </cell>
          <cell r="E57">
            <v>0</v>
          </cell>
          <cell r="G57">
            <v>0</v>
          </cell>
          <cell r="H57">
            <v>56.170299999999997</v>
          </cell>
          <cell r="I57">
            <v>56.170299999999997</v>
          </cell>
          <cell r="J57">
            <v>68.857669982999994</v>
          </cell>
          <cell r="K57">
            <v>68.857669982999994</v>
          </cell>
          <cell r="L57">
            <v>37.183399999999999</v>
          </cell>
          <cell r="M57">
            <v>33.583399999999997</v>
          </cell>
          <cell r="N57">
            <v>0</v>
          </cell>
          <cell r="P57">
            <v>0</v>
          </cell>
          <cell r="Q57">
            <v>33.583399999999997</v>
          </cell>
          <cell r="R57">
            <v>33.583399999999997</v>
          </cell>
          <cell r="S57">
            <v>90.318260299000002</v>
          </cell>
          <cell r="T57">
            <v>90.318260299000002</v>
          </cell>
          <cell r="U57">
            <v>118.75790000000001</v>
          </cell>
          <cell r="V57">
            <v>89.753699999999995</v>
          </cell>
          <cell r="W57">
            <v>0</v>
          </cell>
          <cell r="Y57">
            <v>0</v>
          </cell>
          <cell r="Z57">
            <v>89.753699999999995</v>
          </cell>
          <cell r="AA57">
            <v>89.753699999999995</v>
          </cell>
          <cell r="AB57">
            <v>75.577035296000005</v>
          </cell>
          <cell r="AC57">
            <v>75.577035296000005</v>
          </cell>
        </row>
        <row r="58">
          <cell r="A58" t="str">
            <v>23068</v>
          </cell>
          <cell r="B58" t="str">
            <v>ศูนย์ความเป็นเลิศด้านชีววิทยาศาสตร์ (องค</v>
          </cell>
          <cell r="C58">
            <v>63.961100000000002</v>
          </cell>
          <cell r="D58">
            <v>47.970799999999997</v>
          </cell>
          <cell r="E58">
            <v>0</v>
          </cell>
          <cell r="G58">
            <v>0</v>
          </cell>
          <cell r="H58">
            <v>47.970799999999997</v>
          </cell>
          <cell r="I58">
            <v>47.970799999999997</v>
          </cell>
          <cell r="J58">
            <v>74.999960913999999</v>
          </cell>
          <cell r="K58">
            <v>74.999960913999999</v>
          </cell>
          <cell r="L58">
            <v>55.341299999999997</v>
          </cell>
          <cell r="M58">
            <v>44.370399999999997</v>
          </cell>
          <cell r="N58">
            <v>0</v>
          </cell>
          <cell r="P58">
            <v>0</v>
          </cell>
          <cell r="Q58">
            <v>44.370399999999997</v>
          </cell>
          <cell r="R58">
            <v>44.370399999999997</v>
          </cell>
          <cell r="S58">
            <v>80.175926477999994</v>
          </cell>
          <cell r="T58">
            <v>80.175926477999994</v>
          </cell>
          <cell r="U58">
            <v>119.30240000000001</v>
          </cell>
          <cell r="V58">
            <v>92.341200000000001</v>
          </cell>
          <cell r="W58">
            <v>0</v>
          </cell>
          <cell r="Y58">
            <v>0</v>
          </cell>
          <cell r="Z58">
            <v>92.341200000000001</v>
          </cell>
          <cell r="AA58">
            <v>92.341200000000001</v>
          </cell>
          <cell r="AB58">
            <v>77.400957567000006</v>
          </cell>
          <cell r="AC58">
            <v>77.400957567000006</v>
          </cell>
        </row>
        <row r="59">
          <cell r="A59" t="str">
            <v>08012</v>
          </cell>
          <cell r="B59" t="str">
            <v>กรมการขนส่งทางราง</v>
          </cell>
          <cell r="C59">
            <v>83.261799999999994</v>
          </cell>
          <cell r="D59">
            <v>69.751599999999996</v>
          </cell>
          <cell r="E59">
            <v>0</v>
          </cell>
          <cell r="G59">
            <v>5.5459968499999999</v>
          </cell>
          <cell r="H59">
            <v>49.904452929999998</v>
          </cell>
          <cell r="I59">
            <v>55.45044978</v>
          </cell>
          <cell r="J59">
            <v>59.936793258999998</v>
          </cell>
          <cell r="K59">
            <v>66.597707208000003</v>
          </cell>
          <cell r="L59">
            <v>37.150599999999997</v>
          </cell>
          <cell r="M59">
            <v>24.315999999999999</v>
          </cell>
          <cell r="N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120.41240000000001</v>
          </cell>
          <cell r="V59">
            <v>94.067599999999999</v>
          </cell>
          <cell r="W59">
            <v>0</v>
          </cell>
          <cell r="Y59">
            <v>5.5459968499999999</v>
          </cell>
          <cell r="Z59">
            <v>49.904452929999998</v>
          </cell>
          <cell r="AA59">
            <v>55.45044978</v>
          </cell>
          <cell r="AB59">
            <v>41.444612788999997</v>
          </cell>
          <cell r="AC59">
            <v>46.050448109999998</v>
          </cell>
        </row>
        <row r="60">
          <cell r="A60" t="str">
            <v>18009</v>
          </cell>
          <cell r="B60" t="str">
            <v>หอภาพยนตร์ (องค์การมหาชน)</v>
          </cell>
          <cell r="C60">
            <v>87.135000000000005</v>
          </cell>
          <cell r="D60">
            <v>65.351200000000006</v>
          </cell>
          <cell r="E60">
            <v>0</v>
          </cell>
          <cell r="G60">
            <v>0</v>
          </cell>
          <cell r="H60">
            <v>22.467400000000001</v>
          </cell>
          <cell r="I60">
            <v>22.467400000000001</v>
          </cell>
          <cell r="J60">
            <v>25.784587134999999</v>
          </cell>
          <cell r="K60">
            <v>25.784587134999999</v>
          </cell>
          <cell r="L60">
            <v>35.5</v>
          </cell>
          <cell r="M60">
            <v>35.5</v>
          </cell>
          <cell r="N60">
            <v>0</v>
          </cell>
          <cell r="P60">
            <v>0</v>
          </cell>
          <cell r="Q60">
            <v>35.5</v>
          </cell>
          <cell r="R60">
            <v>35.5</v>
          </cell>
          <cell r="S60">
            <v>100</v>
          </cell>
          <cell r="T60">
            <v>100</v>
          </cell>
          <cell r="U60">
            <v>122.63500000000001</v>
          </cell>
          <cell r="V60">
            <v>100.85120000000001</v>
          </cell>
          <cell r="W60">
            <v>0</v>
          </cell>
          <cell r="Y60">
            <v>0</v>
          </cell>
          <cell r="Z60">
            <v>57.967399999999998</v>
          </cell>
          <cell r="AA60">
            <v>57.967399999999998</v>
          </cell>
          <cell r="AB60">
            <v>47.268235005999998</v>
          </cell>
          <cell r="AC60">
            <v>47.268235005999998</v>
          </cell>
        </row>
        <row r="61">
          <cell r="A61" t="str">
            <v>12006</v>
          </cell>
          <cell r="B61" t="str">
            <v>สนง.นโยบายและแผนพลังงาน</v>
          </cell>
          <cell r="C61">
            <v>121.11239999999999</v>
          </cell>
          <cell r="D61">
            <v>89.983699999999999</v>
          </cell>
          <cell r="E61">
            <v>0</v>
          </cell>
          <cell r="G61">
            <v>9.6070086400000001</v>
          </cell>
          <cell r="H61">
            <v>47.75781035</v>
          </cell>
          <cell r="I61">
            <v>57.364818990000003</v>
          </cell>
          <cell r="J61">
            <v>39.432634767000003</v>
          </cell>
          <cell r="K61">
            <v>47.364942804999998</v>
          </cell>
          <cell r="L61">
            <v>3.4081999999999999</v>
          </cell>
          <cell r="M61">
            <v>3.4081999999999999</v>
          </cell>
          <cell r="N61">
            <v>0</v>
          </cell>
          <cell r="P61">
            <v>1.0523450000000001</v>
          </cell>
          <cell r="Q61">
            <v>0.45</v>
          </cell>
          <cell r="R61">
            <v>1.502345</v>
          </cell>
          <cell r="S61">
            <v>13.203450502000001</v>
          </cell>
          <cell r="T61">
            <v>44.080306319999998</v>
          </cell>
          <cell r="U61">
            <v>124.5206</v>
          </cell>
          <cell r="V61">
            <v>93.391900000000007</v>
          </cell>
          <cell r="W61">
            <v>0</v>
          </cell>
          <cell r="Y61">
            <v>10.659353640000001</v>
          </cell>
          <cell r="Z61">
            <v>48.207810350000003</v>
          </cell>
          <cell r="AA61">
            <v>58.867163990000002</v>
          </cell>
          <cell r="AB61">
            <v>38.714727001</v>
          </cell>
          <cell r="AC61">
            <v>47.275040427</v>
          </cell>
        </row>
        <row r="62">
          <cell r="A62" t="str">
            <v>20310</v>
          </cell>
          <cell r="B62" t="str">
            <v>สนง.คณะกรรมการส่งเสริมสวัสดิการและสวัสดิ</v>
          </cell>
          <cell r="C62">
            <v>125.68129999999999</v>
          </cell>
          <cell r="D62">
            <v>93.071600000000004</v>
          </cell>
          <cell r="E62">
            <v>0</v>
          </cell>
          <cell r="G62">
            <v>0</v>
          </cell>
          <cell r="H62">
            <v>93.071600000000004</v>
          </cell>
          <cell r="I62">
            <v>93.071600000000004</v>
          </cell>
          <cell r="J62">
            <v>74.053657943000005</v>
          </cell>
          <cell r="K62">
            <v>74.053657943000005</v>
          </cell>
          <cell r="U62">
            <v>125.68129999999999</v>
          </cell>
          <cell r="V62">
            <v>93.071600000000004</v>
          </cell>
          <cell r="W62">
            <v>0</v>
          </cell>
          <cell r="Y62">
            <v>0</v>
          </cell>
          <cell r="Z62">
            <v>93.071600000000004</v>
          </cell>
          <cell r="AA62">
            <v>93.071600000000004</v>
          </cell>
          <cell r="AB62">
            <v>74.053657943000005</v>
          </cell>
          <cell r="AC62">
            <v>74.053657943000005</v>
          </cell>
        </row>
        <row r="63">
          <cell r="A63" t="str">
            <v>13012</v>
          </cell>
          <cell r="B63" t="str">
            <v>สถาบันวิจัยและพัฒนาอัญมณีและเครื่องประดั</v>
          </cell>
          <cell r="C63">
            <v>112.6919</v>
          </cell>
          <cell r="D63">
            <v>84.518600000000006</v>
          </cell>
          <cell r="E63">
            <v>0</v>
          </cell>
          <cell r="G63">
            <v>0</v>
          </cell>
          <cell r="H63">
            <v>84.518600000000006</v>
          </cell>
          <cell r="I63">
            <v>84.518600000000006</v>
          </cell>
          <cell r="J63">
            <v>74.999711602999994</v>
          </cell>
          <cell r="K63">
            <v>74.999711602999994</v>
          </cell>
          <cell r="L63">
            <v>26.6722</v>
          </cell>
          <cell r="M63">
            <v>26.6722</v>
          </cell>
          <cell r="N63">
            <v>0</v>
          </cell>
          <cell r="P63">
            <v>0</v>
          </cell>
          <cell r="Q63">
            <v>26.6722</v>
          </cell>
          <cell r="R63">
            <v>26.6722</v>
          </cell>
          <cell r="S63">
            <v>100</v>
          </cell>
          <cell r="T63">
            <v>100</v>
          </cell>
          <cell r="U63">
            <v>139.36410000000001</v>
          </cell>
          <cell r="V63">
            <v>111.1908</v>
          </cell>
          <cell r="W63">
            <v>0</v>
          </cell>
          <cell r="Y63">
            <v>0</v>
          </cell>
          <cell r="Z63">
            <v>111.1908</v>
          </cell>
          <cell r="AA63">
            <v>111.1908</v>
          </cell>
          <cell r="AB63">
            <v>79.784392107000002</v>
          </cell>
          <cell r="AC63">
            <v>79.784392107000002</v>
          </cell>
        </row>
        <row r="64">
          <cell r="A64" t="str">
            <v>09014</v>
          </cell>
          <cell r="B64" t="str">
            <v>องค์การบริหารจัดการก๊าซเรือนกระจก (องค์ก</v>
          </cell>
          <cell r="C64">
            <v>139.6208</v>
          </cell>
          <cell r="D64">
            <v>104.34869999999999</v>
          </cell>
          <cell r="E64">
            <v>0</v>
          </cell>
          <cell r="G64">
            <v>0</v>
          </cell>
          <cell r="H64">
            <v>104.34869999999999</v>
          </cell>
          <cell r="I64">
            <v>104.34869999999999</v>
          </cell>
          <cell r="J64">
            <v>74.737216803999999</v>
          </cell>
          <cell r="K64">
            <v>74.737216803999999</v>
          </cell>
          <cell r="L64">
            <v>1.4699</v>
          </cell>
          <cell r="M64">
            <v>1.4699</v>
          </cell>
          <cell r="N64">
            <v>0</v>
          </cell>
          <cell r="P64">
            <v>0</v>
          </cell>
          <cell r="Q64">
            <v>1.4699</v>
          </cell>
          <cell r="R64">
            <v>1.4699</v>
          </cell>
          <cell r="S64">
            <v>100</v>
          </cell>
          <cell r="T64">
            <v>100</v>
          </cell>
          <cell r="U64">
            <v>141.0907</v>
          </cell>
          <cell r="V64">
            <v>105.8186</v>
          </cell>
          <cell r="W64">
            <v>0</v>
          </cell>
          <cell r="Y64">
            <v>0</v>
          </cell>
          <cell r="Z64">
            <v>105.8186</v>
          </cell>
          <cell r="AA64">
            <v>105.8186</v>
          </cell>
          <cell r="AB64">
            <v>75.000407538999994</v>
          </cell>
          <cell r="AC64">
            <v>75.000407538999994</v>
          </cell>
        </row>
        <row r="65">
          <cell r="A65" t="str">
            <v>09013</v>
          </cell>
          <cell r="B65" t="str">
            <v>สำนักงานพัฒนาเศรษฐกิจจากฐานชีวภาพ</v>
          </cell>
          <cell r="C65">
            <v>153.76900000000001</v>
          </cell>
          <cell r="D65">
            <v>115.32689999999999</v>
          </cell>
          <cell r="E65">
            <v>0</v>
          </cell>
          <cell r="G65">
            <v>0</v>
          </cell>
          <cell r="H65">
            <v>115.32689999999999</v>
          </cell>
          <cell r="I65">
            <v>115.32689999999999</v>
          </cell>
          <cell r="J65">
            <v>75.000097549000003</v>
          </cell>
          <cell r="K65">
            <v>75.000097549000003</v>
          </cell>
          <cell r="L65">
            <v>3.2698</v>
          </cell>
          <cell r="M65">
            <v>3.2698</v>
          </cell>
          <cell r="N65">
            <v>0</v>
          </cell>
          <cell r="P65">
            <v>0</v>
          </cell>
          <cell r="Q65">
            <v>3.2698</v>
          </cell>
          <cell r="R65">
            <v>3.2698</v>
          </cell>
          <cell r="S65">
            <v>100</v>
          </cell>
          <cell r="T65">
            <v>100</v>
          </cell>
          <cell r="U65">
            <v>157.03880000000001</v>
          </cell>
          <cell r="V65">
            <v>118.5967</v>
          </cell>
          <cell r="W65">
            <v>0</v>
          </cell>
          <cell r="Y65">
            <v>0</v>
          </cell>
          <cell r="Z65">
            <v>118.5967</v>
          </cell>
          <cell r="AA65">
            <v>118.5967</v>
          </cell>
          <cell r="AB65">
            <v>75.520635665</v>
          </cell>
          <cell r="AC65">
            <v>75.520635665</v>
          </cell>
        </row>
        <row r="66">
          <cell r="A66" t="str">
            <v>13013</v>
          </cell>
          <cell r="B66" t="str">
            <v>สำนักงานนโยบายและยุทธศาสตร์การค้า</v>
          </cell>
          <cell r="C66">
            <v>143.34809946999999</v>
          </cell>
          <cell r="D66">
            <v>115.06489947</v>
          </cell>
          <cell r="E66">
            <v>0</v>
          </cell>
          <cell r="G66">
            <v>14.808562009999999</v>
          </cell>
          <cell r="H66">
            <v>65.645756019999993</v>
          </cell>
          <cell r="I66">
            <v>80.454318029999996</v>
          </cell>
          <cell r="J66">
            <v>45.794646921000002</v>
          </cell>
          <cell r="K66">
            <v>56.125137569000003</v>
          </cell>
          <cell r="L66">
            <v>15.327900530000001</v>
          </cell>
          <cell r="M66">
            <v>15.327900530000001</v>
          </cell>
          <cell r="N66">
            <v>0</v>
          </cell>
          <cell r="P66">
            <v>7.4234939999999998</v>
          </cell>
          <cell r="Q66">
            <v>7.9044065300000002</v>
          </cell>
          <cell r="R66">
            <v>15.327900530000001</v>
          </cell>
          <cell r="S66">
            <v>51.568748861000003</v>
          </cell>
          <cell r="T66">
            <v>100</v>
          </cell>
          <cell r="U66">
            <v>158.67599999999999</v>
          </cell>
          <cell r="V66">
            <v>130.39279999999999</v>
          </cell>
          <cell r="W66">
            <v>0</v>
          </cell>
          <cell r="Y66">
            <v>22.232056010000001</v>
          </cell>
          <cell r="Z66">
            <v>73.550162549999996</v>
          </cell>
          <cell r="AA66">
            <v>95.782218560000004</v>
          </cell>
          <cell r="AB66">
            <v>46.352417850999998</v>
          </cell>
          <cell r="AC66">
            <v>60.363393682999998</v>
          </cell>
        </row>
        <row r="67">
          <cell r="A67" t="str">
            <v>21014</v>
          </cell>
          <cell r="B67" t="str">
            <v>สถาบันการแพทย์ฉุกเฉินแห่งชาติ</v>
          </cell>
          <cell r="C67">
            <v>102.0517</v>
          </cell>
          <cell r="D67">
            <v>75.611000000000004</v>
          </cell>
          <cell r="E67">
            <v>0</v>
          </cell>
          <cell r="G67">
            <v>0</v>
          </cell>
          <cell r="H67">
            <v>75.611000000000004</v>
          </cell>
          <cell r="I67">
            <v>75.611000000000004</v>
          </cell>
          <cell r="J67">
            <v>74.090877466999999</v>
          </cell>
          <cell r="K67">
            <v>74.090877466999999</v>
          </cell>
          <cell r="L67">
            <v>57.2502</v>
          </cell>
          <cell r="M67">
            <v>57.2502</v>
          </cell>
          <cell r="N67">
            <v>0</v>
          </cell>
          <cell r="P67">
            <v>0</v>
          </cell>
          <cell r="Q67">
            <v>57.2502</v>
          </cell>
          <cell r="R67">
            <v>57.2502</v>
          </cell>
          <cell r="S67">
            <v>100</v>
          </cell>
          <cell r="T67">
            <v>100</v>
          </cell>
          <cell r="U67">
            <v>159.30189999999999</v>
          </cell>
          <cell r="V67">
            <v>132.8612</v>
          </cell>
          <cell r="W67">
            <v>0</v>
          </cell>
          <cell r="Y67">
            <v>0</v>
          </cell>
          <cell r="Z67">
            <v>132.8612</v>
          </cell>
          <cell r="AA67">
            <v>132.8612</v>
          </cell>
          <cell r="AB67">
            <v>83.402143979000002</v>
          </cell>
          <cell r="AC67">
            <v>83.402143979000002</v>
          </cell>
        </row>
        <row r="68">
          <cell r="A68" t="str">
            <v>03008</v>
          </cell>
          <cell r="B68" t="str">
            <v>สนง.คณะกรรมการนโยบายรัฐวิสาหกิจ</v>
          </cell>
          <cell r="C68">
            <v>125.51739999999999</v>
          </cell>
          <cell r="D68">
            <v>101.44</v>
          </cell>
          <cell r="E68">
            <v>0</v>
          </cell>
          <cell r="G68">
            <v>36.012602970000003</v>
          </cell>
          <cell r="H68">
            <v>49.119961240000002</v>
          </cell>
          <cell r="I68">
            <v>85.132564209999998</v>
          </cell>
          <cell r="J68">
            <v>39.133985598999999</v>
          </cell>
          <cell r="K68">
            <v>67.825308849999999</v>
          </cell>
          <cell r="L68">
            <v>49.206099999999999</v>
          </cell>
          <cell r="M68">
            <v>49.206099999999999</v>
          </cell>
          <cell r="N68">
            <v>0</v>
          </cell>
          <cell r="P68">
            <v>46.995389500000002</v>
          </cell>
          <cell r="Q68">
            <v>1.6795925</v>
          </cell>
          <cell r="R68">
            <v>48.674982</v>
          </cell>
          <cell r="S68">
            <v>3.4133826900000002</v>
          </cell>
          <cell r="T68">
            <v>98.920625694999998</v>
          </cell>
          <cell r="U68">
            <v>174.7235</v>
          </cell>
          <cell r="V68">
            <v>150.64609999999999</v>
          </cell>
          <cell r="W68">
            <v>0</v>
          </cell>
          <cell r="Y68">
            <v>83.007992470000005</v>
          </cell>
          <cell r="Z68">
            <v>50.79955374</v>
          </cell>
          <cell r="AA68">
            <v>133.80754621</v>
          </cell>
          <cell r="AB68">
            <v>29.074253744</v>
          </cell>
          <cell r="AC68">
            <v>76.582455256000003</v>
          </cell>
        </row>
        <row r="69">
          <cell r="A69" t="str">
            <v>01027</v>
          </cell>
          <cell r="B69" t="str">
            <v>สำนักงานคณะกรรมการสุขภาพแห่งชาติ</v>
          </cell>
          <cell r="C69">
            <v>181.24600000000001</v>
          </cell>
          <cell r="D69">
            <v>179.74619999999999</v>
          </cell>
          <cell r="E69">
            <v>0</v>
          </cell>
          <cell r="G69">
            <v>0</v>
          </cell>
          <cell r="H69">
            <v>134.80709999999999</v>
          </cell>
          <cell r="I69">
            <v>134.80709999999999</v>
          </cell>
          <cell r="J69">
            <v>74.377972478999993</v>
          </cell>
          <cell r="K69">
            <v>74.377972478999993</v>
          </cell>
          <cell r="U69">
            <v>181.24600000000001</v>
          </cell>
          <cell r="V69">
            <v>179.74619999999999</v>
          </cell>
          <cell r="W69">
            <v>0</v>
          </cell>
          <cell r="Y69">
            <v>0</v>
          </cell>
          <cell r="Z69">
            <v>134.80709999999999</v>
          </cell>
          <cell r="AA69">
            <v>134.80709999999999</v>
          </cell>
          <cell r="AB69">
            <v>74.377972478999993</v>
          </cell>
          <cell r="AC69">
            <v>74.377972478999993</v>
          </cell>
        </row>
        <row r="70">
          <cell r="A70" t="str">
            <v>25006</v>
          </cell>
          <cell r="B70" t="str">
            <v>สำนักงานราชบัณฑิตยสภา </v>
          </cell>
          <cell r="C70">
            <v>151.65889999999999</v>
          </cell>
          <cell r="D70">
            <v>112.8476</v>
          </cell>
          <cell r="E70">
            <v>0</v>
          </cell>
          <cell r="G70">
            <v>1.84716787</v>
          </cell>
          <cell r="H70">
            <v>67.787446149999994</v>
          </cell>
          <cell r="I70">
            <v>69.634614020000001</v>
          </cell>
          <cell r="J70">
            <v>44.697308335000002</v>
          </cell>
          <cell r="K70">
            <v>45.915283586999998</v>
          </cell>
          <cell r="L70">
            <v>30.1568</v>
          </cell>
          <cell r="M70">
            <v>30.1568</v>
          </cell>
          <cell r="N70">
            <v>0</v>
          </cell>
          <cell r="P70">
            <v>26.02</v>
          </cell>
          <cell r="Q70">
            <v>0.47698960000000001</v>
          </cell>
          <cell r="R70">
            <v>26.496989599999999</v>
          </cell>
          <cell r="S70">
            <v>1.5816983229999999</v>
          </cell>
          <cell r="T70">
            <v>87.864062500000003</v>
          </cell>
          <cell r="U70">
            <v>181.81569999999999</v>
          </cell>
          <cell r="V70">
            <v>143.0044</v>
          </cell>
          <cell r="W70">
            <v>0</v>
          </cell>
          <cell r="Y70">
            <v>27.867167869999999</v>
          </cell>
          <cell r="Z70">
            <v>68.264435750000004</v>
          </cell>
          <cell r="AA70">
            <v>96.131603620000007</v>
          </cell>
          <cell r="AB70">
            <v>37.545952165000003</v>
          </cell>
          <cell r="AC70">
            <v>52.873103708999999</v>
          </cell>
        </row>
        <row r="71">
          <cell r="A71" t="str">
            <v>20003</v>
          </cell>
          <cell r="B71" t="str">
            <v>สนง.เลขาธิการสภาการศึกษา</v>
          </cell>
          <cell r="C71">
            <v>189.38138799999999</v>
          </cell>
          <cell r="D71">
            <v>142.032388</v>
          </cell>
          <cell r="E71">
            <v>0</v>
          </cell>
          <cell r="G71">
            <v>11.36824592</v>
          </cell>
          <cell r="H71">
            <v>69.6907408</v>
          </cell>
          <cell r="I71">
            <v>81.058986719999993</v>
          </cell>
          <cell r="J71">
            <v>36.799149872000001</v>
          </cell>
          <cell r="K71">
            <v>42.801981533999999</v>
          </cell>
          <cell r="L71">
            <v>1.755512</v>
          </cell>
          <cell r="M71">
            <v>1.755512</v>
          </cell>
          <cell r="N71">
            <v>0</v>
          </cell>
          <cell r="P71">
            <v>1.1332660000000001</v>
          </cell>
          <cell r="Q71">
            <v>0.16300000000000001</v>
          </cell>
          <cell r="R71">
            <v>1.2962659999999999</v>
          </cell>
          <cell r="S71">
            <v>9.2850404900000001</v>
          </cell>
          <cell r="T71">
            <v>73.839768683000003</v>
          </cell>
          <cell r="U71">
            <v>191.1369</v>
          </cell>
          <cell r="V71">
            <v>143.78790000000001</v>
          </cell>
          <cell r="W71">
            <v>0</v>
          </cell>
          <cell r="Y71">
            <v>12.50151192</v>
          </cell>
          <cell r="Z71">
            <v>69.853740799999997</v>
          </cell>
          <cell r="AA71">
            <v>82.355252719999996</v>
          </cell>
          <cell r="AB71">
            <v>36.546444354999998</v>
          </cell>
          <cell r="AC71">
            <v>43.087050548999997</v>
          </cell>
        </row>
        <row r="72">
          <cell r="A72" t="str">
            <v>12003</v>
          </cell>
          <cell r="B72" t="str">
            <v>กรมเชื้อเพลิงธรรมชาติ</v>
          </cell>
          <cell r="C72">
            <v>181.96010000000001</v>
          </cell>
          <cell r="D72">
            <v>136.47</v>
          </cell>
          <cell r="E72">
            <v>0</v>
          </cell>
          <cell r="G72">
            <v>12.50225234</v>
          </cell>
          <cell r="H72">
            <v>80.915198739999994</v>
          </cell>
          <cell r="I72">
            <v>93.417451080000006</v>
          </cell>
          <cell r="J72">
            <v>44.468649302999999</v>
          </cell>
          <cell r="K72">
            <v>51.339525027999997</v>
          </cell>
          <cell r="L72">
            <v>17.814299999999999</v>
          </cell>
          <cell r="M72">
            <v>17.814299999999999</v>
          </cell>
          <cell r="N72">
            <v>0</v>
          </cell>
          <cell r="P72">
            <v>16.171345890000001</v>
          </cell>
          <cell r="Q72">
            <v>1.2270000000000001</v>
          </cell>
          <cell r="R72">
            <v>17.398345890000002</v>
          </cell>
          <cell r="S72">
            <v>6.8877250300000004</v>
          </cell>
          <cell r="T72">
            <v>97.665054983999994</v>
          </cell>
          <cell r="U72">
            <v>199.77440000000001</v>
          </cell>
          <cell r="V72">
            <v>154.2843</v>
          </cell>
          <cell r="W72">
            <v>0</v>
          </cell>
          <cell r="Y72">
            <v>28.67359823</v>
          </cell>
          <cell r="Z72">
            <v>82.142198739999998</v>
          </cell>
          <cell r="AA72">
            <v>110.81579696999999</v>
          </cell>
          <cell r="AB72">
            <v>41.117479887000002</v>
          </cell>
          <cell r="AC72">
            <v>55.470469174000002</v>
          </cell>
        </row>
        <row r="73">
          <cell r="A73" t="str">
            <v>20309</v>
          </cell>
          <cell r="B73" t="str">
            <v>สนง.เลขาธิการคุรุสภา</v>
          </cell>
          <cell r="C73">
            <v>195.9134</v>
          </cell>
          <cell r="D73">
            <v>146.935</v>
          </cell>
          <cell r="E73">
            <v>0</v>
          </cell>
          <cell r="G73">
            <v>0</v>
          </cell>
          <cell r="H73">
            <v>146.935</v>
          </cell>
          <cell r="I73">
            <v>146.935</v>
          </cell>
          <cell r="J73">
            <v>74.999974479000002</v>
          </cell>
          <cell r="K73">
            <v>74.999974479000002</v>
          </cell>
          <cell r="L73">
            <v>11.3985</v>
          </cell>
          <cell r="M73">
            <v>11.3985</v>
          </cell>
          <cell r="N73">
            <v>0</v>
          </cell>
          <cell r="P73">
            <v>0</v>
          </cell>
          <cell r="Q73">
            <v>11.3985</v>
          </cell>
          <cell r="R73">
            <v>11.3985</v>
          </cell>
          <cell r="S73">
            <v>100</v>
          </cell>
          <cell r="T73">
            <v>100</v>
          </cell>
          <cell r="U73">
            <v>207.31190000000001</v>
          </cell>
          <cell r="V73">
            <v>158.33349999999999</v>
          </cell>
          <cell r="W73">
            <v>0</v>
          </cell>
          <cell r="Y73">
            <v>0</v>
          </cell>
          <cell r="Z73">
            <v>158.33349999999999</v>
          </cell>
          <cell r="AA73">
            <v>158.33349999999999</v>
          </cell>
          <cell r="AB73">
            <v>76.374535180999999</v>
          </cell>
          <cell r="AC73">
            <v>76.374535180999999</v>
          </cell>
        </row>
        <row r="74">
          <cell r="A74" t="str">
            <v>29005</v>
          </cell>
          <cell r="B74" t="str">
            <v>สำนักงานคณะกรรมการสิทธิมนุษยชนแห่งชาติ</v>
          </cell>
          <cell r="C74">
            <v>201.19550000000001</v>
          </cell>
          <cell r="D74">
            <v>147.7758</v>
          </cell>
          <cell r="E74">
            <v>0</v>
          </cell>
          <cell r="G74">
            <v>0</v>
          </cell>
          <cell r="H74">
            <v>147.7758</v>
          </cell>
          <cell r="I74">
            <v>147.7758</v>
          </cell>
          <cell r="J74">
            <v>73.448859443000003</v>
          </cell>
          <cell r="K74">
            <v>73.448859443000003</v>
          </cell>
          <cell r="L74">
            <v>10.5342</v>
          </cell>
          <cell r="M74">
            <v>10.5342</v>
          </cell>
          <cell r="N74">
            <v>0</v>
          </cell>
          <cell r="P74">
            <v>0</v>
          </cell>
          <cell r="Q74">
            <v>10.5342</v>
          </cell>
          <cell r="R74">
            <v>10.5342</v>
          </cell>
          <cell r="S74">
            <v>100</v>
          </cell>
          <cell r="T74">
            <v>100</v>
          </cell>
          <cell r="U74">
            <v>211.72970000000001</v>
          </cell>
          <cell r="V74">
            <v>158.31</v>
          </cell>
          <cell r="W74">
            <v>0</v>
          </cell>
          <cell r="Y74">
            <v>0</v>
          </cell>
          <cell r="Z74">
            <v>158.31</v>
          </cell>
          <cell r="AA74">
            <v>158.31</v>
          </cell>
          <cell r="AB74">
            <v>74.769859873000001</v>
          </cell>
          <cell r="AC74">
            <v>74.769859873000001</v>
          </cell>
        </row>
        <row r="75">
          <cell r="A75" t="str">
            <v>23072</v>
          </cell>
          <cell r="B75" t="str">
            <v>สนง.สภานโยบายการอุดมศึกษาวิทยาศาสตร์ฯ</v>
          </cell>
          <cell r="C75">
            <v>215.15639999999999</v>
          </cell>
          <cell r="D75">
            <v>161.65270000000001</v>
          </cell>
          <cell r="E75">
            <v>0</v>
          </cell>
          <cell r="G75">
            <v>0</v>
          </cell>
          <cell r="H75">
            <v>161.65270000000001</v>
          </cell>
          <cell r="I75">
            <v>161.65270000000001</v>
          </cell>
          <cell r="J75">
            <v>75.132647692999996</v>
          </cell>
          <cell r="K75">
            <v>75.132647692999996</v>
          </cell>
          <cell r="U75">
            <v>215.15639999999999</v>
          </cell>
          <cell r="V75">
            <v>161.65270000000001</v>
          </cell>
          <cell r="W75">
            <v>0</v>
          </cell>
          <cell r="Y75">
            <v>0</v>
          </cell>
          <cell r="Z75">
            <v>161.65270000000001</v>
          </cell>
          <cell r="AA75">
            <v>161.65270000000001</v>
          </cell>
          <cell r="AB75">
            <v>75.132647692999996</v>
          </cell>
          <cell r="AC75">
            <v>75.132647692999996</v>
          </cell>
        </row>
        <row r="76">
          <cell r="A76" t="str">
            <v>27003</v>
          </cell>
          <cell r="B76" t="str">
            <v>สถาบันพระปกเกล้า</v>
          </cell>
          <cell r="C76">
            <v>188.8914</v>
          </cell>
          <cell r="D76">
            <v>141.50980000000001</v>
          </cell>
          <cell r="E76">
            <v>0</v>
          </cell>
          <cell r="G76">
            <v>0</v>
          </cell>
          <cell r="H76">
            <v>141.50980000000001</v>
          </cell>
          <cell r="I76">
            <v>141.50980000000001</v>
          </cell>
          <cell r="J76">
            <v>74.915957000000006</v>
          </cell>
          <cell r="K76">
            <v>74.915957000000006</v>
          </cell>
          <cell r="L76">
            <v>26.464300000000001</v>
          </cell>
          <cell r="M76">
            <v>26.464300000000001</v>
          </cell>
          <cell r="N76">
            <v>0</v>
          </cell>
          <cell r="P76">
            <v>0</v>
          </cell>
          <cell r="Q76">
            <v>26.464300000000001</v>
          </cell>
          <cell r="R76">
            <v>26.464300000000001</v>
          </cell>
          <cell r="S76">
            <v>100</v>
          </cell>
          <cell r="T76">
            <v>100</v>
          </cell>
          <cell r="U76">
            <v>215.35570000000001</v>
          </cell>
          <cell r="V76">
            <v>167.97409999999999</v>
          </cell>
          <cell r="W76">
            <v>0</v>
          </cell>
          <cell r="Y76">
            <v>0</v>
          </cell>
          <cell r="Z76">
            <v>167.97409999999999</v>
          </cell>
          <cell r="AA76">
            <v>167.97409999999999</v>
          </cell>
          <cell r="AB76">
            <v>77.998446290999993</v>
          </cell>
          <cell r="AC76">
            <v>77.998446290999993</v>
          </cell>
        </row>
        <row r="77">
          <cell r="A77" t="str">
            <v>01003</v>
          </cell>
          <cell r="B77" t="str">
            <v>สนง.คณะกรรมการคุ้มครองผู้บริโภค</v>
          </cell>
          <cell r="C77">
            <v>208.54308259999999</v>
          </cell>
          <cell r="D77">
            <v>155.88008260000001</v>
          </cell>
          <cell r="E77">
            <v>0</v>
          </cell>
          <cell r="G77">
            <v>8.1312427500000002</v>
          </cell>
          <cell r="H77">
            <v>94.897462669999996</v>
          </cell>
          <cell r="I77">
            <v>103.02870541999999</v>
          </cell>
          <cell r="J77">
            <v>45.504967839999999</v>
          </cell>
          <cell r="K77">
            <v>49.404038788999998</v>
          </cell>
          <cell r="L77">
            <v>9.2872173999999994</v>
          </cell>
          <cell r="M77">
            <v>9.2872173999999994</v>
          </cell>
          <cell r="N77">
            <v>0</v>
          </cell>
          <cell r="P77">
            <v>1.9536899999999999</v>
          </cell>
          <cell r="Q77">
            <v>3.8327399999999998E-2</v>
          </cell>
          <cell r="R77">
            <v>1.9920173999999999</v>
          </cell>
          <cell r="S77">
            <v>0.41268981199999999</v>
          </cell>
          <cell r="T77">
            <v>21.449023041</v>
          </cell>
          <cell r="U77">
            <v>217.83029999999999</v>
          </cell>
          <cell r="V77">
            <v>165.16730000000001</v>
          </cell>
          <cell r="W77">
            <v>0</v>
          </cell>
          <cell r="Y77">
            <v>10.08493275</v>
          </cell>
          <cell r="Z77">
            <v>94.935790069999996</v>
          </cell>
          <cell r="AA77">
            <v>105.02072282</v>
          </cell>
          <cell r="AB77">
            <v>43.582453895999997</v>
          </cell>
          <cell r="AC77">
            <v>48.212173798000002</v>
          </cell>
        </row>
        <row r="78">
          <cell r="A78" t="str">
            <v>13011</v>
          </cell>
          <cell r="B78" t="str">
            <v>ศูนย์ส่งเสริมศิลปาชีพระหว่างประเทศ(องค์ก</v>
          </cell>
          <cell r="C78">
            <v>216.9725</v>
          </cell>
          <cell r="D78">
            <v>162.72919999999999</v>
          </cell>
          <cell r="E78">
            <v>0</v>
          </cell>
          <cell r="G78">
            <v>0</v>
          </cell>
          <cell r="H78">
            <v>162.72919999999999</v>
          </cell>
          <cell r="I78">
            <v>162.72919999999999</v>
          </cell>
          <cell r="J78">
            <v>74.999919344999995</v>
          </cell>
          <cell r="K78">
            <v>74.999919344999995</v>
          </cell>
          <cell r="L78">
            <v>1.048</v>
          </cell>
          <cell r="M78">
            <v>1.048</v>
          </cell>
          <cell r="N78">
            <v>0</v>
          </cell>
          <cell r="P78">
            <v>0</v>
          </cell>
          <cell r="Q78">
            <v>1.048</v>
          </cell>
          <cell r="R78">
            <v>1.048</v>
          </cell>
          <cell r="S78">
            <v>100</v>
          </cell>
          <cell r="T78">
            <v>100</v>
          </cell>
          <cell r="U78">
            <v>218.0205</v>
          </cell>
          <cell r="V78">
            <v>163.77719999999999</v>
          </cell>
          <cell r="W78">
            <v>0</v>
          </cell>
          <cell r="Y78">
            <v>0</v>
          </cell>
          <cell r="Z78">
            <v>163.77719999999999</v>
          </cell>
          <cell r="AA78">
            <v>163.77719999999999</v>
          </cell>
          <cell r="AB78">
            <v>75.120091918</v>
          </cell>
          <cell r="AC78">
            <v>75.120091918</v>
          </cell>
        </row>
        <row r="79">
          <cell r="A79" t="str">
            <v>18006</v>
          </cell>
          <cell r="B79" t="str">
            <v>สนง.ศิลปวัฒนธรรมร่วมสมัย</v>
          </cell>
          <cell r="C79">
            <v>197.68549999999999</v>
          </cell>
          <cell r="D79">
            <v>148.2638</v>
          </cell>
          <cell r="E79">
            <v>0</v>
          </cell>
          <cell r="G79">
            <v>28.68855551</v>
          </cell>
          <cell r="H79">
            <v>76.999596010000005</v>
          </cell>
          <cell r="I79">
            <v>105.68815152000001</v>
          </cell>
          <cell r="J79">
            <v>38.950553282999998</v>
          </cell>
          <cell r="K79">
            <v>53.462773708999997</v>
          </cell>
          <cell r="L79">
            <v>26.735499999999998</v>
          </cell>
          <cell r="M79">
            <v>26.735499999999998</v>
          </cell>
          <cell r="N79">
            <v>0</v>
          </cell>
          <cell r="P79">
            <v>8.1014999999999997</v>
          </cell>
          <cell r="Q79">
            <v>17.943999999999999</v>
          </cell>
          <cell r="R79">
            <v>26.045500000000001</v>
          </cell>
          <cell r="S79">
            <v>67.116754876000002</v>
          </cell>
          <cell r="T79">
            <v>97.419161789</v>
          </cell>
          <cell r="U79">
            <v>224.42099999999999</v>
          </cell>
          <cell r="V79">
            <v>174.99930000000001</v>
          </cell>
          <cell r="W79">
            <v>0</v>
          </cell>
          <cell r="Y79">
            <v>36.790055510000002</v>
          </cell>
          <cell r="Z79">
            <v>94.943596009999993</v>
          </cell>
          <cell r="AA79">
            <v>131.73365152</v>
          </cell>
          <cell r="AB79">
            <v>42.306021276999999</v>
          </cell>
          <cell r="AC79">
            <v>58.699342539</v>
          </cell>
        </row>
        <row r="80">
          <cell r="A80" t="str">
            <v>23073</v>
          </cell>
          <cell r="B80" t="str">
            <v>สนง.คกก.ส่งเสริมวิทยาศาสตร์วิจัยฯ</v>
          </cell>
          <cell r="C80">
            <v>225.8339</v>
          </cell>
          <cell r="D80">
            <v>169.37540000000001</v>
          </cell>
          <cell r="E80">
            <v>0</v>
          </cell>
          <cell r="G80">
            <v>0</v>
          </cell>
          <cell r="H80">
            <v>169.37540000000001</v>
          </cell>
          <cell r="I80">
            <v>169.37540000000001</v>
          </cell>
          <cell r="J80">
            <v>74.999988930000001</v>
          </cell>
          <cell r="K80">
            <v>74.999988930000001</v>
          </cell>
          <cell r="U80">
            <v>225.8339</v>
          </cell>
          <cell r="V80">
            <v>169.37540000000001</v>
          </cell>
          <cell r="W80">
            <v>0</v>
          </cell>
          <cell r="Y80">
            <v>0</v>
          </cell>
          <cell r="Z80">
            <v>169.37540000000001</v>
          </cell>
          <cell r="AA80">
            <v>169.37540000000001</v>
          </cell>
          <cell r="AB80">
            <v>74.999988930000001</v>
          </cell>
          <cell r="AC80">
            <v>74.999988930000001</v>
          </cell>
        </row>
        <row r="81">
          <cell r="A81" t="str">
            <v>01029</v>
          </cell>
          <cell r="B81" t="str">
            <v>สถาบันคุณวุฒิวิชาชีพ(องค์การมหาชน)</v>
          </cell>
          <cell r="C81">
            <v>229.2346</v>
          </cell>
          <cell r="D81">
            <v>171.78870000000001</v>
          </cell>
          <cell r="E81">
            <v>0</v>
          </cell>
          <cell r="G81">
            <v>0</v>
          </cell>
          <cell r="H81">
            <v>171.78870000000001</v>
          </cell>
          <cell r="I81">
            <v>171.78870000000001</v>
          </cell>
          <cell r="J81">
            <v>74.940126839000001</v>
          </cell>
          <cell r="K81">
            <v>74.940126839000001</v>
          </cell>
          <cell r="U81">
            <v>229.2346</v>
          </cell>
          <cell r="V81">
            <v>171.78870000000001</v>
          </cell>
          <cell r="W81">
            <v>0</v>
          </cell>
          <cell r="Y81">
            <v>0</v>
          </cell>
          <cell r="Z81">
            <v>171.78870000000001</v>
          </cell>
          <cell r="AA81">
            <v>171.78870000000001</v>
          </cell>
          <cell r="AB81">
            <v>74.940126839000001</v>
          </cell>
          <cell r="AC81">
            <v>74.940126839000001</v>
          </cell>
        </row>
        <row r="82">
          <cell r="A82" t="str">
            <v>07014</v>
          </cell>
          <cell r="B82" t="str">
            <v>สนง.มาตรฐานสินค้าเกษตรและอาหารแห่งชาติ</v>
          </cell>
          <cell r="C82">
            <v>238.21440000000001</v>
          </cell>
          <cell r="D82">
            <v>177.6422</v>
          </cell>
          <cell r="E82">
            <v>0</v>
          </cell>
          <cell r="G82">
            <v>15.981608850000001</v>
          </cell>
          <cell r="H82">
            <v>105.43123977</v>
          </cell>
          <cell r="I82">
            <v>121.41284862000001</v>
          </cell>
          <cell r="J82">
            <v>44.258969974000003</v>
          </cell>
          <cell r="K82">
            <v>50.967888012000003</v>
          </cell>
          <cell r="L82">
            <v>1.4</v>
          </cell>
          <cell r="M82">
            <v>1.4</v>
          </cell>
          <cell r="N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239.61439999999999</v>
          </cell>
          <cell r="V82">
            <v>179.04220000000001</v>
          </cell>
          <cell r="W82">
            <v>0</v>
          </cell>
          <cell r="Y82">
            <v>15.981608850000001</v>
          </cell>
          <cell r="Z82">
            <v>105.43123977</v>
          </cell>
          <cell r="AA82">
            <v>121.41284862000001</v>
          </cell>
          <cell r="AB82">
            <v>44.000377176999997</v>
          </cell>
          <cell r="AC82">
            <v>50.670096880999999</v>
          </cell>
        </row>
        <row r="83">
          <cell r="A83" t="str">
            <v>22008</v>
          </cell>
          <cell r="B83" t="str">
            <v>สนง.เศรษฐกิจอุตสาหกรรม</v>
          </cell>
          <cell r="C83">
            <v>228.09630000000001</v>
          </cell>
          <cell r="D83">
            <v>205.60210000000001</v>
          </cell>
          <cell r="E83">
            <v>0</v>
          </cell>
          <cell r="G83">
            <v>53.084609559999997</v>
          </cell>
          <cell r="H83">
            <v>114.12302061</v>
          </cell>
          <cell r="I83">
            <v>167.20763016999999</v>
          </cell>
          <cell r="J83">
            <v>50.032824122999997</v>
          </cell>
          <cell r="K83">
            <v>73.305717878999999</v>
          </cell>
          <cell r="L83">
            <v>16.2502</v>
          </cell>
          <cell r="M83">
            <v>16.2502</v>
          </cell>
          <cell r="N83">
            <v>0</v>
          </cell>
          <cell r="P83">
            <v>6.4446000000000003</v>
          </cell>
          <cell r="Q83">
            <v>9.0945800000000006</v>
          </cell>
          <cell r="R83">
            <v>15.53918</v>
          </cell>
          <cell r="S83">
            <v>55.965957342000003</v>
          </cell>
          <cell r="T83">
            <v>95.624546159000005</v>
          </cell>
          <cell r="U83">
            <v>244.34649999999999</v>
          </cell>
          <cell r="V83">
            <v>221.85230000000001</v>
          </cell>
          <cell r="W83">
            <v>0</v>
          </cell>
          <cell r="Y83">
            <v>59.529209559999998</v>
          </cell>
          <cell r="Z83">
            <v>123.21760061000001</v>
          </cell>
          <cell r="AA83">
            <v>182.74681017</v>
          </cell>
          <cell r="AB83">
            <v>50.427405594</v>
          </cell>
          <cell r="AC83">
            <v>74.790025709000005</v>
          </cell>
        </row>
        <row r="84">
          <cell r="A84" t="str">
            <v>07019</v>
          </cell>
          <cell r="B84" t="str">
            <v>สำนักงานพิพิธภัณฑ์เกษตรเฉลิมพระเกียรติพร</v>
          </cell>
          <cell r="C84">
            <v>106.3766</v>
          </cell>
          <cell r="D84">
            <v>79.768600000000006</v>
          </cell>
          <cell r="E84">
            <v>0</v>
          </cell>
          <cell r="G84">
            <v>0</v>
          </cell>
          <cell r="H84">
            <v>79.768600000000006</v>
          </cell>
          <cell r="I84">
            <v>79.768600000000006</v>
          </cell>
          <cell r="J84">
            <v>74.986980219000003</v>
          </cell>
          <cell r="K84">
            <v>74.986980219000003</v>
          </cell>
          <cell r="L84">
            <v>138.06219999999999</v>
          </cell>
          <cell r="M84">
            <v>138.06219999999999</v>
          </cell>
          <cell r="N84">
            <v>0</v>
          </cell>
          <cell r="P84">
            <v>0</v>
          </cell>
          <cell r="Q84">
            <v>138.06219999999999</v>
          </cell>
          <cell r="R84">
            <v>138.06219999999999</v>
          </cell>
          <cell r="S84">
            <v>100</v>
          </cell>
          <cell r="T84">
            <v>100</v>
          </cell>
          <cell r="U84">
            <v>244.43879999999999</v>
          </cell>
          <cell r="V84">
            <v>217.83080000000001</v>
          </cell>
          <cell r="W84">
            <v>0</v>
          </cell>
          <cell r="Y84">
            <v>0</v>
          </cell>
          <cell r="Z84">
            <v>217.83080000000001</v>
          </cell>
          <cell r="AA84">
            <v>217.83080000000001</v>
          </cell>
          <cell r="AB84">
            <v>89.114657738000005</v>
          </cell>
          <cell r="AC84">
            <v>89.114657738000005</v>
          </cell>
        </row>
        <row r="85">
          <cell r="A85" t="str">
            <v>01008</v>
          </cell>
          <cell r="B85" t="str">
            <v>สนง.สภาความมั่นคงแห่งชาติ</v>
          </cell>
          <cell r="C85">
            <v>246.84289999999999</v>
          </cell>
          <cell r="D85">
            <v>185.13200000000001</v>
          </cell>
          <cell r="E85">
            <v>0</v>
          </cell>
          <cell r="G85">
            <v>12.225716159999999</v>
          </cell>
          <cell r="H85">
            <v>100.05947441000001</v>
          </cell>
          <cell r="I85">
            <v>112.28519057</v>
          </cell>
          <cell r="J85">
            <v>40.535690680000002</v>
          </cell>
          <cell r="K85">
            <v>45.488523497999999</v>
          </cell>
          <cell r="L85">
            <v>2.7450000000000001</v>
          </cell>
          <cell r="M85">
            <v>2.7450000000000001</v>
          </cell>
          <cell r="N85">
            <v>0</v>
          </cell>
          <cell r="P85">
            <v>2.1789999999999998</v>
          </cell>
          <cell r="Q85">
            <v>0</v>
          </cell>
          <cell r="R85">
            <v>2.1789999999999998</v>
          </cell>
          <cell r="S85">
            <v>0</v>
          </cell>
          <cell r="T85">
            <v>79.380692167999996</v>
          </cell>
          <cell r="U85">
            <v>249.58789999999999</v>
          </cell>
          <cell r="V85">
            <v>187.87700000000001</v>
          </cell>
          <cell r="W85">
            <v>0</v>
          </cell>
          <cell r="Y85">
            <v>14.40471616</v>
          </cell>
          <cell r="Z85">
            <v>100.05947441000001</v>
          </cell>
          <cell r="AA85">
            <v>114.46419057</v>
          </cell>
          <cell r="AB85">
            <v>40.089873912000002</v>
          </cell>
          <cell r="AC85">
            <v>45.861273951999998</v>
          </cell>
        </row>
        <row r="86">
          <cell r="A86" t="str">
            <v>23069</v>
          </cell>
          <cell r="B86" t="str">
            <v>สถาบันสารสนเทศทรัพยากรน้ำ (องค์การมหาชน)</v>
          </cell>
          <cell r="C86">
            <v>213.60079999999999</v>
          </cell>
          <cell r="D86">
            <v>160.2004</v>
          </cell>
          <cell r="E86">
            <v>0</v>
          </cell>
          <cell r="G86">
            <v>0</v>
          </cell>
          <cell r="H86">
            <v>160.2004</v>
          </cell>
          <cell r="I86">
            <v>160.2004</v>
          </cell>
          <cell r="J86">
            <v>74.999906366999994</v>
          </cell>
          <cell r="K86">
            <v>74.999906366999994</v>
          </cell>
          <cell r="L86">
            <v>38.247500000000002</v>
          </cell>
          <cell r="M86">
            <v>38.247500000000002</v>
          </cell>
          <cell r="N86">
            <v>0</v>
          </cell>
          <cell r="P86">
            <v>0</v>
          </cell>
          <cell r="Q86">
            <v>38.247500000000002</v>
          </cell>
          <cell r="R86">
            <v>38.247500000000002</v>
          </cell>
          <cell r="S86">
            <v>100</v>
          </cell>
          <cell r="T86">
            <v>100</v>
          </cell>
          <cell r="U86">
            <v>251.84829999999999</v>
          </cell>
          <cell r="V86">
            <v>198.4479</v>
          </cell>
          <cell r="W86">
            <v>0</v>
          </cell>
          <cell r="Y86">
            <v>0</v>
          </cell>
          <cell r="Z86">
            <v>198.4479</v>
          </cell>
          <cell r="AA86">
            <v>198.4479</v>
          </cell>
          <cell r="AB86">
            <v>78.79660097</v>
          </cell>
          <cell r="AC86">
            <v>78.79660097</v>
          </cell>
        </row>
        <row r="87">
          <cell r="A87" t="str">
            <v>12004</v>
          </cell>
          <cell r="B87" t="str">
            <v>กรมธุรกิจพลังงาน</v>
          </cell>
          <cell r="C87">
            <v>240.115544</v>
          </cell>
          <cell r="D87">
            <v>180.11264399999999</v>
          </cell>
          <cell r="E87">
            <v>0</v>
          </cell>
          <cell r="G87">
            <v>3.3278952199999998</v>
          </cell>
          <cell r="H87">
            <v>125.51763059</v>
          </cell>
          <cell r="I87">
            <v>128.84552581</v>
          </cell>
          <cell r="J87">
            <v>52.273846374000001</v>
          </cell>
          <cell r="K87">
            <v>53.659802137</v>
          </cell>
          <cell r="L87">
            <v>14.665456000000001</v>
          </cell>
          <cell r="M87">
            <v>14.665456000000001</v>
          </cell>
          <cell r="N87">
            <v>0</v>
          </cell>
          <cell r="P87">
            <v>3.9977339999999999</v>
          </cell>
          <cell r="Q87">
            <v>9.8796560000000007</v>
          </cell>
          <cell r="R87">
            <v>13.87739</v>
          </cell>
          <cell r="S87">
            <v>67.366851736000001</v>
          </cell>
          <cell r="T87">
            <v>94.626379158999995</v>
          </cell>
          <cell r="U87">
            <v>254.78100000000001</v>
          </cell>
          <cell r="V87">
            <v>194.77809999999999</v>
          </cell>
          <cell r="W87">
            <v>0</v>
          </cell>
          <cell r="Y87">
            <v>7.3256292199999997</v>
          </cell>
          <cell r="Z87">
            <v>135.39728658999999</v>
          </cell>
          <cell r="AA87">
            <v>142.72291580999999</v>
          </cell>
          <cell r="AB87">
            <v>53.142615262</v>
          </cell>
          <cell r="AC87">
            <v>56.017880380000001</v>
          </cell>
        </row>
        <row r="88">
          <cell r="A88" t="str">
            <v>08008</v>
          </cell>
          <cell r="B88" t="str">
            <v>สนง.นโยบายและแผนการขนส่งและจราจร</v>
          </cell>
          <cell r="C88">
            <v>149.08529999999999</v>
          </cell>
          <cell r="D88">
            <v>116.0218</v>
          </cell>
          <cell r="E88">
            <v>0</v>
          </cell>
          <cell r="G88">
            <v>6.5184344799999998</v>
          </cell>
          <cell r="H88">
            <v>68.762871290000007</v>
          </cell>
          <cell r="I88">
            <v>75.281305770000003</v>
          </cell>
          <cell r="J88">
            <v>46.123173303999998</v>
          </cell>
          <cell r="K88">
            <v>50.495458485999997</v>
          </cell>
          <cell r="L88">
            <v>105.9161</v>
          </cell>
          <cell r="M88">
            <v>95.312200000000004</v>
          </cell>
          <cell r="N88">
            <v>0</v>
          </cell>
          <cell r="P88">
            <v>17.763438000000001</v>
          </cell>
          <cell r="Q88">
            <v>37.426636999999999</v>
          </cell>
          <cell r="R88">
            <v>55.190075</v>
          </cell>
          <cell r="S88">
            <v>35.336116982999997</v>
          </cell>
          <cell r="T88">
            <v>52.107351950999998</v>
          </cell>
          <cell r="U88">
            <v>255.00139999999999</v>
          </cell>
          <cell r="V88">
            <v>211.334</v>
          </cell>
          <cell r="W88">
            <v>0</v>
          </cell>
          <cell r="Y88">
            <v>24.281872480000001</v>
          </cell>
          <cell r="Z88">
            <v>106.18950829000001</v>
          </cell>
          <cell r="AA88">
            <v>130.47138077</v>
          </cell>
          <cell r="AB88">
            <v>41.642715801000001</v>
          </cell>
          <cell r="AC88">
            <v>51.164966454999998</v>
          </cell>
        </row>
        <row r="89">
          <cell r="A89" t="str">
            <v>23052</v>
          </cell>
          <cell r="B89" t="str">
            <v>มหาวิทยาลัยราชภัฏร้อยเอ็ด</v>
          </cell>
          <cell r="C89">
            <v>159.69435999999999</v>
          </cell>
          <cell r="D89">
            <v>120.96356</v>
          </cell>
          <cell r="E89">
            <v>0</v>
          </cell>
          <cell r="G89">
            <v>0.37542769999999998</v>
          </cell>
          <cell r="H89">
            <v>70.347324709999995</v>
          </cell>
          <cell r="I89">
            <v>70.722752409999998</v>
          </cell>
          <cell r="J89">
            <v>44.051226800000002</v>
          </cell>
          <cell r="K89">
            <v>44.286318196000003</v>
          </cell>
          <cell r="L89">
            <v>113.02184</v>
          </cell>
          <cell r="M89">
            <v>101.80184</v>
          </cell>
          <cell r="N89">
            <v>0</v>
          </cell>
          <cell r="P89">
            <v>52.881599999999999</v>
          </cell>
          <cell r="Q89">
            <v>18.191739999999999</v>
          </cell>
          <cell r="R89">
            <v>71.073340000000002</v>
          </cell>
          <cell r="S89">
            <v>16.095774056</v>
          </cell>
          <cell r="T89">
            <v>62.884607080999999</v>
          </cell>
          <cell r="U89">
            <v>272.71620000000001</v>
          </cell>
          <cell r="V89">
            <v>222.7654</v>
          </cell>
          <cell r="W89">
            <v>0</v>
          </cell>
          <cell r="Y89">
            <v>53.257027700000002</v>
          </cell>
          <cell r="Z89">
            <v>88.539064710000005</v>
          </cell>
          <cell r="AA89">
            <v>141.79609241</v>
          </cell>
          <cell r="AB89">
            <v>32.465641832000003</v>
          </cell>
          <cell r="AC89">
            <v>51.994011507000003</v>
          </cell>
        </row>
        <row r="90">
          <cell r="A90" t="str">
            <v>23099</v>
          </cell>
          <cell r="B90" t="str">
            <v>สถาบันการพยาบาลศรีสวรินทิรา สภากาชาดไทย</v>
          </cell>
          <cell r="C90">
            <v>262.85980000000001</v>
          </cell>
          <cell r="D90">
            <v>197.1447</v>
          </cell>
          <cell r="E90">
            <v>0</v>
          </cell>
          <cell r="G90">
            <v>0</v>
          </cell>
          <cell r="H90">
            <v>197.1447</v>
          </cell>
          <cell r="I90">
            <v>197.1447</v>
          </cell>
          <cell r="J90">
            <v>74.999942935000007</v>
          </cell>
          <cell r="K90">
            <v>74.999942935000007</v>
          </cell>
          <cell r="L90">
            <v>18.476700000000001</v>
          </cell>
          <cell r="M90">
            <v>18.476700000000001</v>
          </cell>
          <cell r="N90">
            <v>0</v>
          </cell>
          <cell r="P90">
            <v>0</v>
          </cell>
          <cell r="Q90">
            <v>18.476700000000001</v>
          </cell>
          <cell r="R90">
            <v>18.476700000000001</v>
          </cell>
          <cell r="S90">
            <v>100</v>
          </cell>
          <cell r="T90">
            <v>100</v>
          </cell>
          <cell r="U90">
            <v>281.3365</v>
          </cell>
          <cell r="V90">
            <v>215.62139999999999</v>
          </cell>
          <cell r="W90">
            <v>0</v>
          </cell>
          <cell r="Y90">
            <v>0</v>
          </cell>
          <cell r="Z90">
            <v>215.62139999999999</v>
          </cell>
          <cell r="AA90">
            <v>215.62139999999999</v>
          </cell>
          <cell r="AB90">
            <v>76.641815050999995</v>
          </cell>
          <cell r="AC90">
            <v>76.641815050999995</v>
          </cell>
        </row>
        <row r="91">
          <cell r="A91" t="str">
            <v>20332</v>
          </cell>
          <cell r="B91" t="str">
            <v>สำนักงานรับรองมาตรฐานและประเมินคุณภาพการ</v>
          </cell>
          <cell r="C91">
            <v>279.80180000000001</v>
          </cell>
          <cell r="D91">
            <v>209.46100000000001</v>
          </cell>
          <cell r="E91">
            <v>0</v>
          </cell>
          <cell r="G91">
            <v>0</v>
          </cell>
          <cell r="H91">
            <v>209.46100000000001</v>
          </cell>
          <cell r="I91">
            <v>209.46100000000001</v>
          </cell>
          <cell r="J91">
            <v>74.860490533000004</v>
          </cell>
          <cell r="K91">
            <v>74.860490533000004</v>
          </cell>
          <cell r="L91">
            <v>2.9312</v>
          </cell>
          <cell r="M91">
            <v>2.9312</v>
          </cell>
          <cell r="N91">
            <v>0</v>
          </cell>
          <cell r="P91">
            <v>0</v>
          </cell>
          <cell r="Q91">
            <v>2.9312</v>
          </cell>
          <cell r="R91">
            <v>2.9312</v>
          </cell>
          <cell r="S91">
            <v>100</v>
          </cell>
          <cell r="T91">
            <v>100</v>
          </cell>
          <cell r="U91">
            <v>282.733</v>
          </cell>
          <cell r="V91">
            <v>212.3922</v>
          </cell>
          <cell r="W91">
            <v>0</v>
          </cell>
          <cell r="Y91">
            <v>0</v>
          </cell>
          <cell r="Z91">
            <v>212.3922</v>
          </cell>
          <cell r="AA91">
            <v>212.3922</v>
          </cell>
          <cell r="AB91">
            <v>75.121121341000006</v>
          </cell>
          <cell r="AC91">
            <v>75.121121341000006</v>
          </cell>
        </row>
        <row r="92">
          <cell r="A92" t="str">
            <v>13006</v>
          </cell>
          <cell r="B92" t="str">
            <v>กรมเจรจาการค้าระหว่างประเทศ</v>
          </cell>
          <cell r="C92">
            <v>256.17185699999999</v>
          </cell>
          <cell r="D92">
            <v>212.12035700000001</v>
          </cell>
          <cell r="E92">
            <v>0</v>
          </cell>
          <cell r="G92">
            <v>20.904329990000001</v>
          </cell>
          <cell r="H92">
            <v>158.98604392999999</v>
          </cell>
          <cell r="I92">
            <v>179.89037392</v>
          </cell>
          <cell r="J92">
            <v>62.062259996999998</v>
          </cell>
          <cell r="K92">
            <v>70.222535772000001</v>
          </cell>
          <cell r="L92">
            <v>26.602443000000001</v>
          </cell>
          <cell r="M92">
            <v>26.602443000000001</v>
          </cell>
          <cell r="N92">
            <v>0</v>
          </cell>
          <cell r="P92">
            <v>15.207000000000001</v>
          </cell>
          <cell r="Q92">
            <v>3.5888429999999998</v>
          </cell>
          <cell r="R92">
            <v>18.795843000000001</v>
          </cell>
          <cell r="S92">
            <v>13.490651968</v>
          </cell>
          <cell r="T92">
            <v>70.654574844999999</v>
          </cell>
          <cell r="U92">
            <v>282.77429999999998</v>
          </cell>
          <cell r="V92">
            <v>238.72280000000001</v>
          </cell>
          <cell r="W92">
            <v>0</v>
          </cell>
          <cell r="Y92">
            <v>36.111329990000002</v>
          </cell>
          <cell r="Z92">
            <v>162.57488692999999</v>
          </cell>
          <cell r="AA92">
            <v>198.68621691999999</v>
          </cell>
          <cell r="AB92">
            <v>57.492808551000003</v>
          </cell>
          <cell r="AC92">
            <v>70.263180536999997</v>
          </cell>
        </row>
        <row r="93">
          <cell r="A93" t="str">
            <v>01025</v>
          </cell>
          <cell r="B93" t="str">
            <v>สนง.บริหารและพัฒนาองค์ความรู้ (องค์การมห</v>
          </cell>
          <cell r="C93">
            <v>264.16090000000003</v>
          </cell>
          <cell r="D93">
            <v>191.54929999999999</v>
          </cell>
          <cell r="E93">
            <v>0</v>
          </cell>
          <cell r="G93">
            <v>0</v>
          </cell>
          <cell r="H93">
            <v>191.54929999999999</v>
          </cell>
          <cell r="I93">
            <v>191.54929999999999</v>
          </cell>
          <cell r="J93">
            <v>72.512358945000003</v>
          </cell>
          <cell r="K93">
            <v>72.512358945000003</v>
          </cell>
          <cell r="L93">
            <v>24.135999999999999</v>
          </cell>
          <cell r="M93">
            <v>24.135999999999999</v>
          </cell>
          <cell r="N93">
            <v>0</v>
          </cell>
          <cell r="P93">
            <v>0</v>
          </cell>
          <cell r="Q93">
            <v>24.135999999999999</v>
          </cell>
          <cell r="R93">
            <v>24.135999999999999</v>
          </cell>
          <cell r="S93">
            <v>100</v>
          </cell>
          <cell r="T93">
            <v>100</v>
          </cell>
          <cell r="U93">
            <v>288.29689999999999</v>
          </cell>
          <cell r="V93">
            <v>215.68530000000001</v>
          </cell>
          <cell r="W93">
            <v>0</v>
          </cell>
          <cell r="Y93">
            <v>0</v>
          </cell>
          <cell r="Z93">
            <v>215.68530000000001</v>
          </cell>
          <cell r="AA93">
            <v>215.68530000000001</v>
          </cell>
          <cell r="AB93">
            <v>74.813603615000005</v>
          </cell>
          <cell r="AC93">
            <v>74.813603615000005</v>
          </cell>
        </row>
        <row r="94">
          <cell r="A94" t="str">
            <v>23051</v>
          </cell>
          <cell r="B94" t="str">
            <v>มหาวิทยาลัยราชภัฏชัยภูมิ</v>
          </cell>
          <cell r="C94">
            <v>154.11369999999999</v>
          </cell>
          <cell r="D94">
            <v>115.5849</v>
          </cell>
          <cell r="E94">
            <v>0</v>
          </cell>
          <cell r="G94">
            <v>2.0997786600000001</v>
          </cell>
          <cell r="H94">
            <v>63.409625069999997</v>
          </cell>
          <cell r="I94">
            <v>65.509403730000002</v>
          </cell>
          <cell r="J94">
            <v>41.144703599000003</v>
          </cell>
          <cell r="K94">
            <v>42.507190295000001</v>
          </cell>
          <cell r="L94">
            <v>137.72790000000001</v>
          </cell>
          <cell r="M94">
            <v>118.70659999999999</v>
          </cell>
          <cell r="N94">
            <v>0</v>
          </cell>
          <cell r="P94">
            <v>70.627099999999999</v>
          </cell>
          <cell r="Q94">
            <v>21.96</v>
          </cell>
          <cell r="R94">
            <v>92.587100000000007</v>
          </cell>
          <cell r="S94">
            <v>15.944481837</v>
          </cell>
          <cell r="T94">
            <v>67.224650924000002</v>
          </cell>
          <cell r="U94">
            <v>291.84160000000003</v>
          </cell>
          <cell r="V94">
            <v>234.29150000000001</v>
          </cell>
          <cell r="W94">
            <v>0</v>
          </cell>
          <cell r="Y94">
            <v>72.726878659999997</v>
          </cell>
          <cell r="Z94">
            <v>85.369625069999998</v>
          </cell>
          <cell r="AA94">
            <v>158.09650372999999</v>
          </cell>
          <cell r="AB94">
            <v>29.252041200000001</v>
          </cell>
          <cell r="AC94">
            <v>54.172024731999997</v>
          </cell>
        </row>
        <row r="95">
          <cell r="A95" t="str">
            <v>20302</v>
          </cell>
          <cell r="B95" t="str">
            <v>โรงเรียนมหิดลวิทยานุสรณ์</v>
          </cell>
          <cell r="C95">
            <v>292.55189999999999</v>
          </cell>
          <cell r="D95">
            <v>217.91810000000001</v>
          </cell>
          <cell r="E95">
            <v>0</v>
          </cell>
          <cell r="G95">
            <v>0</v>
          </cell>
          <cell r="H95">
            <v>217.91810000000001</v>
          </cell>
          <cell r="I95">
            <v>217.91810000000001</v>
          </cell>
          <cell r="J95">
            <v>74.488697560999995</v>
          </cell>
          <cell r="K95">
            <v>74.488697560999995</v>
          </cell>
          <cell r="L95">
            <v>5.6742999999999997</v>
          </cell>
          <cell r="M95">
            <v>5.6742999999999997</v>
          </cell>
          <cell r="N95">
            <v>0</v>
          </cell>
          <cell r="P95">
            <v>0</v>
          </cell>
          <cell r="Q95">
            <v>5.6742999999999997</v>
          </cell>
          <cell r="R95">
            <v>5.6742999999999997</v>
          </cell>
          <cell r="S95">
            <v>100</v>
          </cell>
          <cell r="T95">
            <v>100</v>
          </cell>
          <cell r="U95">
            <v>298.22620000000001</v>
          </cell>
          <cell r="V95">
            <v>223.5924</v>
          </cell>
          <cell r="W95">
            <v>0</v>
          </cell>
          <cell r="Y95">
            <v>0</v>
          </cell>
          <cell r="Z95">
            <v>223.5924</v>
          </cell>
          <cell r="AA95">
            <v>223.5924</v>
          </cell>
          <cell r="AB95">
            <v>74.974096842999998</v>
          </cell>
          <cell r="AC95">
            <v>74.974096842999998</v>
          </cell>
        </row>
        <row r="96">
          <cell r="A96" t="str">
            <v>23100</v>
          </cell>
          <cell r="B96" t="str">
            <v>สถาบันเทคโนโลยีจิตรลดา</v>
          </cell>
          <cell r="C96">
            <v>209.8871</v>
          </cell>
          <cell r="D96">
            <v>157.41409999999999</v>
          </cell>
          <cell r="E96">
            <v>0</v>
          </cell>
          <cell r="G96">
            <v>0</v>
          </cell>
          <cell r="H96">
            <v>157.41409999999999</v>
          </cell>
          <cell r="I96">
            <v>157.41409999999999</v>
          </cell>
          <cell r="J96">
            <v>74.999416353000001</v>
          </cell>
          <cell r="K96">
            <v>74.999416353000001</v>
          </cell>
          <cell r="L96">
            <v>94.095399999999998</v>
          </cell>
          <cell r="M96">
            <v>68.077100000000002</v>
          </cell>
          <cell r="N96">
            <v>0</v>
          </cell>
          <cell r="P96">
            <v>0</v>
          </cell>
          <cell r="Q96">
            <v>68.077100000000002</v>
          </cell>
          <cell r="R96">
            <v>68.077100000000002</v>
          </cell>
          <cell r="S96">
            <v>72.349020249999995</v>
          </cell>
          <cell r="T96">
            <v>72.349020249999995</v>
          </cell>
          <cell r="U96">
            <v>303.98250000000002</v>
          </cell>
          <cell r="V96">
            <v>225.49119999999999</v>
          </cell>
          <cell r="W96">
            <v>0</v>
          </cell>
          <cell r="Y96">
            <v>0</v>
          </cell>
          <cell r="Z96">
            <v>225.49119999999999</v>
          </cell>
          <cell r="AA96">
            <v>225.49119999999999</v>
          </cell>
          <cell r="AB96">
            <v>74.179007014999996</v>
          </cell>
          <cell r="AC96">
            <v>74.179007014999996</v>
          </cell>
        </row>
        <row r="97">
          <cell r="A97" t="str">
            <v>23067</v>
          </cell>
          <cell r="B97" t="str">
            <v>สนง.นวัตกรรมแห่งชาติ (องค์การมหาชน)</v>
          </cell>
          <cell r="C97">
            <v>308.84750000000003</v>
          </cell>
          <cell r="D97">
            <v>220.610175</v>
          </cell>
          <cell r="E97">
            <v>0</v>
          </cell>
          <cell r="G97">
            <v>0</v>
          </cell>
          <cell r="H97">
            <v>220.610175</v>
          </cell>
          <cell r="I97">
            <v>220.610175</v>
          </cell>
          <cell r="J97">
            <v>71.430131376000006</v>
          </cell>
          <cell r="K97">
            <v>71.430131376000006</v>
          </cell>
          <cell r="U97">
            <v>308.84750000000003</v>
          </cell>
          <cell r="V97">
            <v>220.610175</v>
          </cell>
          <cell r="W97">
            <v>0</v>
          </cell>
          <cell r="Y97">
            <v>0</v>
          </cell>
          <cell r="Z97">
            <v>220.610175</v>
          </cell>
          <cell r="AA97">
            <v>220.610175</v>
          </cell>
          <cell r="AB97">
            <v>71.430131376000006</v>
          </cell>
          <cell r="AC97">
            <v>71.430131376000006</v>
          </cell>
        </row>
        <row r="98">
          <cell r="A98" t="str">
            <v>23040</v>
          </cell>
          <cell r="B98" t="str">
            <v>มหาวิทยาลัยราชภัฏหมู่บ้านจอมบึง</v>
          </cell>
          <cell r="C98">
            <v>244.44630000000001</v>
          </cell>
          <cell r="D98">
            <v>183.39429999999999</v>
          </cell>
          <cell r="E98">
            <v>0</v>
          </cell>
          <cell r="G98">
            <v>0.44500000000000001</v>
          </cell>
          <cell r="H98">
            <v>130.17900789999999</v>
          </cell>
          <cell r="I98">
            <v>130.62400790000001</v>
          </cell>
          <cell r="J98">
            <v>53.254644435000003</v>
          </cell>
          <cell r="K98">
            <v>53.436688508000003</v>
          </cell>
          <cell r="L98">
            <v>70.8386</v>
          </cell>
          <cell r="M98">
            <v>70.8386</v>
          </cell>
          <cell r="N98">
            <v>0</v>
          </cell>
          <cell r="P98">
            <v>47.323053000000002</v>
          </cell>
          <cell r="Q98">
            <v>8.61332685</v>
          </cell>
          <cell r="R98">
            <v>55.936379850000002</v>
          </cell>
          <cell r="S98">
            <v>12.159086782999999</v>
          </cell>
          <cell r="T98">
            <v>78.963135706000003</v>
          </cell>
          <cell r="U98">
            <v>315.28489999999999</v>
          </cell>
          <cell r="V98">
            <v>254.2329</v>
          </cell>
          <cell r="W98">
            <v>0</v>
          </cell>
          <cell r="Y98">
            <v>47.768053000000002</v>
          </cell>
          <cell r="Z98">
            <v>138.79233475000001</v>
          </cell>
          <cell r="AA98">
            <v>186.56038774999999</v>
          </cell>
          <cell r="AB98">
            <v>44.021243880999997</v>
          </cell>
          <cell r="AC98">
            <v>59.172002132000003</v>
          </cell>
        </row>
        <row r="99">
          <cell r="A99" t="str">
            <v>23012</v>
          </cell>
          <cell r="B99" t="str">
            <v>สถาบันเทคโนโลยีปทุมวัน</v>
          </cell>
          <cell r="C99">
            <v>151.005</v>
          </cell>
          <cell r="D99">
            <v>119.23860000000001</v>
          </cell>
          <cell r="E99">
            <v>0</v>
          </cell>
          <cell r="G99">
            <v>8.6081500000000002E-3</v>
          </cell>
          <cell r="H99">
            <v>97.820307909999997</v>
          </cell>
          <cell r="I99">
            <v>97.828916059999997</v>
          </cell>
          <cell r="J99">
            <v>64.779515849999996</v>
          </cell>
          <cell r="K99">
            <v>64.785216422999994</v>
          </cell>
          <cell r="L99">
            <v>166.4152</v>
          </cell>
          <cell r="M99">
            <v>152.708</v>
          </cell>
          <cell r="N99">
            <v>0</v>
          </cell>
          <cell r="P99">
            <v>52.906094830000001</v>
          </cell>
          <cell r="Q99">
            <v>40.876465170000003</v>
          </cell>
          <cell r="R99">
            <v>93.782560000000004</v>
          </cell>
          <cell r="S99">
            <v>24.562939664999998</v>
          </cell>
          <cell r="T99">
            <v>56.354563765999998</v>
          </cell>
          <cell r="U99">
            <v>317.42020000000002</v>
          </cell>
          <cell r="V99">
            <v>271.94659999999999</v>
          </cell>
          <cell r="W99">
            <v>0</v>
          </cell>
          <cell r="Y99">
            <v>52.914702980000001</v>
          </cell>
          <cell r="Z99">
            <v>138.69677308000001</v>
          </cell>
          <cell r="AA99">
            <v>191.61147606</v>
          </cell>
          <cell r="AB99">
            <v>43.695005258000002</v>
          </cell>
          <cell r="AC99">
            <v>60.365243315000001</v>
          </cell>
        </row>
        <row r="100">
          <cell r="A100" t="str">
            <v>01037</v>
          </cell>
          <cell r="B100" t="str">
            <v>สนง.ส่งเสริมเศรษฐกิจสร้างสรรค์(องค์การมห</v>
          </cell>
          <cell r="C100">
            <v>318.38310000000001</v>
          </cell>
          <cell r="D100">
            <v>238.78729999999999</v>
          </cell>
          <cell r="E100">
            <v>0</v>
          </cell>
          <cell r="G100">
            <v>0</v>
          </cell>
          <cell r="H100">
            <v>238.78729999999999</v>
          </cell>
          <cell r="I100">
            <v>238.78729999999999</v>
          </cell>
          <cell r="J100">
            <v>74.999992148000004</v>
          </cell>
          <cell r="K100">
            <v>74.999992148000004</v>
          </cell>
          <cell r="U100">
            <v>318.38310000000001</v>
          </cell>
          <cell r="V100">
            <v>238.78729999999999</v>
          </cell>
          <cell r="W100">
            <v>0</v>
          </cell>
          <cell r="Y100">
            <v>0</v>
          </cell>
          <cell r="Z100">
            <v>238.78729999999999</v>
          </cell>
          <cell r="AA100">
            <v>238.78729999999999</v>
          </cell>
          <cell r="AB100">
            <v>74.999992148000004</v>
          </cell>
          <cell r="AC100">
            <v>74.999992148000004</v>
          </cell>
        </row>
        <row r="101">
          <cell r="A101" t="str">
            <v>01021</v>
          </cell>
          <cell r="B101" t="str">
            <v>สนง.คณะกรรมการพัฒนาระบบราชการ</v>
          </cell>
          <cell r="C101">
            <v>291.59030000000001</v>
          </cell>
          <cell r="D101">
            <v>195.9974</v>
          </cell>
          <cell r="E101">
            <v>0</v>
          </cell>
          <cell r="G101">
            <v>18.662482969999999</v>
          </cell>
          <cell r="H101">
            <v>101.74743875999999</v>
          </cell>
          <cell r="I101">
            <v>120.40992172999999</v>
          </cell>
          <cell r="J101">
            <v>34.893972384999998</v>
          </cell>
          <cell r="K101">
            <v>41.294213741</v>
          </cell>
          <cell r="L101">
            <v>28.681000000000001</v>
          </cell>
          <cell r="M101">
            <v>28.681000000000001</v>
          </cell>
          <cell r="N101">
            <v>0</v>
          </cell>
          <cell r="P101">
            <v>9.7704000000000004</v>
          </cell>
          <cell r="Q101">
            <v>5.9668550000000001E-2</v>
          </cell>
          <cell r="R101">
            <v>9.83006855</v>
          </cell>
          <cell r="S101">
            <v>0.20804208399999999</v>
          </cell>
          <cell r="T101">
            <v>34.273799902</v>
          </cell>
          <cell r="U101">
            <v>320.2713</v>
          </cell>
          <cell r="V101">
            <v>224.67840000000001</v>
          </cell>
          <cell r="W101">
            <v>0</v>
          </cell>
          <cell r="Y101">
            <v>28.432882970000001</v>
          </cell>
          <cell r="Z101">
            <v>101.80710731000001</v>
          </cell>
          <cell r="AA101">
            <v>130.23999028</v>
          </cell>
          <cell r="AB101">
            <v>31.787770965</v>
          </cell>
          <cell r="AC101">
            <v>40.665520225999998</v>
          </cell>
        </row>
        <row r="102">
          <cell r="A102" t="str">
            <v>29002</v>
          </cell>
          <cell r="B102" t="str">
            <v>สำนักงานผู้ตรวจการแผ่นดิน</v>
          </cell>
          <cell r="C102">
            <v>316.43990000000002</v>
          </cell>
          <cell r="D102">
            <v>236.53919999999999</v>
          </cell>
          <cell r="E102">
            <v>0</v>
          </cell>
          <cell r="G102">
            <v>0</v>
          </cell>
          <cell r="H102">
            <v>236.53919999999999</v>
          </cell>
          <cell r="I102">
            <v>236.53919999999999</v>
          </cell>
          <cell r="J102">
            <v>74.750118427000004</v>
          </cell>
          <cell r="K102">
            <v>74.750118427000004</v>
          </cell>
          <cell r="L102">
            <v>4.4462000000000002</v>
          </cell>
          <cell r="M102">
            <v>4.4462000000000002</v>
          </cell>
          <cell r="N102">
            <v>0</v>
          </cell>
          <cell r="P102">
            <v>0</v>
          </cell>
          <cell r="Q102">
            <v>4.4462000000000002</v>
          </cell>
          <cell r="R102">
            <v>4.4462000000000002</v>
          </cell>
          <cell r="S102">
            <v>100</v>
          </cell>
          <cell r="T102">
            <v>100</v>
          </cell>
          <cell r="U102">
            <v>320.8861</v>
          </cell>
          <cell r="V102">
            <v>240.9854</v>
          </cell>
          <cell r="W102">
            <v>0</v>
          </cell>
          <cell r="Y102">
            <v>0</v>
          </cell>
          <cell r="Z102">
            <v>240.9854</v>
          </cell>
          <cell r="AA102">
            <v>240.9854</v>
          </cell>
          <cell r="AB102">
            <v>75.099980959000007</v>
          </cell>
          <cell r="AC102">
            <v>75.099980959000007</v>
          </cell>
        </row>
        <row r="103">
          <cell r="A103" t="str">
            <v>21005</v>
          </cell>
          <cell r="B103" t="str">
            <v>กรมการแพทย์แผนไทยและการแพทย์ทางเลือก</v>
          </cell>
          <cell r="C103">
            <v>263.68310000000002</v>
          </cell>
          <cell r="D103">
            <v>197.05869999999999</v>
          </cell>
          <cell r="E103">
            <v>0</v>
          </cell>
          <cell r="G103">
            <v>12.089858080000001</v>
          </cell>
          <cell r="H103">
            <v>125.22529387</v>
          </cell>
          <cell r="I103">
            <v>137.31515195</v>
          </cell>
          <cell r="J103">
            <v>47.490830420999998</v>
          </cell>
          <cell r="K103">
            <v>52.075825848999997</v>
          </cell>
          <cell r="L103">
            <v>79.370500000000007</v>
          </cell>
          <cell r="M103">
            <v>79.370500000000007</v>
          </cell>
          <cell r="N103">
            <v>0</v>
          </cell>
          <cell r="P103">
            <v>43.148681289999999</v>
          </cell>
          <cell r="Q103">
            <v>0.53200000000000003</v>
          </cell>
          <cell r="R103">
            <v>43.680681290000003</v>
          </cell>
          <cell r="S103">
            <v>0.67027422000000003</v>
          </cell>
          <cell r="T103">
            <v>55.033899609999999</v>
          </cell>
          <cell r="U103">
            <v>343.05360000000002</v>
          </cell>
          <cell r="V103">
            <v>276.42919999999998</v>
          </cell>
          <cell r="W103">
            <v>0</v>
          </cell>
          <cell r="Y103">
            <v>55.238539369999998</v>
          </cell>
          <cell r="Z103">
            <v>125.75729387</v>
          </cell>
          <cell r="AA103">
            <v>180.99583324</v>
          </cell>
          <cell r="AB103">
            <v>36.658205559999999</v>
          </cell>
          <cell r="AC103">
            <v>52.760219755999998</v>
          </cell>
        </row>
        <row r="104">
          <cell r="A104" t="str">
            <v>23023</v>
          </cell>
          <cell r="B104" t="str">
            <v>มหาวิทยาลัยราชภัฏเพชรบูรณ์</v>
          </cell>
          <cell r="C104">
            <v>309.85221999999999</v>
          </cell>
          <cell r="D104">
            <v>234.39081999999999</v>
          </cell>
          <cell r="E104">
            <v>0</v>
          </cell>
          <cell r="G104">
            <v>0.16557150000000001</v>
          </cell>
          <cell r="H104">
            <v>163.16511989</v>
          </cell>
          <cell r="I104">
            <v>163.33069139</v>
          </cell>
          <cell r="J104">
            <v>52.659012703000002</v>
          </cell>
          <cell r="K104">
            <v>52.712448336999998</v>
          </cell>
          <cell r="L104">
            <v>54.212679999999999</v>
          </cell>
          <cell r="M104">
            <v>54.212679999999999</v>
          </cell>
          <cell r="N104">
            <v>0</v>
          </cell>
          <cell r="P104">
            <v>23.21575</v>
          </cell>
          <cell r="Q104">
            <v>30.996929999999999</v>
          </cell>
          <cell r="R104">
            <v>54.212679999999999</v>
          </cell>
          <cell r="S104">
            <v>57.176531394999998</v>
          </cell>
          <cell r="T104">
            <v>100</v>
          </cell>
          <cell r="U104">
            <v>364.06490000000002</v>
          </cell>
          <cell r="V104">
            <v>288.6035</v>
          </cell>
          <cell r="W104">
            <v>0</v>
          </cell>
          <cell r="Y104">
            <v>23.381321499999999</v>
          </cell>
          <cell r="Z104">
            <v>194.16204988999999</v>
          </cell>
          <cell r="AA104">
            <v>217.54337139</v>
          </cell>
          <cell r="AB104">
            <v>53.331713628999999</v>
          </cell>
          <cell r="AC104">
            <v>59.754008527000003</v>
          </cell>
        </row>
        <row r="105">
          <cell r="A105" t="str">
            <v>23065</v>
          </cell>
          <cell r="B105" t="str">
            <v>สถาบันวิจัยแสงซินโครตรอน (องค์การมหาชน)</v>
          </cell>
          <cell r="C105">
            <v>217.66980000000001</v>
          </cell>
          <cell r="D105">
            <v>163.25210000000001</v>
          </cell>
          <cell r="E105">
            <v>0</v>
          </cell>
          <cell r="G105">
            <v>0</v>
          </cell>
          <cell r="H105">
            <v>163.25210000000001</v>
          </cell>
          <cell r="I105">
            <v>163.25210000000001</v>
          </cell>
          <cell r="J105">
            <v>74.999885147000001</v>
          </cell>
          <cell r="K105">
            <v>74.999885147000001</v>
          </cell>
          <cell r="L105">
            <v>154.2124</v>
          </cell>
          <cell r="M105">
            <v>154.2124</v>
          </cell>
          <cell r="N105">
            <v>0</v>
          </cell>
          <cell r="P105">
            <v>0</v>
          </cell>
          <cell r="Q105">
            <v>154.2124</v>
          </cell>
          <cell r="R105">
            <v>154.2124</v>
          </cell>
          <cell r="S105">
            <v>100</v>
          </cell>
          <cell r="T105">
            <v>100</v>
          </cell>
          <cell r="U105">
            <v>371.88220000000001</v>
          </cell>
          <cell r="V105">
            <v>317.46449999999999</v>
          </cell>
          <cell r="W105">
            <v>0</v>
          </cell>
          <cell r="Y105">
            <v>0</v>
          </cell>
          <cell r="Z105">
            <v>317.46449999999999</v>
          </cell>
          <cell r="AA105">
            <v>317.46449999999999</v>
          </cell>
          <cell r="AB105">
            <v>85.366952222999998</v>
          </cell>
          <cell r="AC105">
            <v>85.366952222999998</v>
          </cell>
        </row>
        <row r="106">
          <cell r="A106" t="str">
            <v>23025</v>
          </cell>
          <cell r="B106" t="str">
            <v>มหาวิทยาลัยราชภัฏเลย</v>
          </cell>
          <cell r="C106">
            <v>318.4504</v>
          </cell>
          <cell r="D106">
            <v>238.5384</v>
          </cell>
          <cell r="E106">
            <v>0</v>
          </cell>
          <cell r="G106">
            <v>0.62135554999999998</v>
          </cell>
          <cell r="H106">
            <v>199.93525607000001</v>
          </cell>
          <cell r="I106">
            <v>200.55661162000001</v>
          </cell>
          <cell r="J106">
            <v>62.783798064000003</v>
          </cell>
          <cell r="K106">
            <v>62.978916535000003</v>
          </cell>
          <cell r="L106">
            <v>54.470100000000002</v>
          </cell>
          <cell r="M106">
            <v>54.470100000000002</v>
          </cell>
          <cell r="N106">
            <v>0</v>
          </cell>
          <cell r="P106">
            <v>23.994524999999999</v>
          </cell>
          <cell r="Q106">
            <v>10.42628</v>
          </cell>
          <cell r="R106">
            <v>34.420805000000001</v>
          </cell>
          <cell r="S106">
            <v>19.141290358999999</v>
          </cell>
          <cell r="T106">
            <v>63.192109064999997</v>
          </cell>
          <cell r="U106">
            <v>372.9205</v>
          </cell>
          <cell r="V106">
            <v>293.00850000000003</v>
          </cell>
          <cell r="W106">
            <v>0</v>
          </cell>
          <cell r="Y106">
            <v>24.61588055</v>
          </cell>
          <cell r="Z106">
            <v>210.36153607</v>
          </cell>
          <cell r="AA106">
            <v>234.97741662000001</v>
          </cell>
          <cell r="AB106">
            <v>56.409217533000003</v>
          </cell>
          <cell r="AC106">
            <v>63.010056196999997</v>
          </cell>
        </row>
        <row r="107">
          <cell r="A107" t="str">
            <v>23042</v>
          </cell>
          <cell r="B107" t="str">
            <v>มหาวิทยาลัยราชภัฏภูเก็ต</v>
          </cell>
          <cell r="C107">
            <v>303.16759000000002</v>
          </cell>
          <cell r="D107">
            <v>228.33839</v>
          </cell>
          <cell r="E107">
            <v>0</v>
          </cell>
          <cell r="G107">
            <v>1.1372212900000001</v>
          </cell>
          <cell r="H107">
            <v>160.70796386999999</v>
          </cell>
          <cell r="I107">
            <v>161.84518516</v>
          </cell>
          <cell r="J107">
            <v>53.009612230999998</v>
          </cell>
          <cell r="K107">
            <v>53.384725312999997</v>
          </cell>
          <cell r="L107">
            <v>74.777410000000003</v>
          </cell>
          <cell r="M107">
            <v>70.091210000000004</v>
          </cell>
          <cell r="N107">
            <v>0</v>
          </cell>
          <cell r="P107">
            <v>48.148060000000001</v>
          </cell>
          <cell r="Q107">
            <v>21.943149999999999</v>
          </cell>
          <cell r="R107">
            <v>70.091210000000004</v>
          </cell>
          <cell r="S107">
            <v>29.344624266</v>
          </cell>
          <cell r="T107">
            <v>93.733134110999998</v>
          </cell>
          <cell r="U107">
            <v>377.94499999999999</v>
          </cell>
          <cell r="V107">
            <v>298.42959999999999</v>
          </cell>
          <cell r="W107">
            <v>0</v>
          </cell>
          <cell r="Y107">
            <v>49.28528129</v>
          </cell>
          <cell r="Z107">
            <v>182.65111386999999</v>
          </cell>
          <cell r="AA107">
            <v>231.93639515999999</v>
          </cell>
          <cell r="AB107">
            <v>48.327432264000002</v>
          </cell>
          <cell r="AC107">
            <v>61.367763869999997</v>
          </cell>
        </row>
        <row r="108">
          <cell r="A108" t="str">
            <v>23037</v>
          </cell>
          <cell r="B108" t="str">
            <v>มหาวิทยาลัยราชภัฏกาญจนบุรี</v>
          </cell>
          <cell r="C108">
            <v>248.70910000000001</v>
          </cell>
          <cell r="D108">
            <v>186.708</v>
          </cell>
          <cell r="E108">
            <v>0</v>
          </cell>
          <cell r="G108">
            <v>3.5967100000000002E-2</v>
          </cell>
          <cell r="H108">
            <v>125.92582455</v>
          </cell>
          <cell r="I108">
            <v>125.96179165</v>
          </cell>
          <cell r="J108">
            <v>50.631772038000001</v>
          </cell>
          <cell r="K108">
            <v>50.646233551999998</v>
          </cell>
          <cell r="L108">
            <v>136.77010000000001</v>
          </cell>
          <cell r="M108">
            <v>136.77010000000001</v>
          </cell>
          <cell r="N108">
            <v>0</v>
          </cell>
          <cell r="P108">
            <v>92.829093029999996</v>
          </cell>
          <cell r="Q108">
            <v>32.632584299999998</v>
          </cell>
          <cell r="R108">
            <v>125.46167733</v>
          </cell>
          <cell r="S108">
            <v>23.859443182</v>
          </cell>
          <cell r="T108">
            <v>91.731802001999995</v>
          </cell>
          <cell r="U108">
            <v>385.47919999999999</v>
          </cell>
          <cell r="V108">
            <v>323.47809999999998</v>
          </cell>
          <cell r="W108">
            <v>0</v>
          </cell>
          <cell r="Y108">
            <v>92.865060130000003</v>
          </cell>
          <cell r="Z108">
            <v>158.55840885000001</v>
          </cell>
          <cell r="AA108">
            <v>251.42346898</v>
          </cell>
          <cell r="AB108">
            <v>41.132805310999998</v>
          </cell>
          <cell r="AC108">
            <v>65.223614913999995</v>
          </cell>
        </row>
        <row r="109">
          <cell r="A109" t="str">
            <v>13007</v>
          </cell>
          <cell r="B109" t="str">
            <v>กรมทรัพย์สินทางปัญญา</v>
          </cell>
          <cell r="C109">
            <v>319.75863529999998</v>
          </cell>
          <cell r="D109">
            <v>274.70883529999998</v>
          </cell>
          <cell r="E109">
            <v>0</v>
          </cell>
          <cell r="G109">
            <v>42.185925210000001</v>
          </cell>
          <cell r="H109">
            <v>149.44645251</v>
          </cell>
          <cell r="I109">
            <v>191.63237771999999</v>
          </cell>
          <cell r="J109">
            <v>46.737268681000003</v>
          </cell>
          <cell r="K109">
            <v>59.930321362999997</v>
          </cell>
          <cell r="L109">
            <v>69.247564699999998</v>
          </cell>
          <cell r="M109">
            <v>69.247564699999998</v>
          </cell>
          <cell r="N109">
            <v>0</v>
          </cell>
          <cell r="P109">
            <v>55.2941</v>
          </cell>
          <cell r="Q109">
            <v>6.4669059799999999</v>
          </cell>
          <cell r="R109">
            <v>61.76100598</v>
          </cell>
          <cell r="S109">
            <v>9.3388208059999993</v>
          </cell>
          <cell r="T109">
            <v>89.188704681999994</v>
          </cell>
          <cell r="U109">
            <v>389.00619999999998</v>
          </cell>
          <cell r="V109">
            <v>343.95639999999997</v>
          </cell>
          <cell r="W109">
            <v>0</v>
          </cell>
          <cell r="Y109">
            <v>97.480025209999994</v>
          </cell>
          <cell r="Z109">
            <v>155.91335849000001</v>
          </cell>
          <cell r="AA109">
            <v>253.39338369999999</v>
          </cell>
          <cell r="AB109">
            <v>40.079916076000003</v>
          </cell>
          <cell r="AC109">
            <v>65.138649126999994</v>
          </cell>
        </row>
        <row r="110">
          <cell r="A110" t="str">
            <v>23032</v>
          </cell>
          <cell r="B110" t="str">
            <v>มหาวิทยาลัยราชภัฏราชนครินทร์</v>
          </cell>
          <cell r="C110">
            <v>285.59519999999998</v>
          </cell>
          <cell r="D110">
            <v>216.67349999999999</v>
          </cell>
          <cell r="E110">
            <v>0</v>
          </cell>
          <cell r="G110">
            <v>1.45658128</v>
          </cell>
          <cell r="H110">
            <v>175.40364373</v>
          </cell>
          <cell r="I110">
            <v>176.86022500999999</v>
          </cell>
          <cell r="J110">
            <v>61.416873858999999</v>
          </cell>
          <cell r="K110">
            <v>61.926889881000001</v>
          </cell>
          <cell r="L110">
            <v>106.5052</v>
          </cell>
          <cell r="M110">
            <v>77.401799999999994</v>
          </cell>
          <cell r="N110">
            <v>0</v>
          </cell>
          <cell r="P110">
            <v>12.039815859999999</v>
          </cell>
          <cell r="Q110">
            <v>5.1020000000000003</v>
          </cell>
          <cell r="R110">
            <v>17.141815860000001</v>
          </cell>
          <cell r="S110">
            <v>4.7903764320000004</v>
          </cell>
          <cell r="T110">
            <v>16.094815896</v>
          </cell>
          <cell r="U110">
            <v>392.10039999999998</v>
          </cell>
          <cell r="V110">
            <v>294.07530000000003</v>
          </cell>
          <cell r="W110">
            <v>0</v>
          </cell>
          <cell r="Y110">
            <v>13.496397139999999</v>
          </cell>
          <cell r="Z110">
            <v>180.50564373</v>
          </cell>
          <cell r="AA110">
            <v>194.00204087</v>
          </cell>
          <cell r="AB110">
            <v>46.035567352000001</v>
          </cell>
          <cell r="AC110">
            <v>49.477644212999998</v>
          </cell>
        </row>
        <row r="111">
          <cell r="A111" t="str">
            <v>23053</v>
          </cell>
          <cell r="B111" t="str">
            <v>มหาวิทยาลัยราชภัฏศรีสะเกษ</v>
          </cell>
          <cell r="C111">
            <v>160.7878</v>
          </cell>
          <cell r="D111">
            <v>120.5908</v>
          </cell>
          <cell r="E111">
            <v>0</v>
          </cell>
          <cell r="G111">
            <v>0</v>
          </cell>
          <cell r="H111">
            <v>89.730382570000003</v>
          </cell>
          <cell r="I111">
            <v>89.730382570000003</v>
          </cell>
          <cell r="J111">
            <v>55.806710813999999</v>
          </cell>
          <cell r="K111">
            <v>55.806710813999999</v>
          </cell>
          <cell r="L111">
            <v>232.0241</v>
          </cell>
          <cell r="M111">
            <v>232.0241</v>
          </cell>
          <cell r="N111">
            <v>0</v>
          </cell>
          <cell r="P111">
            <v>111.71899999999999</v>
          </cell>
          <cell r="Q111">
            <v>115.5651</v>
          </cell>
          <cell r="R111">
            <v>227.2841</v>
          </cell>
          <cell r="S111">
            <v>49.807369147999999</v>
          </cell>
          <cell r="T111">
            <v>97.957108766000005</v>
          </cell>
          <cell r="U111">
            <v>392.81189999999998</v>
          </cell>
          <cell r="V111">
            <v>352.61489999999998</v>
          </cell>
          <cell r="W111">
            <v>0</v>
          </cell>
          <cell r="Y111">
            <v>111.71899999999999</v>
          </cell>
          <cell r="Z111">
            <v>205.29548256999999</v>
          </cell>
          <cell r="AA111">
            <v>317.01448256999998</v>
          </cell>
          <cell r="AB111">
            <v>52.263050730000003</v>
          </cell>
          <cell r="AC111">
            <v>80.703889716999996</v>
          </cell>
        </row>
        <row r="112">
          <cell r="A112" t="str">
            <v>28001</v>
          </cell>
          <cell r="B112" t="str">
            <v>สำนักงานศาลรัฐธรรมนูญ</v>
          </cell>
          <cell r="C112">
            <v>286.73450000000003</v>
          </cell>
          <cell r="D112">
            <v>215.05090000000001</v>
          </cell>
          <cell r="E112">
            <v>0</v>
          </cell>
          <cell r="G112">
            <v>0</v>
          </cell>
          <cell r="H112">
            <v>189.00280000000001</v>
          </cell>
          <cell r="I112">
            <v>189.00280000000001</v>
          </cell>
          <cell r="J112">
            <v>65.915611828999999</v>
          </cell>
          <cell r="K112">
            <v>65.915611828999999</v>
          </cell>
          <cell r="L112">
            <v>110.703</v>
          </cell>
          <cell r="M112">
            <v>88.069199999999995</v>
          </cell>
          <cell r="N112">
            <v>0</v>
          </cell>
          <cell r="P112">
            <v>0</v>
          </cell>
          <cell r="Q112">
            <v>88.069199999999995</v>
          </cell>
          <cell r="R112">
            <v>88.069199999999995</v>
          </cell>
          <cell r="S112">
            <v>79.554483618000006</v>
          </cell>
          <cell r="T112">
            <v>79.554483618000006</v>
          </cell>
          <cell r="U112">
            <v>397.4375</v>
          </cell>
          <cell r="V112">
            <v>303.12009999999998</v>
          </cell>
          <cell r="W112">
            <v>0</v>
          </cell>
          <cell r="Y112">
            <v>0</v>
          </cell>
          <cell r="Z112">
            <v>277.072</v>
          </cell>
          <cell r="AA112">
            <v>277.072</v>
          </cell>
          <cell r="AB112">
            <v>69.714609214999996</v>
          </cell>
          <cell r="AC112">
            <v>69.714609214999996</v>
          </cell>
        </row>
        <row r="113">
          <cell r="A113" t="str">
            <v>18003</v>
          </cell>
          <cell r="B113" t="str">
            <v>กรมการศาสนา</v>
          </cell>
          <cell r="C113">
            <v>397.52499999999998</v>
          </cell>
          <cell r="D113">
            <v>297.74279999999999</v>
          </cell>
          <cell r="E113">
            <v>0</v>
          </cell>
          <cell r="G113">
            <v>8.2673912200000004</v>
          </cell>
          <cell r="H113">
            <v>131.74626164</v>
          </cell>
          <cell r="I113">
            <v>140.01365286000001</v>
          </cell>
          <cell r="J113">
            <v>33.141629240999997</v>
          </cell>
          <cell r="K113">
            <v>35.221345288999999</v>
          </cell>
          <cell r="L113">
            <v>1.601</v>
          </cell>
          <cell r="M113">
            <v>1.601</v>
          </cell>
          <cell r="N113">
            <v>0</v>
          </cell>
          <cell r="P113">
            <v>1.5805672500000001</v>
          </cell>
          <cell r="Q113">
            <v>1.6E-2</v>
          </cell>
          <cell r="R113">
            <v>1.5965672500000001</v>
          </cell>
          <cell r="S113">
            <v>0.99937538999999997</v>
          </cell>
          <cell r="T113">
            <v>99.723126171000004</v>
          </cell>
          <cell r="U113">
            <v>399.12599999999998</v>
          </cell>
          <cell r="V113">
            <v>299.34379999999999</v>
          </cell>
          <cell r="W113">
            <v>0</v>
          </cell>
          <cell r="Y113">
            <v>9.84795847</v>
          </cell>
          <cell r="Z113">
            <v>131.76226163999999</v>
          </cell>
          <cell r="AA113">
            <v>141.61022011</v>
          </cell>
          <cell r="AB113">
            <v>33.012698155000002</v>
          </cell>
          <cell r="AC113">
            <v>35.480079000000003</v>
          </cell>
        </row>
        <row r="114">
          <cell r="A114" t="str">
            <v>23064</v>
          </cell>
          <cell r="B114" t="str">
            <v>สถาบันเทคโนโลยีนิวเคลียร์แห่งชาติ (องค์ก</v>
          </cell>
          <cell r="C114">
            <v>315.85129999999998</v>
          </cell>
          <cell r="D114">
            <v>236.8802</v>
          </cell>
          <cell r="E114">
            <v>0</v>
          </cell>
          <cell r="G114">
            <v>0</v>
          </cell>
          <cell r="H114">
            <v>236.8802</v>
          </cell>
          <cell r="I114">
            <v>236.8802</v>
          </cell>
          <cell r="J114">
            <v>74.997380096000001</v>
          </cell>
          <cell r="K114">
            <v>74.997380096000001</v>
          </cell>
          <cell r="L114">
            <v>87.213499999999996</v>
          </cell>
          <cell r="M114">
            <v>87.213499999999996</v>
          </cell>
          <cell r="N114">
            <v>0</v>
          </cell>
          <cell r="P114">
            <v>0</v>
          </cell>
          <cell r="Q114">
            <v>87.213499999999996</v>
          </cell>
          <cell r="R114">
            <v>87.213499999999996</v>
          </cell>
          <cell r="S114">
            <v>100</v>
          </cell>
          <cell r="T114">
            <v>100</v>
          </cell>
          <cell r="U114">
            <v>403.06479999999999</v>
          </cell>
          <cell r="V114">
            <v>324.09370000000001</v>
          </cell>
          <cell r="W114">
            <v>0</v>
          </cell>
          <cell r="Y114">
            <v>0</v>
          </cell>
          <cell r="Z114">
            <v>324.09370000000001</v>
          </cell>
          <cell r="AA114">
            <v>324.09370000000001</v>
          </cell>
          <cell r="AB114">
            <v>80.407343931</v>
          </cell>
          <cell r="AC114">
            <v>80.407343931</v>
          </cell>
        </row>
        <row r="115">
          <cell r="A115" t="str">
            <v>23003</v>
          </cell>
          <cell r="B115" t="str">
            <v>กรมวิทยาศาสตร์บริการ</v>
          </cell>
          <cell r="C115">
            <v>313.16050000000001</v>
          </cell>
          <cell r="D115">
            <v>234.86940000000001</v>
          </cell>
          <cell r="E115">
            <v>0</v>
          </cell>
          <cell r="G115">
            <v>8.3691437799999999</v>
          </cell>
          <cell r="H115">
            <v>166.99208540000001</v>
          </cell>
          <cell r="I115">
            <v>175.36122918000001</v>
          </cell>
          <cell r="J115">
            <v>53.324760114999997</v>
          </cell>
          <cell r="K115">
            <v>55.997237576000003</v>
          </cell>
          <cell r="L115">
            <v>92.081599999999995</v>
          </cell>
          <cell r="M115">
            <v>92.081599999999995</v>
          </cell>
          <cell r="N115">
            <v>0</v>
          </cell>
          <cell r="P115">
            <v>80.359439289999997</v>
          </cell>
          <cell r="Q115">
            <v>6.1373855600000002</v>
          </cell>
          <cell r="R115">
            <v>86.496824849999996</v>
          </cell>
          <cell r="S115">
            <v>6.6651595539999997</v>
          </cell>
          <cell r="T115">
            <v>93.934971645000005</v>
          </cell>
          <cell r="U115">
            <v>405.24209999999999</v>
          </cell>
          <cell r="V115">
            <v>326.95100000000002</v>
          </cell>
          <cell r="W115">
            <v>0</v>
          </cell>
          <cell r="Y115">
            <v>88.728583069999999</v>
          </cell>
          <cell r="Z115">
            <v>173.12947095999999</v>
          </cell>
          <cell r="AA115">
            <v>261.85805403000001</v>
          </cell>
          <cell r="AB115">
            <v>42.722478971999998</v>
          </cell>
          <cell r="AC115">
            <v>64.617682622000004</v>
          </cell>
        </row>
        <row r="116">
          <cell r="A116" t="str">
            <v>13003</v>
          </cell>
          <cell r="B116" t="str">
            <v>กรมการค้าต่างประเทศ</v>
          </cell>
          <cell r="C116">
            <v>344.56143500000002</v>
          </cell>
          <cell r="D116">
            <v>260.61103500000002</v>
          </cell>
          <cell r="E116">
            <v>0</v>
          </cell>
          <cell r="G116">
            <v>24.636978769999999</v>
          </cell>
          <cell r="H116">
            <v>166.66833546999999</v>
          </cell>
          <cell r="I116">
            <v>191.30531424</v>
          </cell>
          <cell r="J116">
            <v>48.371152004000002</v>
          </cell>
          <cell r="K116">
            <v>55.52139468</v>
          </cell>
          <cell r="L116">
            <v>64.990264999999994</v>
          </cell>
          <cell r="M116">
            <v>64.990264999999994</v>
          </cell>
          <cell r="N116">
            <v>0</v>
          </cell>
          <cell r="P116">
            <v>6.8542769999999997</v>
          </cell>
          <cell r="Q116">
            <v>1.5171079999999999</v>
          </cell>
          <cell r="R116">
            <v>8.3713850000000001</v>
          </cell>
          <cell r="S116">
            <v>2.3343619229999999</v>
          </cell>
          <cell r="T116">
            <v>12.880983021</v>
          </cell>
          <cell r="U116">
            <v>409.55169999999998</v>
          </cell>
          <cell r="V116">
            <v>325.60129999999998</v>
          </cell>
          <cell r="W116">
            <v>0</v>
          </cell>
          <cell r="Y116">
            <v>31.491255769999999</v>
          </cell>
          <cell r="Z116">
            <v>168.18544347</v>
          </cell>
          <cell r="AA116">
            <v>199.67669924</v>
          </cell>
          <cell r="AB116">
            <v>41.065741754000001</v>
          </cell>
          <cell r="AC116">
            <v>48.754943329</v>
          </cell>
        </row>
        <row r="117">
          <cell r="A117" t="str">
            <v>23033</v>
          </cell>
          <cell r="B117" t="str">
            <v>มหาวิทยาลัยราชภัฏเทพสตรี</v>
          </cell>
          <cell r="C117">
            <v>319.08100000000002</v>
          </cell>
          <cell r="D117">
            <v>239.30869999999999</v>
          </cell>
          <cell r="E117">
            <v>0</v>
          </cell>
          <cell r="G117">
            <v>1.3243921999999999</v>
          </cell>
          <cell r="H117">
            <v>166.67501134</v>
          </cell>
          <cell r="I117">
            <v>167.99940354</v>
          </cell>
          <cell r="J117">
            <v>52.235956180000002</v>
          </cell>
          <cell r="K117">
            <v>52.651020756000001</v>
          </cell>
          <cell r="L117">
            <v>99.712000000000003</v>
          </cell>
          <cell r="M117">
            <v>76.717600000000004</v>
          </cell>
          <cell r="N117">
            <v>0</v>
          </cell>
          <cell r="P117">
            <v>19.577285</v>
          </cell>
          <cell r="Q117">
            <v>40.95646</v>
          </cell>
          <cell r="R117">
            <v>60.533745000000003</v>
          </cell>
          <cell r="S117">
            <v>41.074755295000003</v>
          </cell>
          <cell r="T117">
            <v>60.708585726999999</v>
          </cell>
          <cell r="U117">
            <v>418.79300000000001</v>
          </cell>
          <cell r="V117">
            <v>316.02629999999999</v>
          </cell>
          <cell r="W117">
            <v>0</v>
          </cell>
          <cell r="Y117">
            <v>20.901677200000002</v>
          </cell>
          <cell r="Z117">
            <v>207.63147133999999</v>
          </cell>
          <cell r="AA117">
            <v>228.53314854000001</v>
          </cell>
          <cell r="AB117">
            <v>49.578543895999999</v>
          </cell>
          <cell r="AC117">
            <v>54.569476696000002</v>
          </cell>
        </row>
        <row r="118">
          <cell r="A118" t="str">
            <v>25008</v>
          </cell>
          <cell r="B118" t="str">
            <v>สนง.ป้องกันและปราบปรามการฟอกเงิน</v>
          </cell>
          <cell r="C118">
            <v>416.76650000000001</v>
          </cell>
          <cell r="D118">
            <v>312.9862</v>
          </cell>
          <cell r="E118">
            <v>0</v>
          </cell>
          <cell r="G118">
            <v>13.094840939999999</v>
          </cell>
          <cell r="H118">
            <v>219.82544199</v>
          </cell>
          <cell r="I118">
            <v>232.92028293000001</v>
          </cell>
          <cell r="J118">
            <v>52.745468262999999</v>
          </cell>
          <cell r="K118">
            <v>55.887477263999997</v>
          </cell>
          <cell r="L118">
            <v>8.1689000000000007</v>
          </cell>
          <cell r="M118">
            <v>8.1689000000000007</v>
          </cell>
          <cell r="N118">
            <v>0</v>
          </cell>
          <cell r="P118">
            <v>6.7661949999999997</v>
          </cell>
          <cell r="Q118">
            <v>0</v>
          </cell>
          <cell r="R118">
            <v>6.7661949999999997</v>
          </cell>
          <cell r="S118">
            <v>0</v>
          </cell>
          <cell r="T118">
            <v>82.828716228999994</v>
          </cell>
          <cell r="U118">
            <v>424.93540000000002</v>
          </cell>
          <cell r="V118">
            <v>321.1551</v>
          </cell>
          <cell r="W118">
            <v>0</v>
          </cell>
          <cell r="Y118">
            <v>19.861035940000001</v>
          </cell>
          <cell r="Z118">
            <v>219.82544199</v>
          </cell>
          <cell r="AA118">
            <v>239.68647793</v>
          </cell>
          <cell r="AB118">
            <v>51.731496597000003</v>
          </cell>
          <cell r="AC118">
            <v>56.405391956000003</v>
          </cell>
        </row>
        <row r="119">
          <cell r="A119" t="str">
            <v>23018</v>
          </cell>
          <cell r="B119" t="str">
            <v>มหาวิทยาลัยราชภัฏลำปาง</v>
          </cell>
          <cell r="C119">
            <v>341.68009999999998</v>
          </cell>
          <cell r="D119">
            <v>256.2602</v>
          </cell>
          <cell r="E119">
            <v>0</v>
          </cell>
          <cell r="G119">
            <v>0.96098026999999997</v>
          </cell>
          <cell r="H119">
            <v>180.72279078</v>
          </cell>
          <cell r="I119">
            <v>181.68377104999999</v>
          </cell>
          <cell r="J119">
            <v>52.892395776000001</v>
          </cell>
          <cell r="K119">
            <v>53.173647236000001</v>
          </cell>
          <cell r="L119">
            <v>83.383799999999994</v>
          </cell>
          <cell r="M119">
            <v>83.383799999999994</v>
          </cell>
          <cell r="N119">
            <v>0</v>
          </cell>
          <cell r="P119">
            <v>56.247498999999998</v>
          </cell>
          <cell r="Q119">
            <v>12.45984</v>
          </cell>
          <cell r="R119">
            <v>68.707339000000005</v>
          </cell>
          <cell r="S119">
            <v>14.942758664999999</v>
          </cell>
          <cell r="T119">
            <v>82.398906022999995</v>
          </cell>
          <cell r="U119">
            <v>425.06389999999999</v>
          </cell>
          <cell r="V119">
            <v>339.64400000000001</v>
          </cell>
          <cell r="W119">
            <v>0</v>
          </cell>
          <cell r="Y119">
            <v>57.208479269999998</v>
          </cell>
          <cell r="Z119">
            <v>193.18263078000001</v>
          </cell>
          <cell r="AA119">
            <v>250.39111005000001</v>
          </cell>
          <cell r="AB119">
            <v>45.447903427999996</v>
          </cell>
          <cell r="AC119">
            <v>58.906698511000002</v>
          </cell>
        </row>
        <row r="120">
          <cell r="A120" t="str">
            <v>23034</v>
          </cell>
          <cell r="B120" t="str">
            <v>มหาวิทยาลัยราชภัฏพระนครศรีอยุธยา</v>
          </cell>
          <cell r="C120">
            <v>329.75009999999997</v>
          </cell>
          <cell r="D120">
            <v>247.3229</v>
          </cell>
          <cell r="E120">
            <v>0</v>
          </cell>
          <cell r="G120">
            <v>0.84514769999999995</v>
          </cell>
          <cell r="H120">
            <v>173.87956983999999</v>
          </cell>
          <cell r="I120">
            <v>174.72471754</v>
          </cell>
          <cell r="J120">
            <v>52.730710268000003</v>
          </cell>
          <cell r="K120">
            <v>52.987009720000003</v>
          </cell>
          <cell r="L120">
            <v>97.5411</v>
          </cell>
          <cell r="M120">
            <v>85.031199999999998</v>
          </cell>
          <cell r="N120">
            <v>0</v>
          </cell>
          <cell r="P120">
            <v>22.007645</v>
          </cell>
          <cell r="Q120">
            <v>2.6243629999999998</v>
          </cell>
          <cell r="R120">
            <v>24.632007999999999</v>
          </cell>
          <cell r="S120">
            <v>2.690520201</v>
          </cell>
          <cell r="T120">
            <v>25.252952858</v>
          </cell>
          <cell r="U120">
            <v>427.2912</v>
          </cell>
          <cell r="V120">
            <v>332.35410000000002</v>
          </cell>
          <cell r="W120">
            <v>0</v>
          </cell>
          <cell r="Y120">
            <v>22.852792699999998</v>
          </cell>
          <cell r="Z120">
            <v>176.50393284</v>
          </cell>
          <cell r="AA120">
            <v>199.35672554000001</v>
          </cell>
          <cell r="AB120">
            <v>41.307645194000003</v>
          </cell>
          <cell r="AC120">
            <v>46.655939916000001</v>
          </cell>
        </row>
        <row r="121">
          <cell r="A121" t="str">
            <v>22005</v>
          </cell>
          <cell r="B121" t="str">
            <v>กรมอุตสาหกรรมพื้นฐานและการเหมืองแร่</v>
          </cell>
          <cell r="C121">
            <v>383.93452496999998</v>
          </cell>
          <cell r="D121">
            <v>259.20462497</v>
          </cell>
          <cell r="E121">
            <v>0</v>
          </cell>
          <cell r="G121">
            <v>15.428431550000001</v>
          </cell>
          <cell r="H121">
            <v>180.96337732000001</v>
          </cell>
          <cell r="I121">
            <v>196.39180887000001</v>
          </cell>
          <cell r="J121">
            <v>47.133916214999999</v>
          </cell>
          <cell r="K121">
            <v>51.152422117999997</v>
          </cell>
          <cell r="L121">
            <v>51.675375029999998</v>
          </cell>
          <cell r="M121">
            <v>33.434575029999998</v>
          </cell>
          <cell r="N121">
            <v>0</v>
          </cell>
          <cell r="P121">
            <v>15.563604639999999</v>
          </cell>
          <cell r="Q121">
            <v>8.7424864899999992</v>
          </cell>
          <cell r="R121">
            <v>24.306091129999999</v>
          </cell>
          <cell r="S121">
            <v>16.918090067000001</v>
          </cell>
          <cell r="T121">
            <v>47.036119458999998</v>
          </cell>
          <cell r="U121">
            <v>435.60989999999998</v>
          </cell>
          <cell r="V121">
            <v>292.63920000000002</v>
          </cell>
          <cell r="W121">
            <v>0</v>
          </cell>
          <cell r="Y121">
            <v>30.99203619</v>
          </cell>
          <cell r="Z121">
            <v>189.70586381000001</v>
          </cell>
          <cell r="AA121">
            <v>220.6979</v>
          </cell>
          <cell r="AB121">
            <v>43.549484024999998</v>
          </cell>
          <cell r="AC121">
            <v>50.664114841999996</v>
          </cell>
        </row>
        <row r="122">
          <cell r="A122" t="str">
            <v>23047</v>
          </cell>
          <cell r="B122" t="str">
            <v>มหาวิทยาลัยราชภัฏธนบุรี</v>
          </cell>
          <cell r="C122">
            <v>274.42450000000002</v>
          </cell>
          <cell r="D122">
            <v>205.81829999999999</v>
          </cell>
          <cell r="E122">
            <v>0</v>
          </cell>
          <cell r="G122">
            <v>0.84204294000000002</v>
          </cell>
          <cell r="H122">
            <v>143.87615984000001</v>
          </cell>
          <cell r="I122">
            <v>144.71820278000001</v>
          </cell>
          <cell r="J122">
            <v>52.428321756999999</v>
          </cell>
          <cell r="K122">
            <v>52.735161321</v>
          </cell>
          <cell r="L122">
            <v>162.25569999999999</v>
          </cell>
          <cell r="M122">
            <v>123.1477</v>
          </cell>
          <cell r="N122">
            <v>0</v>
          </cell>
          <cell r="P122">
            <v>112.162781</v>
          </cell>
          <cell r="Q122">
            <v>3.3648617000000001</v>
          </cell>
          <cell r="R122">
            <v>115.5276427</v>
          </cell>
          <cell r="S122">
            <v>2.0738018450000002</v>
          </cell>
          <cell r="T122">
            <v>71.200976421999997</v>
          </cell>
          <cell r="U122">
            <v>436.68020000000001</v>
          </cell>
          <cell r="V122">
            <v>328.96600000000001</v>
          </cell>
          <cell r="W122">
            <v>0</v>
          </cell>
          <cell r="Y122">
            <v>113.00482393999999</v>
          </cell>
          <cell r="Z122">
            <v>147.24102153999999</v>
          </cell>
          <cell r="AA122">
            <v>260.24584548000001</v>
          </cell>
          <cell r="AB122">
            <v>33.718272900999999</v>
          </cell>
          <cell r="AC122">
            <v>59.596438190000001</v>
          </cell>
        </row>
        <row r="123">
          <cell r="A123" t="str">
            <v>16013</v>
          </cell>
          <cell r="B123" t="str">
            <v>สถาบันเพื่อการยุติธรรมแห่งประเทศไทย(องค)</v>
          </cell>
          <cell r="C123">
            <v>185.7723</v>
          </cell>
          <cell r="D123">
            <v>137.19300000000001</v>
          </cell>
          <cell r="E123">
            <v>0</v>
          </cell>
          <cell r="G123">
            <v>0</v>
          </cell>
          <cell r="H123">
            <v>137.19300000000001</v>
          </cell>
          <cell r="I123">
            <v>137.19300000000001</v>
          </cell>
          <cell r="J123">
            <v>73.850084215999999</v>
          </cell>
          <cell r="K123">
            <v>73.850084215999999</v>
          </cell>
          <cell r="L123">
            <v>251.10400000000001</v>
          </cell>
          <cell r="M123">
            <v>181.10400000000001</v>
          </cell>
          <cell r="N123">
            <v>0</v>
          </cell>
          <cell r="P123">
            <v>0</v>
          </cell>
          <cell r="Q123">
            <v>181.10400000000001</v>
          </cell>
          <cell r="R123">
            <v>181.10400000000001</v>
          </cell>
          <cell r="S123">
            <v>72.123104370999997</v>
          </cell>
          <cell r="T123">
            <v>72.123104370999997</v>
          </cell>
          <cell r="U123">
            <v>436.87630000000001</v>
          </cell>
          <cell r="V123">
            <v>318.29700000000003</v>
          </cell>
          <cell r="W123">
            <v>0</v>
          </cell>
          <cell r="Y123">
            <v>0</v>
          </cell>
          <cell r="Z123">
            <v>318.29700000000003</v>
          </cell>
          <cell r="AA123">
            <v>318.29700000000003</v>
          </cell>
          <cell r="AB123">
            <v>72.857465602999994</v>
          </cell>
          <cell r="AC123">
            <v>72.857465602999994</v>
          </cell>
        </row>
        <row r="124">
          <cell r="A124" t="str">
            <v>05007</v>
          </cell>
          <cell r="B124" t="str">
            <v>องค์การบริหารการพัฒนาพื้นที่พิเศษ (อพท)</v>
          </cell>
          <cell r="C124">
            <v>399.38330000000002</v>
          </cell>
          <cell r="D124">
            <v>299.53739999999999</v>
          </cell>
          <cell r="E124">
            <v>0</v>
          </cell>
          <cell r="G124">
            <v>0</v>
          </cell>
          <cell r="H124">
            <v>299.53739999999999</v>
          </cell>
          <cell r="I124">
            <v>299.53739999999999</v>
          </cell>
          <cell r="J124">
            <v>74.999981220999999</v>
          </cell>
          <cell r="K124">
            <v>74.999981220999999</v>
          </cell>
          <cell r="L124">
            <v>41.015700000000002</v>
          </cell>
          <cell r="M124">
            <v>6.1493000000000002</v>
          </cell>
          <cell r="N124">
            <v>0</v>
          </cell>
          <cell r="P124">
            <v>0</v>
          </cell>
          <cell r="Q124">
            <v>6.1493000000000002</v>
          </cell>
          <cell r="R124">
            <v>6.1493000000000002</v>
          </cell>
          <cell r="S124">
            <v>14.992551633</v>
          </cell>
          <cell r="T124">
            <v>14.992551633</v>
          </cell>
          <cell r="U124">
            <v>440.399</v>
          </cell>
          <cell r="V124">
            <v>305.68669999999997</v>
          </cell>
          <cell r="W124">
            <v>0</v>
          </cell>
          <cell r="Y124">
            <v>0</v>
          </cell>
          <cell r="Z124">
            <v>305.68669999999997</v>
          </cell>
          <cell r="AA124">
            <v>305.68669999999997</v>
          </cell>
          <cell r="AB124">
            <v>69.411306565000004</v>
          </cell>
          <cell r="AC124">
            <v>69.411306565000004</v>
          </cell>
        </row>
        <row r="125">
          <cell r="A125" t="str">
            <v>23024</v>
          </cell>
          <cell r="B125" t="str">
            <v>มหาวิทยาลัยราชภัฏมหาสารคาม</v>
          </cell>
          <cell r="C125">
            <v>321.92360000000002</v>
          </cell>
          <cell r="D125">
            <v>241.44200000000001</v>
          </cell>
          <cell r="E125">
            <v>0</v>
          </cell>
          <cell r="G125">
            <v>1.3329341299999999</v>
          </cell>
          <cell r="H125">
            <v>182.62358022000001</v>
          </cell>
          <cell r="I125">
            <v>183.95651434999999</v>
          </cell>
          <cell r="J125">
            <v>56.728857474000002</v>
          </cell>
          <cell r="K125">
            <v>57.142910413999999</v>
          </cell>
          <cell r="L125">
            <v>119.03149999999999</v>
          </cell>
          <cell r="M125">
            <v>117.1686</v>
          </cell>
          <cell r="N125">
            <v>0</v>
          </cell>
          <cell r="P125">
            <v>88.831744499999999</v>
          </cell>
          <cell r="Q125">
            <v>14.197870500000001</v>
          </cell>
          <cell r="R125">
            <v>103.02961500000001</v>
          </cell>
          <cell r="S125">
            <v>11.927826248000001</v>
          </cell>
          <cell r="T125">
            <v>86.556596362999997</v>
          </cell>
          <cell r="U125">
            <v>440.95510000000002</v>
          </cell>
          <cell r="V125">
            <v>358.61059999999998</v>
          </cell>
          <cell r="W125">
            <v>0</v>
          </cell>
          <cell r="Y125">
            <v>90.164678629999997</v>
          </cell>
          <cell r="Z125">
            <v>196.82145072</v>
          </cell>
          <cell r="AA125">
            <v>286.98612935</v>
          </cell>
          <cell r="AB125">
            <v>44.635258946</v>
          </cell>
          <cell r="AC125">
            <v>65.082846156000002</v>
          </cell>
        </row>
        <row r="126">
          <cell r="A126" t="str">
            <v>23020</v>
          </cell>
          <cell r="B126" t="str">
            <v>มหาวิทยาลัยราชภัฏกำแพงเพชร</v>
          </cell>
          <cell r="C126">
            <v>292.52313199999998</v>
          </cell>
          <cell r="D126">
            <v>221.356832</v>
          </cell>
          <cell r="E126">
            <v>0</v>
          </cell>
          <cell r="G126">
            <v>0.83647115999999999</v>
          </cell>
          <cell r="H126">
            <v>156.56614576000001</v>
          </cell>
          <cell r="I126">
            <v>157.40261692000001</v>
          </cell>
          <cell r="J126">
            <v>53.522654666999998</v>
          </cell>
          <cell r="K126">
            <v>53.808605098999998</v>
          </cell>
          <cell r="L126">
            <v>150.15216799999999</v>
          </cell>
          <cell r="M126">
            <v>138.15216799999999</v>
          </cell>
          <cell r="N126">
            <v>0</v>
          </cell>
          <cell r="P126">
            <v>62.409998999999999</v>
          </cell>
          <cell r="Q126">
            <v>47.776268999999999</v>
          </cell>
          <cell r="R126">
            <v>110.186268</v>
          </cell>
          <cell r="S126">
            <v>31.818567548000001</v>
          </cell>
          <cell r="T126">
            <v>73.383068301999998</v>
          </cell>
          <cell r="U126">
            <v>442.67529999999999</v>
          </cell>
          <cell r="V126">
            <v>359.50900000000001</v>
          </cell>
          <cell r="W126">
            <v>0</v>
          </cell>
          <cell r="Y126">
            <v>63.246470160000001</v>
          </cell>
          <cell r="Z126">
            <v>204.34241476</v>
          </cell>
          <cell r="AA126">
            <v>267.58888492</v>
          </cell>
          <cell r="AB126">
            <v>46.160789807</v>
          </cell>
          <cell r="AC126">
            <v>60.448117371999999</v>
          </cell>
        </row>
        <row r="127">
          <cell r="A127" t="str">
            <v>23005</v>
          </cell>
          <cell r="B127" t="str">
            <v>สำนักงานปรมาณูเพื่อสันติ</v>
          </cell>
          <cell r="C127">
            <v>228.64581240000001</v>
          </cell>
          <cell r="D127">
            <v>171.51671239999999</v>
          </cell>
          <cell r="E127">
            <v>0</v>
          </cell>
          <cell r="G127">
            <v>0.96802721000000003</v>
          </cell>
          <cell r="H127">
            <v>109.1100811</v>
          </cell>
          <cell r="I127">
            <v>110.07810831</v>
          </cell>
          <cell r="J127">
            <v>47.720130955000002</v>
          </cell>
          <cell r="K127">
            <v>48.143505081000001</v>
          </cell>
          <cell r="L127">
            <v>214.8785876</v>
          </cell>
          <cell r="M127">
            <v>179.40728759999999</v>
          </cell>
          <cell r="N127">
            <v>0</v>
          </cell>
          <cell r="P127">
            <v>65.496540999999993</v>
          </cell>
          <cell r="Q127">
            <v>77.836105599999996</v>
          </cell>
          <cell r="R127">
            <v>143.3326466</v>
          </cell>
          <cell r="S127">
            <v>36.223295428999997</v>
          </cell>
          <cell r="T127">
            <v>66.704015603000002</v>
          </cell>
          <cell r="U127">
            <v>443.52440000000001</v>
          </cell>
          <cell r="V127">
            <v>350.92399999999998</v>
          </cell>
          <cell r="W127">
            <v>0</v>
          </cell>
          <cell r="Y127">
            <v>66.464568209999996</v>
          </cell>
          <cell r="Z127">
            <v>186.9461867</v>
          </cell>
          <cell r="AA127">
            <v>253.41075491000001</v>
          </cell>
          <cell r="AB127">
            <v>42.150147027000003</v>
          </cell>
          <cell r="AC127">
            <v>57.135696459999998</v>
          </cell>
        </row>
        <row r="128">
          <cell r="A128" t="str">
            <v>07017</v>
          </cell>
          <cell r="B128" t="str">
            <v>สถาบันวิจัยและพัฒนาพื้นที่สูง (องค์การมห</v>
          </cell>
          <cell r="C128">
            <v>414.63060000000002</v>
          </cell>
          <cell r="D128">
            <v>310.97289999999998</v>
          </cell>
          <cell r="E128">
            <v>0</v>
          </cell>
          <cell r="G128">
            <v>0</v>
          </cell>
          <cell r="H128">
            <v>310.97289999999998</v>
          </cell>
          <cell r="I128">
            <v>310.97289999999998</v>
          </cell>
          <cell r="J128">
            <v>74.999987941000001</v>
          </cell>
          <cell r="K128">
            <v>74.999987941000001</v>
          </cell>
          <cell r="L128">
            <v>29.292300000000001</v>
          </cell>
          <cell r="M128">
            <v>29.292300000000001</v>
          </cell>
          <cell r="N128">
            <v>0</v>
          </cell>
          <cell r="P128">
            <v>0</v>
          </cell>
          <cell r="Q128">
            <v>29.292300000000001</v>
          </cell>
          <cell r="R128">
            <v>29.292300000000001</v>
          </cell>
          <cell r="S128">
            <v>100</v>
          </cell>
          <cell r="T128">
            <v>100</v>
          </cell>
          <cell r="U128">
            <v>443.92290000000003</v>
          </cell>
          <cell r="V128">
            <v>340.26519999999999</v>
          </cell>
          <cell r="W128">
            <v>0</v>
          </cell>
          <cell r="Y128">
            <v>0</v>
          </cell>
          <cell r="Z128">
            <v>340.26519999999999</v>
          </cell>
          <cell r="AA128">
            <v>340.26519999999999</v>
          </cell>
          <cell r="AB128">
            <v>76.649616409000004</v>
          </cell>
          <cell r="AC128">
            <v>76.649616409000004</v>
          </cell>
        </row>
        <row r="129">
          <cell r="A129" t="str">
            <v>23026</v>
          </cell>
          <cell r="B129" t="str">
            <v>มหาวิทยาลัยราชภัฏสกลนคร</v>
          </cell>
          <cell r="C129">
            <v>389.03719999999998</v>
          </cell>
          <cell r="D129">
            <v>291.77789999999999</v>
          </cell>
          <cell r="E129">
            <v>0</v>
          </cell>
          <cell r="G129">
            <v>2.9166940000000001</v>
          </cell>
          <cell r="H129">
            <v>209.01972375</v>
          </cell>
          <cell r="I129">
            <v>211.93641775</v>
          </cell>
          <cell r="J129">
            <v>53.727438853999999</v>
          </cell>
          <cell r="K129">
            <v>54.477159960999998</v>
          </cell>
          <cell r="L129">
            <v>75.77</v>
          </cell>
          <cell r="M129">
            <v>75.77</v>
          </cell>
          <cell r="N129">
            <v>0</v>
          </cell>
          <cell r="P129">
            <v>28.9305314</v>
          </cell>
          <cell r="Q129">
            <v>14.499022099999999</v>
          </cell>
          <cell r="R129">
            <v>43.429553499999997</v>
          </cell>
          <cell r="S129">
            <v>19.135570938000001</v>
          </cell>
          <cell r="T129">
            <v>57.317610532000003</v>
          </cell>
          <cell r="U129">
            <v>464.80720000000002</v>
          </cell>
          <cell r="V129">
            <v>367.54790000000003</v>
          </cell>
          <cell r="W129">
            <v>0</v>
          </cell>
          <cell r="Y129">
            <v>31.847225399999999</v>
          </cell>
          <cell r="Z129">
            <v>223.51874584999999</v>
          </cell>
          <cell r="AA129">
            <v>255.36597125</v>
          </cell>
          <cell r="AB129">
            <v>48.088486119000002</v>
          </cell>
          <cell r="AC129">
            <v>54.940192676000002</v>
          </cell>
        </row>
        <row r="130">
          <cell r="A130" t="str">
            <v>23041</v>
          </cell>
          <cell r="B130" t="str">
            <v>มหาวิทยาลัยราชภัฏนครศรีธรรมราช</v>
          </cell>
          <cell r="C130">
            <v>338.85509999999999</v>
          </cell>
          <cell r="D130">
            <v>254.1412</v>
          </cell>
          <cell r="E130">
            <v>0</v>
          </cell>
          <cell r="G130">
            <v>0.35348847</v>
          </cell>
          <cell r="H130">
            <v>180.70852887000001</v>
          </cell>
          <cell r="I130">
            <v>181.06201734000001</v>
          </cell>
          <cell r="J130">
            <v>53.329145369000003</v>
          </cell>
          <cell r="K130">
            <v>53.433463842999998</v>
          </cell>
          <cell r="L130">
            <v>132.05959999999999</v>
          </cell>
          <cell r="M130">
            <v>105.14960000000001</v>
          </cell>
          <cell r="N130">
            <v>0</v>
          </cell>
          <cell r="P130">
            <v>42.110010000000003</v>
          </cell>
          <cell r="Q130">
            <v>12.857621999999999</v>
          </cell>
          <cell r="R130">
            <v>54.967632000000002</v>
          </cell>
          <cell r="S130">
            <v>9.7362266730000009</v>
          </cell>
          <cell r="T130">
            <v>41.623351880999998</v>
          </cell>
          <cell r="U130">
            <v>470.91469999999998</v>
          </cell>
          <cell r="V130">
            <v>359.29079999999999</v>
          </cell>
          <cell r="W130">
            <v>0</v>
          </cell>
          <cell r="Y130">
            <v>42.463498469999998</v>
          </cell>
          <cell r="Z130">
            <v>193.56615087</v>
          </cell>
          <cell r="AA130">
            <v>236.02964933999999</v>
          </cell>
          <cell r="AB130">
            <v>41.104291471000003</v>
          </cell>
          <cell r="AC130">
            <v>50.121529299999999</v>
          </cell>
        </row>
        <row r="131">
          <cell r="A131" t="str">
            <v>23046</v>
          </cell>
          <cell r="B131" t="str">
            <v>มหาวิทยาลัยราชภัฏจันทรเกษม</v>
          </cell>
          <cell r="C131">
            <v>364.00276000000002</v>
          </cell>
          <cell r="D131">
            <v>274.75466</v>
          </cell>
          <cell r="E131">
            <v>0</v>
          </cell>
          <cell r="G131">
            <v>1.03551868</v>
          </cell>
          <cell r="H131">
            <v>191.49692239000001</v>
          </cell>
          <cell r="I131">
            <v>192.53244107</v>
          </cell>
          <cell r="J131">
            <v>52.608645711999998</v>
          </cell>
          <cell r="K131">
            <v>52.893126709000001</v>
          </cell>
          <cell r="L131">
            <v>116.39514</v>
          </cell>
          <cell r="M131">
            <v>116.39514</v>
          </cell>
          <cell r="N131">
            <v>0</v>
          </cell>
          <cell r="P131">
            <v>80.251314750000006</v>
          </cell>
          <cell r="Q131">
            <v>36.143825190000001</v>
          </cell>
          <cell r="R131">
            <v>116.39513994000001</v>
          </cell>
          <cell r="S131">
            <v>31.052692741000001</v>
          </cell>
          <cell r="T131">
            <v>99.999999947999996</v>
          </cell>
          <cell r="U131">
            <v>480.39789999999999</v>
          </cell>
          <cell r="V131">
            <v>391.14980000000003</v>
          </cell>
          <cell r="W131">
            <v>0</v>
          </cell>
          <cell r="Y131">
            <v>81.286833430000001</v>
          </cell>
          <cell r="Z131">
            <v>227.64074758000001</v>
          </cell>
          <cell r="AA131">
            <v>308.92758100999998</v>
          </cell>
          <cell r="AB131">
            <v>47.385874829999999</v>
          </cell>
          <cell r="AC131">
            <v>64.306605214000001</v>
          </cell>
        </row>
        <row r="132">
          <cell r="A132" t="str">
            <v>23043</v>
          </cell>
          <cell r="B132" t="str">
            <v>มหาวิทยาลัยราชภัฏยะลา</v>
          </cell>
          <cell r="C132">
            <v>321.7364</v>
          </cell>
          <cell r="D132">
            <v>241.30539999999999</v>
          </cell>
          <cell r="E132">
            <v>0</v>
          </cell>
          <cell r="G132">
            <v>4.24199298</v>
          </cell>
          <cell r="H132">
            <v>184.45131569</v>
          </cell>
          <cell r="I132">
            <v>188.69330866999999</v>
          </cell>
          <cell r="J132">
            <v>57.329949515000003</v>
          </cell>
          <cell r="K132">
            <v>58.648417981000001</v>
          </cell>
          <cell r="L132">
            <v>158.84370000000001</v>
          </cell>
          <cell r="M132">
            <v>155.69560000000001</v>
          </cell>
          <cell r="N132">
            <v>0</v>
          </cell>
          <cell r="P132">
            <v>87.953344999999999</v>
          </cell>
          <cell r="Q132">
            <v>67.437764999999999</v>
          </cell>
          <cell r="R132">
            <v>155.39111</v>
          </cell>
          <cell r="S132">
            <v>42.455423160999999</v>
          </cell>
          <cell r="T132">
            <v>97.826423081000002</v>
          </cell>
          <cell r="U132">
            <v>480.58010000000002</v>
          </cell>
          <cell r="V132">
            <v>397.00099999999998</v>
          </cell>
          <cell r="W132">
            <v>0</v>
          </cell>
          <cell r="Y132">
            <v>92.195337980000005</v>
          </cell>
          <cell r="Z132">
            <v>251.88908068999999</v>
          </cell>
          <cell r="AA132">
            <v>344.08441866999999</v>
          </cell>
          <cell r="AB132">
            <v>52.413547854000001</v>
          </cell>
          <cell r="AC132">
            <v>71.597725056000002</v>
          </cell>
        </row>
        <row r="133">
          <cell r="A133" t="str">
            <v>01009</v>
          </cell>
          <cell r="B133" t="str">
            <v>สนง.คณะกรรมการกฤษฎีกา</v>
          </cell>
          <cell r="C133">
            <v>477.21761170000002</v>
          </cell>
          <cell r="D133">
            <v>355.83851170000003</v>
          </cell>
          <cell r="E133">
            <v>0</v>
          </cell>
          <cell r="G133">
            <v>11.851272829999999</v>
          </cell>
          <cell r="H133">
            <v>236.71296661</v>
          </cell>
          <cell r="I133">
            <v>248.56423943999999</v>
          </cell>
          <cell r="J133">
            <v>49.602730663000003</v>
          </cell>
          <cell r="K133">
            <v>52.086141279000003</v>
          </cell>
          <cell r="L133">
            <v>5.1750882999999996</v>
          </cell>
          <cell r="M133">
            <v>5.1750882999999996</v>
          </cell>
          <cell r="N133">
            <v>0</v>
          </cell>
          <cell r="P133">
            <v>1.7333999999999999E-2</v>
          </cell>
          <cell r="Q133">
            <v>5.5814999999999997E-2</v>
          </cell>
          <cell r="R133">
            <v>7.3149000000000006E-2</v>
          </cell>
          <cell r="S133">
            <v>1.078532322</v>
          </cell>
          <cell r="T133">
            <v>1.413483128</v>
          </cell>
          <cell r="U133">
            <v>482.39269999999999</v>
          </cell>
          <cell r="V133">
            <v>361.0136</v>
          </cell>
          <cell r="W133">
            <v>0</v>
          </cell>
          <cell r="Y133">
            <v>11.868606829999999</v>
          </cell>
          <cell r="Z133">
            <v>236.76878160999999</v>
          </cell>
          <cell r="AA133">
            <v>248.63738844</v>
          </cell>
          <cell r="AB133">
            <v>49.082165134</v>
          </cell>
          <cell r="AC133">
            <v>51.542527165000003</v>
          </cell>
        </row>
        <row r="134">
          <cell r="A134" t="str">
            <v>23036</v>
          </cell>
          <cell r="B134" t="str">
            <v>มหาวิทยาลัยราชภัฏรำไพพรรณี</v>
          </cell>
          <cell r="C134">
            <v>313.56470000000002</v>
          </cell>
          <cell r="D134">
            <v>235.16659999999999</v>
          </cell>
          <cell r="E134">
            <v>0</v>
          </cell>
          <cell r="G134">
            <v>3.2679972500000001</v>
          </cell>
          <cell r="H134">
            <v>164.99561596000001</v>
          </cell>
          <cell r="I134">
            <v>168.26361320999999</v>
          </cell>
          <cell r="J134">
            <v>52.619320975999997</v>
          </cell>
          <cell r="K134">
            <v>53.661529250999997</v>
          </cell>
          <cell r="L134">
            <v>169.64279999999999</v>
          </cell>
          <cell r="M134">
            <v>161.46780000000001</v>
          </cell>
          <cell r="N134">
            <v>0</v>
          </cell>
          <cell r="P134">
            <v>69.317859999999996</v>
          </cell>
          <cell r="Q134">
            <v>15.378016000000001</v>
          </cell>
          <cell r="R134">
            <v>84.695875999999998</v>
          </cell>
          <cell r="S134">
            <v>9.0649388010000003</v>
          </cell>
          <cell r="T134">
            <v>49.926006880000003</v>
          </cell>
          <cell r="U134">
            <v>483.20749999999998</v>
          </cell>
          <cell r="V134">
            <v>396.63440000000003</v>
          </cell>
          <cell r="W134">
            <v>0</v>
          </cell>
          <cell r="Y134">
            <v>72.585857250000004</v>
          </cell>
          <cell r="Z134">
            <v>180.37363196000001</v>
          </cell>
          <cell r="AA134">
            <v>252.95948920999999</v>
          </cell>
          <cell r="AB134">
            <v>37.328400731000002</v>
          </cell>
          <cell r="AC134">
            <v>52.350075115000003</v>
          </cell>
        </row>
        <row r="135">
          <cell r="A135" t="str">
            <v>23071</v>
          </cell>
          <cell r="B135" t="str">
            <v>สถาบันมาตรวิทยาแห่งชาติ</v>
          </cell>
          <cell r="C135">
            <v>225.39789999999999</v>
          </cell>
          <cell r="D135">
            <v>169.04810000000001</v>
          </cell>
          <cell r="E135">
            <v>0</v>
          </cell>
          <cell r="G135">
            <v>0</v>
          </cell>
          <cell r="H135">
            <v>169.04810000000001</v>
          </cell>
          <cell r="I135">
            <v>169.04810000000001</v>
          </cell>
          <cell r="J135">
            <v>74.999855811000003</v>
          </cell>
          <cell r="K135">
            <v>74.999855811000003</v>
          </cell>
          <cell r="L135">
            <v>259.48410000000001</v>
          </cell>
          <cell r="M135">
            <v>202.7741</v>
          </cell>
          <cell r="N135">
            <v>0</v>
          </cell>
          <cell r="P135">
            <v>0</v>
          </cell>
          <cell r="Q135">
            <v>202.7741</v>
          </cell>
          <cell r="R135">
            <v>202.7741</v>
          </cell>
          <cell r="S135">
            <v>78.145096366000004</v>
          </cell>
          <cell r="T135">
            <v>78.145096366000004</v>
          </cell>
          <cell r="U135">
            <v>484.88200000000001</v>
          </cell>
          <cell r="V135">
            <v>371.82220000000001</v>
          </cell>
          <cell r="W135">
            <v>0</v>
          </cell>
          <cell r="Y135">
            <v>0</v>
          </cell>
          <cell r="Z135">
            <v>371.82220000000001</v>
          </cell>
          <cell r="AA135">
            <v>371.82220000000001</v>
          </cell>
          <cell r="AB135">
            <v>76.683028035999996</v>
          </cell>
          <cell r="AC135">
            <v>76.683028035999996</v>
          </cell>
        </row>
        <row r="136">
          <cell r="A136" t="str">
            <v>23029</v>
          </cell>
          <cell r="B136" t="str">
            <v>มหาวิทยาลัยราชภัฏบุรีรัมย์</v>
          </cell>
          <cell r="C136">
            <v>337.7251</v>
          </cell>
          <cell r="D136">
            <v>253.2938</v>
          </cell>
          <cell r="E136">
            <v>0</v>
          </cell>
          <cell r="G136">
            <v>3.32621542</v>
          </cell>
          <cell r="H136">
            <v>192.46615618999999</v>
          </cell>
          <cell r="I136">
            <v>195.79237161</v>
          </cell>
          <cell r="J136">
            <v>56.988999689000003</v>
          </cell>
          <cell r="K136">
            <v>57.973888115000001</v>
          </cell>
          <cell r="L136">
            <v>158.435</v>
          </cell>
          <cell r="M136">
            <v>135.2593</v>
          </cell>
          <cell r="N136">
            <v>0</v>
          </cell>
          <cell r="P136">
            <v>115.7139</v>
          </cell>
          <cell r="Q136">
            <v>12.397648999999999</v>
          </cell>
          <cell r="R136">
            <v>128.111549</v>
          </cell>
          <cell r="S136">
            <v>7.8250695869999998</v>
          </cell>
          <cell r="T136">
            <v>80.860636223</v>
          </cell>
          <cell r="U136">
            <v>496.1601</v>
          </cell>
          <cell r="V136">
            <v>388.55309999999997</v>
          </cell>
          <cell r="W136">
            <v>0</v>
          </cell>
          <cell r="Y136">
            <v>119.04011542000001</v>
          </cell>
          <cell r="Z136">
            <v>204.86380518999999</v>
          </cell>
          <cell r="AA136">
            <v>323.90392061</v>
          </cell>
          <cell r="AB136">
            <v>41.289858895999998</v>
          </cell>
          <cell r="AC136">
            <v>65.282137884999997</v>
          </cell>
        </row>
        <row r="137">
          <cell r="A137" t="str">
            <v>23011</v>
          </cell>
          <cell r="B137" t="str">
            <v>มหาวิทยาลัยกาฬสินธุ์</v>
          </cell>
          <cell r="C137">
            <v>284.50980850000002</v>
          </cell>
          <cell r="D137">
            <v>272.53530849999999</v>
          </cell>
          <cell r="E137">
            <v>0</v>
          </cell>
          <cell r="G137">
            <v>1.6420254999999999</v>
          </cell>
          <cell r="H137">
            <v>155.31723880000001</v>
          </cell>
          <cell r="I137">
            <v>156.9592643</v>
          </cell>
          <cell r="J137">
            <v>54.591171959999997</v>
          </cell>
          <cell r="K137">
            <v>55.168313925</v>
          </cell>
          <cell r="L137">
            <v>214.8461915</v>
          </cell>
          <cell r="M137">
            <v>140.06819150000001</v>
          </cell>
          <cell r="N137">
            <v>0</v>
          </cell>
          <cell r="P137">
            <v>38.558633960000002</v>
          </cell>
          <cell r="Q137">
            <v>42.734527450000002</v>
          </cell>
          <cell r="R137">
            <v>81.293161409999996</v>
          </cell>
          <cell r="S137">
            <v>19.890754008999998</v>
          </cell>
          <cell r="T137">
            <v>37.837841501</v>
          </cell>
          <cell r="U137">
            <v>499.35599999999999</v>
          </cell>
          <cell r="V137">
            <v>412.6035</v>
          </cell>
          <cell r="W137">
            <v>0</v>
          </cell>
          <cell r="Y137">
            <v>40.200659459999997</v>
          </cell>
          <cell r="Z137">
            <v>198.05176624999999</v>
          </cell>
          <cell r="AA137">
            <v>238.25242571000001</v>
          </cell>
          <cell r="AB137">
            <v>39.661437180999997</v>
          </cell>
          <cell r="AC137">
            <v>47.711938117999999</v>
          </cell>
        </row>
        <row r="138">
          <cell r="A138" t="str">
            <v>23030</v>
          </cell>
          <cell r="B138" t="str">
            <v>มหาวิทยาลัยราชภัฏสุรินทร์</v>
          </cell>
          <cell r="C138">
            <v>351.13099999999997</v>
          </cell>
          <cell r="D138">
            <v>263.34809999999999</v>
          </cell>
          <cell r="E138">
            <v>0</v>
          </cell>
          <cell r="G138">
            <v>2.2603218200000001</v>
          </cell>
          <cell r="H138">
            <v>189.86053368</v>
          </cell>
          <cell r="I138">
            <v>192.1208555</v>
          </cell>
          <cell r="J138">
            <v>54.07113974</v>
          </cell>
          <cell r="K138">
            <v>54.714865819000003</v>
          </cell>
          <cell r="L138">
            <v>152.42359999999999</v>
          </cell>
          <cell r="M138">
            <v>134.20760000000001</v>
          </cell>
          <cell r="N138">
            <v>0</v>
          </cell>
          <cell r="P138">
            <v>93.093509999999995</v>
          </cell>
          <cell r="Q138">
            <v>5.5762999999999998</v>
          </cell>
          <cell r="R138">
            <v>98.669809999999998</v>
          </cell>
          <cell r="S138">
            <v>3.658422974</v>
          </cell>
          <cell r="T138">
            <v>64.733945399999996</v>
          </cell>
          <cell r="U138">
            <v>503.55459999999999</v>
          </cell>
          <cell r="V138">
            <v>397.5557</v>
          </cell>
          <cell r="W138">
            <v>0</v>
          </cell>
          <cell r="Y138">
            <v>95.353831819999996</v>
          </cell>
          <cell r="Z138">
            <v>195.43683368000001</v>
          </cell>
          <cell r="AA138">
            <v>290.79066549999999</v>
          </cell>
          <cell r="AB138">
            <v>38.811448386999999</v>
          </cell>
          <cell r="AC138">
            <v>57.747593905000002</v>
          </cell>
        </row>
        <row r="139">
          <cell r="A139" t="str">
            <v>23039</v>
          </cell>
          <cell r="B139" t="str">
            <v>มหาวิทยาลัยราชภัฏเพชรบุรี</v>
          </cell>
          <cell r="C139">
            <v>347.38920000000002</v>
          </cell>
          <cell r="D139">
            <v>260.54509999999999</v>
          </cell>
          <cell r="E139">
            <v>0</v>
          </cell>
          <cell r="G139">
            <v>0.68706405999999998</v>
          </cell>
          <cell r="H139">
            <v>177.06221242000001</v>
          </cell>
          <cell r="I139">
            <v>177.74927647999999</v>
          </cell>
          <cell r="J139">
            <v>50.969406192999998</v>
          </cell>
          <cell r="K139">
            <v>51.167185531000001</v>
          </cell>
          <cell r="L139">
            <v>157.56819999999999</v>
          </cell>
          <cell r="M139">
            <v>157.56819999999999</v>
          </cell>
          <cell r="N139">
            <v>0</v>
          </cell>
          <cell r="P139">
            <v>99.889002610000006</v>
          </cell>
          <cell r="Q139">
            <v>38.651268000000002</v>
          </cell>
          <cell r="R139">
            <v>138.54027060999999</v>
          </cell>
          <cell r="S139">
            <v>24.529865797999999</v>
          </cell>
          <cell r="T139">
            <v>87.924004088000004</v>
          </cell>
          <cell r="U139">
            <v>504.95740000000001</v>
          </cell>
          <cell r="V139">
            <v>418.11329999999998</v>
          </cell>
          <cell r="W139">
            <v>0</v>
          </cell>
          <cell r="Y139">
            <v>100.57606667</v>
          </cell>
          <cell r="Z139">
            <v>215.71348042</v>
          </cell>
          <cell r="AA139">
            <v>316.28954708999999</v>
          </cell>
          <cell r="AB139">
            <v>42.719144311999997</v>
          </cell>
          <cell r="AC139">
            <v>62.636877306999999</v>
          </cell>
        </row>
        <row r="140">
          <cell r="A140" t="str">
            <v>23082</v>
          </cell>
          <cell r="B140" t="str">
            <v>สถาบันบัณฑิตพัฒนบริหารศาสตร์</v>
          </cell>
          <cell r="C140">
            <v>436.35050000000001</v>
          </cell>
          <cell r="D140">
            <v>327.26299999999998</v>
          </cell>
          <cell r="E140">
            <v>0</v>
          </cell>
          <cell r="G140">
            <v>0</v>
          </cell>
          <cell r="H140">
            <v>290.80074932000002</v>
          </cell>
          <cell r="I140">
            <v>290.80074932000002</v>
          </cell>
          <cell r="J140">
            <v>66.643844642999994</v>
          </cell>
          <cell r="K140">
            <v>66.643844642999994</v>
          </cell>
          <cell r="L140">
            <v>68.754099999999994</v>
          </cell>
          <cell r="M140">
            <v>68.754099999999994</v>
          </cell>
          <cell r="N140">
            <v>0</v>
          </cell>
          <cell r="P140">
            <v>0</v>
          </cell>
          <cell r="Q140">
            <v>68.754099999999994</v>
          </cell>
          <cell r="R140">
            <v>68.754099999999994</v>
          </cell>
          <cell r="S140">
            <v>100</v>
          </cell>
          <cell r="T140">
            <v>100</v>
          </cell>
          <cell r="U140">
            <v>505.1046</v>
          </cell>
          <cell r="V140">
            <v>396.01710000000003</v>
          </cell>
          <cell r="W140">
            <v>0</v>
          </cell>
          <cell r="Y140">
            <v>0</v>
          </cell>
          <cell r="Z140">
            <v>359.55484932000002</v>
          </cell>
          <cell r="AA140">
            <v>359.55484932000002</v>
          </cell>
          <cell r="AB140">
            <v>71.184235763999993</v>
          </cell>
          <cell r="AC140">
            <v>71.184235763999993</v>
          </cell>
        </row>
        <row r="141">
          <cell r="A141" t="str">
            <v>23027</v>
          </cell>
          <cell r="B141" t="str">
            <v>มหาวิทยาลัยราชภัฏอุดรธานี</v>
          </cell>
          <cell r="C141">
            <v>472.05119999999999</v>
          </cell>
          <cell r="D141">
            <v>356.2079</v>
          </cell>
          <cell r="E141">
            <v>0</v>
          </cell>
          <cell r="G141">
            <v>0.44978497000000001</v>
          </cell>
          <cell r="H141">
            <v>265.32242907</v>
          </cell>
          <cell r="I141">
            <v>265.77221403999999</v>
          </cell>
          <cell r="J141">
            <v>56.206282088000002</v>
          </cell>
          <cell r="K141">
            <v>56.301565177999997</v>
          </cell>
          <cell r="L141">
            <v>42.428800000000003</v>
          </cell>
          <cell r="M141">
            <v>42.428800000000003</v>
          </cell>
          <cell r="N141">
            <v>0</v>
          </cell>
          <cell r="P141">
            <v>3.073</v>
          </cell>
          <cell r="Q141">
            <v>5.8463000000000003</v>
          </cell>
          <cell r="R141">
            <v>8.9192999999999998</v>
          </cell>
          <cell r="S141">
            <v>13.779084018000001</v>
          </cell>
          <cell r="T141">
            <v>21.021805943</v>
          </cell>
          <cell r="U141">
            <v>514.48</v>
          </cell>
          <cell r="V141">
            <v>398.63670000000002</v>
          </cell>
          <cell r="W141">
            <v>0</v>
          </cell>
          <cell r="Y141">
            <v>3.52278497</v>
          </cell>
          <cell r="Z141">
            <v>271.16872906999998</v>
          </cell>
          <cell r="AA141">
            <v>274.69151404000002</v>
          </cell>
          <cell r="AB141">
            <v>52.707341212000003</v>
          </cell>
          <cell r="AC141">
            <v>53.392068504000001</v>
          </cell>
        </row>
        <row r="142">
          <cell r="A142" t="str">
            <v>25017</v>
          </cell>
          <cell r="B142" t="str">
            <v>สำนักงานคณะกรรมการป้องกันและปราบปราม</v>
          </cell>
          <cell r="C142">
            <v>478.9171</v>
          </cell>
          <cell r="D142">
            <v>359.18779999999998</v>
          </cell>
          <cell r="E142">
            <v>0</v>
          </cell>
          <cell r="G142">
            <v>21.105250210000001</v>
          </cell>
          <cell r="H142">
            <v>265.55657417999998</v>
          </cell>
          <cell r="I142">
            <v>286.66182438999999</v>
          </cell>
          <cell r="J142">
            <v>55.449382405000001</v>
          </cell>
          <cell r="K142">
            <v>59.856251612000001</v>
          </cell>
          <cell r="L142">
            <v>35.699300000000001</v>
          </cell>
          <cell r="M142">
            <v>11.314299999999999</v>
          </cell>
          <cell r="N142">
            <v>0</v>
          </cell>
          <cell r="P142">
            <v>10.6755</v>
          </cell>
          <cell r="Q142">
            <v>0.51445987999999998</v>
          </cell>
          <cell r="R142">
            <v>11.18995988</v>
          </cell>
          <cell r="S142">
            <v>1.441092346</v>
          </cell>
          <cell r="T142">
            <v>31.345040043000001</v>
          </cell>
          <cell r="U142">
            <v>514.6164</v>
          </cell>
          <cell r="V142">
            <v>370.50209999999998</v>
          </cell>
          <cell r="W142">
            <v>0</v>
          </cell>
          <cell r="Y142">
            <v>31.780750210000001</v>
          </cell>
          <cell r="Z142">
            <v>266.07103405999999</v>
          </cell>
          <cell r="AA142">
            <v>297.85178427</v>
          </cell>
          <cell r="AB142">
            <v>51.702789506999999</v>
          </cell>
          <cell r="AC142">
            <v>57.878408901999997</v>
          </cell>
        </row>
        <row r="143">
          <cell r="A143" t="str">
            <v>22003</v>
          </cell>
          <cell r="B143" t="str">
            <v>กรมโรงงานอุตสาหกรรม</v>
          </cell>
          <cell r="C143">
            <v>448.16879999999998</v>
          </cell>
          <cell r="D143">
            <v>361.55700000000002</v>
          </cell>
          <cell r="E143">
            <v>0</v>
          </cell>
          <cell r="G143">
            <v>76.662594130000002</v>
          </cell>
          <cell r="H143">
            <v>213.22727800000001</v>
          </cell>
          <cell r="I143">
            <v>289.88987213000001</v>
          </cell>
          <cell r="J143">
            <v>47.577448050999998</v>
          </cell>
          <cell r="K143">
            <v>64.683189041999995</v>
          </cell>
          <cell r="L143">
            <v>69.780299999999997</v>
          </cell>
          <cell r="M143">
            <v>69.780299999999997</v>
          </cell>
          <cell r="N143">
            <v>0</v>
          </cell>
          <cell r="P143">
            <v>53.616475999999999</v>
          </cell>
          <cell r="Q143">
            <v>14.16086885</v>
          </cell>
          <cell r="R143">
            <v>67.777344850000006</v>
          </cell>
          <cell r="S143">
            <v>20.293505259</v>
          </cell>
          <cell r="T143">
            <v>97.129626627999997</v>
          </cell>
          <cell r="U143">
            <v>517.94910000000004</v>
          </cell>
          <cell r="V143">
            <v>431.33730000000003</v>
          </cell>
          <cell r="W143">
            <v>0</v>
          </cell>
          <cell r="Y143">
            <v>130.27907013000001</v>
          </cell>
          <cell r="Z143">
            <v>227.38814685</v>
          </cell>
          <cell r="AA143">
            <v>357.66721697999998</v>
          </cell>
          <cell r="AB143">
            <v>43.901639533999997</v>
          </cell>
          <cell r="AC143">
            <v>69.054510758000006</v>
          </cell>
        </row>
        <row r="144">
          <cell r="A144" t="str">
            <v>23019</v>
          </cell>
          <cell r="B144" t="str">
            <v>มหาวิทยาลัยราชภัฏอุตรดิตถ์</v>
          </cell>
          <cell r="C144">
            <v>341.856965</v>
          </cell>
          <cell r="D144">
            <v>256.90636499999999</v>
          </cell>
          <cell r="E144">
            <v>0</v>
          </cell>
          <cell r="G144">
            <v>3.4923496900000002</v>
          </cell>
          <cell r="H144">
            <v>183.55173001</v>
          </cell>
          <cell r="I144">
            <v>187.0440797</v>
          </cell>
          <cell r="J144">
            <v>53.692552384000003</v>
          </cell>
          <cell r="K144">
            <v>54.714134520999998</v>
          </cell>
          <cell r="L144">
            <v>180.89943500000001</v>
          </cell>
          <cell r="M144">
            <v>180.89943500000001</v>
          </cell>
          <cell r="N144">
            <v>0</v>
          </cell>
          <cell r="P144">
            <v>74.609636620000003</v>
          </cell>
          <cell r="Q144">
            <v>1.6455</v>
          </cell>
          <cell r="R144">
            <v>76.255136620000002</v>
          </cell>
          <cell r="S144">
            <v>0.90962141500000004</v>
          </cell>
          <cell r="T144">
            <v>42.153330451000002</v>
          </cell>
          <cell r="U144">
            <v>522.75639999999999</v>
          </cell>
          <cell r="V144">
            <v>437.80579999999998</v>
          </cell>
          <cell r="W144">
            <v>0</v>
          </cell>
          <cell r="Y144">
            <v>78.101986310000001</v>
          </cell>
          <cell r="Z144">
            <v>185.19723001</v>
          </cell>
          <cell r="AA144">
            <v>263.29921632000003</v>
          </cell>
          <cell r="AB144">
            <v>35.427061248999998</v>
          </cell>
          <cell r="AC144">
            <v>50.367478298000002</v>
          </cell>
        </row>
        <row r="145">
          <cell r="A145" t="str">
            <v>16010</v>
          </cell>
          <cell r="B145" t="str">
            <v>สถาบันนิติวิทยาศาสตร์</v>
          </cell>
          <cell r="C145">
            <v>266.65741500000001</v>
          </cell>
          <cell r="D145">
            <v>200.034415</v>
          </cell>
          <cell r="E145">
            <v>0</v>
          </cell>
          <cell r="G145">
            <v>18.73600824</v>
          </cell>
          <cell r="H145">
            <v>133.59149841000001</v>
          </cell>
          <cell r="I145">
            <v>152.32750665</v>
          </cell>
          <cell r="J145">
            <v>50.098550009999997</v>
          </cell>
          <cell r="K145">
            <v>57.124796867000001</v>
          </cell>
          <cell r="L145">
            <v>257.16548499999999</v>
          </cell>
          <cell r="M145">
            <v>257.16548499999999</v>
          </cell>
          <cell r="N145">
            <v>0</v>
          </cell>
          <cell r="P145">
            <v>42.743470029999997</v>
          </cell>
          <cell r="Q145">
            <v>160.26834869999999</v>
          </cell>
          <cell r="R145">
            <v>203.01181872999999</v>
          </cell>
          <cell r="S145">
            <v>62.321095966999998</v>
          </cell>
          <cell r="T145">
            <v>78.942093932000006</v>
          </cell>
          <cell r="U145">
            <v>523.8229</v>
          </cell>
          <cell r="V145">
            <v>457.19990000000001</v>
          </cell>
          <cell r="W145">
            <v>0</v>
          </cell>
          <cell r="Y145">
            <v>61.479478270000001</v>
          </cell>
          <cell r="Z145">
            <v>293.85984710999998</v>
          </cell>
          <cell r="AA145">
            <v>355.33932537999999</v>
          </cell>
          <cell r="AB145">
            <v>56.099083700000001</v>
          </cell>
          <cell r="AC145">
            <v>67.835775294000001</v>
          </cell>
        </row>
        <row r="146">
          <cell r="A146" t="str">
            <v>23038</v>
          </cell>
          <cell r="B146" t="str">
            <v>มหาวิทยาลัยราชภัฏนครปฐม</v>
          </cell>
          <cell r="C146">
            <v>416.65418304999997</v>
          </cell>
          <cell r="D146">
            <v>312.55948304999998</v>
          </cell>
          <cell r="E146">
            <v>0</v>
          </cell>
          <cell r="G146">
            <v>2.8880478200000002</v>
          </cell>
          <cell r="H146">
            <v>217.46628519999999</v>
          </cell>
          <cell r="I146">
            <v>220.35433302000001</v>
          </cell>
          <cell r="J146">
            <v>52.193472200000002</v>
          </cell>
          <cell r="K146">
            <v>52.886624443999999</v>
          </cell>
          <cell r="L146">
            <v>111.64541695</v>
          </cell>
          <cell r="M146">
            <v>87.816316950000001</v>
          </cell>
          <cell r="N146">
            <v>0</v>
          </cell>
          <cell r="P146">
            <v>45.174449950000003</v>
          </cell>
          <cell r="Q146">
            <v>4.7457669999999998</v>
          </cell>
          <cell r="R146">
            <v>49.920216949999997</v>
          </cell>
          <cell r="S146">
            <v>4.2507494980000002</v>
          </cell>
          <cell r="T146">
            <v>44.713180633999997</v>
          </cell>
          <cell r="U146">
            <v>528.29960000000005</v>
          </cell>
          <cell r="V146">
            <v>400.37580000000003</v>
          </cell>
          <cell r="W146">
            <v>0</v>
          </cell>
          <cell r="Y146">
            <v>48.06249777</v>
          </cell>
          <cell r="Z146">
            <v>222.21205219999999</v>
          </cell>
          <cell r="AA146">
            <v>270.27454997000001</v>
          </cell>
          <cell r="AB146">
            <v>42.061749091000003</v>
          </cell>
          <cell r="AC146">
            <v>51.159332691000003</v>
          </cell>
        </row>
        <row r="147">
          <cell r="A147" t="str">
            <v>23044</v>
          </cell>
          <cell r="B147" t="str">
            <v>มหาวิทยาลัยราชภัฏสงขลา</v>
          </cell>
          <cell r="C147">
            <v>386.88209999999998</v>
          </cell>
          <cell r="D147">
            <v>290.16160000000002</v>
          </cell>
          <cell r="E147">
            <v>0</v>
          </cell>
          <cell r="G147">
            <v>1.2936211500000001</v>
          </cell>
          <cell r="H147">
            <v>258.92849569999998</v>
          </cell>
          <cell r="I147">
            <v>260.22211685000002</v>
          </cell>
          <cell r="J147">
            <v>66.926977418000007</v>
          </cell>
          <cell r="K147">
            <v>67.261348315000006</v>
          </cell>
          <cell r="L147">
            <v>154.7944</v>
          </cell>
          <cell r="M147">
            <v>154.7944</v>
          </cell>
          <cell r="N147">
            <v>0</v>
          </cell>
          <cell r="P147">
            <v>72.804531999999995</v>
          </cell>
          <cell r="Q147">
            <v>5.8452700000000002</v>
          </cell>
          <cell r="R147">
            <v>78.649801999999994</v>
          </cell>
          <cell r="S147">
            <v>3.776150817</v>
          </cell>
          <cell r="T147">
            <v>50.809203691999997</v>
          </cell>
          <cell r="U147">
            <v>541.67650000000003</v>
          </cell>
          <cell r="V147">
            <v>444.95600000000002</v>
          </cell>
          <cell r="W147">
            <v>0</v>
          </cell>
          <cell r="Y147">
            <v>74.098153150000002</v>
          </cell>
          <cell r="Z147">
            <v>264.77376570000001</v>
          </cell>
          <cell r="AA147">
            <v>338.87191884999999</v>
          </cell>
          <cell r="AB147">
            <v>48.880423223000001</v>
          </cell>
          <cell r="AC147">
            <v>62.559833931999997</v>
          </cell>
        </row>
        <row r="148">
          <cell r="A148" t="str">
            <v>23031</v>
          </cell>
          <cell r="B148" t="str">
            <v>มหาวิทยาลัยราชภัฏอุบลราชธานี</v>
          </cell>
          <cell r="C148">
            <v>448.47719999999998</v>
          </cell>
          <cell r="D148">
            <v>336.35770000000002</v>
          </cell>
          <cell r="E148">
            <v>0</v>
          </cell>
          <cell r="G148">
            <v>0.75091905000000003</v>
          </cell>
          <cell r="H148">
            <v>245.78603236000001</v>
          </cell>
          <cell r="I148">
            <v>246.53695141</v>
          </cell>
          <cell r="J148">
            <v>54.804576990999998</v>
          </cell>
          <cell r="K148">
            <v>54.972014498999997</v>
          </cell>
          <cell r="L148">
            <v>94.589699999999993</v>
          </cell>
          <cell r="M148">
            <v>94.589699999999993</v>
          </cell>
          <cell r="N148">
            <v>0</v>
          </cell>
          <cell r="P148">
            <v>47.181272999999997</v>
          </cell>
          <cell r="Q148">
            <v>7.7964000000000002</v>
          </cell>
          <cell r="R148">
            <v>54.977673000000003</v>
          </cell>
          <cell r="S148">
            <v>8.2423350529999997</v>
          </cell>
          <cell r="T148">
            <v>58.122261725999998</v>
          </cell>
          <cell r="U148">
            <v>543.06690000000003</v>
          </cell>
          <cell r="V148">
            <v>430.94740000000002</v>
          </cell>
          <cell r="W148">
            <v>0</v>
          </cell>
          <cell r="Y148">
            <v>47.932192049999998</v>
          </cell>
          <cell r="Z148">
            <v>253.58243236000001</v>
          </cell>
          <cell r="AA148">
            <v>301.51462441000001</v>
          </cell>
          <cell r="AB148">
            <v>46.694510815999998</v>
          </cell>
          <cell r="AC148">
            <v>55.520714742999999</v>
          </cell>
        </row>
        <row r="149">
          <cell r="A149" t="str">
            <v>23049</v>
          </cell>
          <cell r="B149" t="str">
            <v>มหาวิทยาลัยราชภัฏพระนคร</v>
          </cell>
          <cell r="C149">
            <v>448.95659999999998</v>
          </cell>
          <cell r="D149">
            <v>336.71749999999997</v>
          </cell>
          <cell r="E149">
            <v>0</v>
          </cell>
          <cell r="G149">
            <v>0.67505548000000004</v>
          </cell>
          <cell r="H149">
            <v>225.19144492000001</v>
          </cell>
          <cell r="I149">
            <v>225.86650040000001</v>
          </cell>
          <cell r="J149">
            <v>50.158844956999999</v>
          </cell>
          <cell r="K149">
            <v>50.309205923</v>
          </cell>
          <cell r="L149">
            <v>97.9876</v>
          </cell>
          <cell r="M149">
            <v>97.9876</v>
          </cell>
          <cell r="N149">
            <v>0</v>
          </cell>
          <cell r="P149">
            <v>71.181700000000006</v>
          </cell>
          <cell r="Q149">
            <v>0.62150000000000005</v>
          </cell>
          <cell r="R149">
            <v>71.803200000000004</v>
          </cell>
          <cell r="S149">
            <v>0.63426392700000001</v>
          </cell>
          <cell r="T149">
            <v>73.277843318999999</v>
          </cell>
          <cell r="U149">
            <v>546.94420000000002</v>
          </cell>
          <cell r="V149">
            <v>434.70510000000002</v>
          </cell>
          <cell r="W149">
            <v>0</v>
          </cell>
          <cell r="Y149">
            <v>71.856755480000004</v>
          </cell>
          <cell r="Z149">
            <v>225.81294492000001</v>
          </cell>
          <cell r="AA149">
            <v>297.66970040000001</v>
          </cell>
          <cell r="AB149">
            <v>41.286285679999999</v>
          </cell>
          <cell r="AC149">
            <v>54.424144255000002</v>
          </cell>
        </row>
        <row r="150">
          <cell r="A150" t="str">
            <v>09008</v>
          </cell>
          <cell r="B150" t="str">
            <v>กรมส่งเสริมคุณภาพสิ่งแวดล้อม</v>
          </cell>
          <cell r="C150">
            <v>503.59</v>
          </cell>
          <cell r="D150">
            <v>378.58030000000002</v>
          </cell>
          <cell r="E150">
            <v>0</v>
          </cell>
          <cell r="G150">
            <v>89.112926040000005</v>
          </cell>
          <cell r="H150">
            <v>205.98642882999999</v>
          </cell>
          <cell r="I150">
            <v>295.09935487000001</v>
          </cell>
          <cell r="J150">
            <v>40.903597933</v>
          </cell>
          <cell r="K150">
            <v>58.599129226000002</v>
          </cell>
          <cell r="L150">
            <v>43.671500000000002</v>
          </cell>
          <cell r="M150">
            <v>43.671500000000002</v>
          </cell>
          <cell r="N150">
            <v>0</v>
          </cell>
          <cell r="P150">
            <v>18.180016999999999</v>
          </cell>
          <cell r="Q150">
            <v>6.4425048</v>
          </cell>
          <cell r="R150">
            <v>24.622521800000001</v>
          </cell>
          <cell r="S150">
            <v>14.75219491</v>
          </cell>
          <cell r="T150">
            <v>56.381213834999997</v>
          </cell>
          <cell r="U150">
            <v>547.26149999999996</v>
          </cell>
          <cell r="V150">
            <v>422.2518</v>
          </cell>
          <cell r="W150">
            <v>0</v>
          </cell>
          <cell r="Y150">
            <v>107.29294304</v>
          </cell>
          <cell r="Z150">
            <v>212.42893362999999</v>
          </cell>
          <cell r="AA150">
            <v>319.72187666999997</v>
          </cell>
          <cell r="AB150">
            <v>38.816714427999997</v>
          </cell>
          <cell r="AC150">
            <v>58.422139446999999</v>
          </cell>
        </row>
        <row r="151">
          <cell r="A151" t="str">
            <v>23022</v>
          </cell>
          <cell r="B151" t="str">
            <v>มหาวิทยาลัยราชภัฏพิบูลสงคราม</v>
          </cell>
          <cell r="C151">
            <v>425.21201014000002</v>
          </cell>
          <cell r="D151">
            <v>319.42631014</v>
          </cell>
          <cell r="E151">
            <v>0</v>
          </cell>
          <cell r="G151">
            <v>5.1299999999999998E-2</v>
          </cell>
          <cell r="H151">
            <v>227.92875437000001</v>
          </cell>
          <cell r="I151">
            <v>227.98005437</v>
          </cell>
          <cell r="J151">
            <v>53.603555151999998</v>
          </cell>
          <cell r="K151">
            <v>53.615619721999998</v>
          </cell>
          <cell r="L151">
            <v>123.29288986</v>
          </cell>
          <cell r="M151">
            <v>84.674089859999995</v>
          </cell>
          <cell r="N151">
            <v>0</v>
          </cell>
          <cell r="P151">
            <v>46.309811860000003</v>
          </cell>
          <cell r="Q151">
            <v>6.7104999999999997</v>
          </cell>
          <cell r="R151">
            <v>53.02031186</v>
          </cell>
          <cell r="S151">
            <v>5.4427307259999997</v>
          </cell>
          <cell r="T151">
            <v>43.003543772999997</v>
          </cell>
          <cell r="U151">
            <v>548.50490000000002</v>
          </cell>
          <cell r="V151">
            <v>404.10039999999998</v>
          </cell>
          <cell r="W151">
            <v>0</v>
          </cell>
          <cell r="Y151">
            <v>46.361111860000001</v>
          </cell>
          <cell r="Z151">
            <v>234.63925437</v>
          </cell>
          <cell r="AA151">
            <v>281.00036623</v>
          </cell>
          <cell r="AB151">
            <v>42.777968686999998</v>
          </cell>
          <cell r="AC151">
            <v>51.230238094999997</v>
          </cell>
        </row>
        <row r="152">
          <cell r="A152" t="str">
            <v>22006</v>
          </cell>
          <cell r="B152" t="str">
            <v>สนง.คณะกรรมการอ้อยและน้ำตาลทราย</v>
          </cell>
          <cell r="C152">
            <v>511.2097</v>
          </cell>
          <cell r="D152">
            <v>489.065</v>
          </cell>
          <cell r="E152">
            <v>0</v>
          </cell>
          <cell r="G152">
            <v>46.107846780000003</v>
          </cell>
          <cell r="H152">
            <v>414.39400490999998</v>
          </cell>
          <cell r="I152">
            <v>460.50185169000002</v>
          </cell>
          <cell r="J152">
            <v>81.061451868000006</v>
          </cell>
          <cell r="K152">
            <v>90.080812569000003</v>
          </cell>
          <cell r="L152">
            <v>55.084699999999998</v>
          </cell>
          <cell r="M152">
            <v>34.561199999999999</v>
          </cell>
          <cell r="N152">
            <v>0</v>
          </cell>
          <cell r="P152">
            <v>16.102373</v>
          </cell>
          <cell r="Q152">
            <v>9.7464379999999995</v>
          </cell>
          <cell r="R152">
            <v>25.848811000000001</v>
          </cell>
          <cell r="S152">
            <v>17.693548299</v>
          </cell>
          <cell r="T152">
            <v>46.925572799999998</v>
          </cell>
          <cell r="U152">
            <v>566.2944</v>
          </cell>
          <cell r="V152">
            <v>523.62620000000004</v>
          </cell>
          <cell r="W152">
            <v>0</v>
          </cell>
          <cell r="Y152">
            <v>62.210219780000003</v>
          </cell>
          <cell r="Z152">
            <v>424.14044290999999</v>
          </cell>
          <cell r="AA152">
            <v>486.35066268999998</v>
          </cell>
          <cell r="AB152">
            <v>74.897516717000002</v>
          </cell>
          <cell r="AC152">
            <v>85.883007617999993</v>
          </cell>
        </row>
        <row r="153">
          <cell r="A153" t="str">
            <v>07020</v>
          </cell>
          <cell r="B153" t="str">
            <v>กรมหม่อนไหม</v>
          </cell>
          <cell r="C153">
            <v>541.53319999999997</v>
          </cell>
          <cell r="D153">
            <v>406.13470000000001</v>
          </cell>
          <cell r="E153">
            <v>0</v>
          </cell>
          <cell r="G153">
            <v>3.2869191</v>
          </cell>
          <cell r="H153">
            <v>258.72959201999998</v>
          </cell>
          <cell r="I153">
            <v>262.01651112000002</v>
          </cell>
          <cell r="J153">
            <v>47.777235453000003</v>
          </cell>
          <cell r="K153">
            <v>48.384200843000002</v>
          </cell>
          <cell r="L153">
            <v>25.440100000000001</v>
          </cell>
          <cell r="M153">
            <v>25.440100000000001</v>
          </cell>
          <cell r="N153">
            <v>0</v>
          </cell>
          <cell r="P153">
            <v>10.318124600000001</v>
          </cell>
          <cell r="Q153">
            <v>11.399807409999999</v>
          </cell>
          <cell r="R153">
            <v>21.717932009999998</v>
          </cell>
          <cell r="S153">
            <v>44.810387577</v>
          </cell>
          <cell r="T153">
            <v>85.368894030000007</v>
          </cell>
          <cell r="U153">
            <v>566.97329999999999</v>
          </cell>
          <cell r="V153">
            <v>431.57479999999998</v>
          </cell>
          <cell r="W153">
            <v>0</v>
          </cell>
          <cell r="Y153">
            <v>13.6050437</v>
          </cell>
          <cell r="Z153">
            <v>270.12939942999998</v>
          </cell>
          <cell r="AA153">
            <v>283.73444312999999</v>
          </cell>
          <cell r="AB153">
            <v>47.644112947000004</v>
          </cell>
          <cell r="AC153">
            <v>50.043704550000001</v>
          </cell>
        </row>
        <row r="154">
          <cell r="A154" t="str">
            <v>23066</v>
          </cell>
          <cell r="B154" t="str">
            <v>สถาบันวิจัยดาราศาสตร์แห่งชาติ (องค์การมห</v>
          </cell>
          <cell r="C154">
            <v>242.7645</v>
          </cell>
          <cell r="D154">
            <v>187.6831</v>
          </cell>
          <cell r="E154">
            <v>0</v>
          </cell>
          <cell r="G154">
            <v>0</v>
          </cell>
          <cell r="H154">
            <v>187.6831</v>
          </cell>
          <cell r="I154">
            <v>187.6831</v>
          </cell>
          <cell r="J154">
            <v>77.310768254999999</v>
          </cell>
          <cell r="K154">
            <v>77.310768254999999</v>
          </cell>
          <cell r="L154">
            <v>333.40809999999999</v>
          </cell>
          <cell r="M154">
            <v>327.58569999999997</v>
          </cell>
          <cell r="N154">
            <v>0</v>
          </cell>
          <cell r="P154">
            <v>0</v>
          </cell>
          <cell r="Q154">
            <v>327.58569999999997</v>
          </cell>
          <cell r="R154">
            <v>327.58569999999997</v>
          </cell>
          <cell r="S154">
            <v>98.253671701000002</v>
          </cell>
          <cell r="T154">
            <v>98.253671701000002</v>
          </cell>
          <cell r="U154">
            <v>576.17259999999999</v>
          </cell>
          <cell r="V154">
            <v>515.26880000000006</v>
          </cell>
          <cell r="W154">
            <v>0</v>
          </cell>
          <cell r="Y154">
            <v>0</v>
          </cell>
          <cell r="Z154">
            <v>515.26880000000006</v>
          </cell>
          <cell r="AA154">
            <v>515.26880000000006</v>
          </cell>
          <cell r="AB154">
            <v>89.429591063999993</v>
          </cell>
          <cell r="AC154">
            <v>89.429591063999993</v>
          </cell>
        </row>
        <row r="155">
          <cell r="A155" t="str">
            <v>13008</v>
          </cell>
          <cell r="B155" t="str">
            <v>กรมพัฒนาธุรกิจการค้า</v>
          </cell>
          <cell r="C155">
            <v>392.36586199999999</v>
          </cell>
          <cell r="D155">
            <v>319.047462</v>
          </cell>
          <cell r="E155">
            <v>0</v>
          </cell>
          <cell r="G155">
            <v>74.103569289999996</v>
          </cell>
          <cell r="H155">
            <v>176.30872568000001</v>
          </cell>
          <cell r="I155">
            <v>250.41229497</v>
          </cell>
          <cell r="J155">
            <v>44.934777144000002</v>
          </cell>
          <cell r="K155">
            <v>63.821121871999999</v>
          </cell>
          <cell r="L155">
            <v>184.35003800000001</v>
          </cell>
          <cell r="M155">
            <v>184.35003800000001</v>
          </cell>
          <cell r="N155">
            <v>0</v>
          </cell>
          <cell r="P155">
            <v>172.99085299999999</v>
          </cell>
          <cell r="Q155">
            <v>9.8181849999999997</v>
          </cell>
          <cell r="R155">
            <v>182.80903799999999</v>
          </cell>
          <cell r="S155">
            <v>5.3258383379999996</v>
          </cell>
          <cell r="T155">
            <v>99.164090217999998</v>
          </cell>
          <cell r="U155">
            <v>576.71590000000003</v>
          </cell>
          <cell r="V155">
            <v>503.39749999999998</v>
          </cell>
          <cell r="W155">
            <v>0</v>
          </cell>
          <cell r="Y155">
            <v>247.09442229000001</v>
          </cell>
          <cell r="Z155">
            <v>186.12691068000001</v>
          </cell>
          <cell r="AA155">
            <v>433.22133296999999</v>
          </cell>
          <cell r="AB155">
            <v>32.273587511999999</v>
          </cell>
          <cell r="AC155">
            <v>75.118673330999997</v>
          </cell>
        </row>
        <row r="156">
          <cell r="A156" t="str">
            <v>12002</v>
          </cell>
          <cell r="B156" t="str">
            <v>สนง.ปลัดกระทรวงพลังงาน</v>
          </cell>
          <cell r="C156">
            <v>484.49180000000001</v>
          </cell>
          <cell r="D156">
            <v>363.36430000000001</v>
          </cell>
          <cell r="E156">
            <v>0</v>
          </cell>
          <cell r="G156">
            <v>25.653590489999999</v>
          </cell>
          <cell r="H156">
            <v>248.55270179999999</v>
          </cell>
          <cell r="I156">
            <v>274.20629229000002</v>
          </cell>
          <cell r="J156">
            <v>51.301735508999997</v>
          </cell>
          <cell r="K156">
            <v>56.596683843000001</v>
          </cell>
          <cell r="L156">
            <v>95.882199999999997</v>
          </cell>
          <cell r="M156">
            <v>95.882199999999997</v>
          </cell>
          <cell r="N156">
            <v>0</v>
          </cell>
          <cell r="P156">
            <v>36.594064160000002</v>
          </cell>
          <cell r="Q156">
            <v>32.269536420000001</v>
          </cell>
          <cell r="R156">
            <v>68.863600579999996</v>
          </cell>
          <cell r="S156">
            <v>33.655398415999997</v>
          </cell>
          <cell r="T156">
            <v>71.821047680999996</v>
          </cell>
          <cell r="U156">
            <v>580.37400000000002</v>
          </cell>
          <cell r="V156">
            <v>459.24650000000003</v>
          </cell>
          <cell r="W156">
            <v>0</v>
          </cell>
          <cell r="Y156">
            <v>62.247654650000001</v>
          </cell>
          <cell r="Z156">
            <v>280.82223821999997</v>
          </cell>
          <cell r="AA156">
            <v>343.06989286999999</v>
          </cell>
          <cell r="AB156">
            <v>48.386426376999999</v>
          </cell>
          <cell r="AC156">
            <v>59.111864568000001</v>
          </cell>
        </row>
        <row r="157">
          <cell r="A157" t="str">
            <v>09005</v>
          </cell>
          <cell r="B157" t="str">
            <v>กรมทรัพยากรธรณี</v>
          </cell>
          <cell r="C157">
            <v>425.63586977</v>
          </cell>
          <cell r="D157">
            <v>319.02356976999999</v>
          </cell>
          <cell r="E157">
            <v>0</v>
          </cell>
          <cell r="G157">
            <v>39.25843716</v>
          </cell>
          <cell r="H157">
            <v>193.58610686</v>
          </cell>
          <cell r="I157">
            <v>232.84454402</v>
          </cell>
          <cell r="J157">
            <v>45.481624226000001</v>
          </cell>
          <cell r="K157">
            <v>54.705103717999997</v>
          </cell>
          <cell r="L157">
            <v>155.96003023</v>
          </cell>
          <cell r="M157">
            <v>155.96003023</v>
          </cell>
          <cell r="N157">
            <v>0</v>
          </cell>
          <cell r="P157">
            <v>139.18860000000001</v>
          </cell>
          <cell r="Q157">
            <v>12.323509</v>
          </cell>
          <cell r="R157">
            <v>151.51210900000001</v>
          </cell>
          <cell r="S157">
            <v>7.9017098050000003</v>
          </cell>
          <cell r="T157">
            <v>97.148037723000002</v>
          </cell>
          <cell r="U157">
            <v>581.59590000000003</v>
          </cell>
          <cell r="V157">
            <v>474.98360000000002</v>
          </cell>
          <cell r="W157">
            <v>0</v>
          </cell>
          <cell r="Y157">
            <v>178.44703716000001</v>
          </cell>
          <cell r="Z157">
            <v>205.90961586</v>
          </cell>
          <cell r="AA157">
            <v>384.35665302000001</v>
          </cell>
          <cell r="AB157">
            <v>35.404241306000003</v>
          </cell>
          <cell r="AC157">
            <v>66.086547897000003</v>
          </cell>
        </row>
        <row r="158">
          <cell r="A158" t="str">
            <v>23035</v>
          </cell>
          <cell r="B158" t="str">
            <v>มหาวิทยาลัยราชภัฏวไลยอลงกรณ์ ในพระบรมราช</v>
          </cell>
          <cell r="C158">
            <v>420.01609999999999</v>
          </cell>
          <cell r="D158">
            <v>315.01220000000001</v>
          </cell>
          <cell r="E158">
            <v>0</v>
          </cell>
          <cell r="G158">
            <v>1.60691041</v>
          </cell>
          <cell r="H158">
            <v>196.64647739</v>
          </cell>
          <cell r="I158">
            <v>198.25338780000001</v>
          </cell>
          <cell r="J158">
            <v>46.818795133999998</v>
          </cell>
          <cell r="K158">
            <v>47.201378185000003</v>
          </cell>
          <cell r="L158">
            <v>161.7612</v>
          </cell>
          <cell r="M158">
            <v>149.8212</v>
          </cell>
          <cell r="N158">
            <v>0</v>
          </cell>
          <cell r="P158">
            <v>83.687869410000005</v>
          </cell>
          <cell r="Q158">
            <v>26.36866757</v>
          </cell>
          <cell r="R158">
            <v>110.05653698</v>
          </cell>
          <cell r="S158">
            <v>16.300984148000001</v>
          </cell>
          <cell r="T158">
            <v>68.036424667999995</v>
          </cell>
          <cell r="U158">
            <v>581.77729999999997</v>
          </cell>
          <cell r="V158">
            <v>464.83339999999998</v>
          </cell>
          <cell r="W158">
            <v>0</v>
          </cell>
          <cell r="Y158">
            <v>85.294779820000002</v>
          </cell>
          <cell r="Z158">
            <v>223.01514495999999</v>
          </cell>
          <cell r="AA158">
            <v>308.30992478000002</v>
          </cell>
          <cell r="AB158">
            <v>38.333421561999998</v>
          </cell>
          <cell r="AC158">
            <v>52.994492012999999</v>
          </cell>
        </row>
        <row r="159">
          <cell r="A159" t="str">
            <v>25020</v>
          </cell>
          <cell r="B159" t="str">
            <v>สนง.คณะกรรมการนโยบายเขตพัฒนาพิเศษภาค ตอ</v>
          </cell>
          <cell r="C159">
            <v>569.90430000000003</v>
          </cell>
          <cell r="D159">
            <v>423.85309999999998</v>
          </cell>
          <cell r="E159">
            <v>0</v>
          </cell>
          <cell r="G159">
            <v>0</v>
          </cell>
          <cell r="H159">
            <v>423.85309999999998</v>
          </cell>
          <cell r="I159">
            <v>423.85309999999998</v>
          </cell>
          <cell r="J159">
            <v>74.372679763999997</v>
          </cell>
          <cell r="K159">
            <v>74.372679763999997</v>
          </cell>
          <cell r="L159">
            <v>14.3</v>
          </cell>
          <cell r="M159">
            <v>14.3</v>
          </cell>
          <cell r="N159">
            <v>0</v>
          </cell>
          <cell r="P159">
            <v>0</v>
          </cell>
          <cell r="Q159">
            <v>14.3</v>
          </cell>
          <cell r="R159">
            <v>14.3</v>
          </cell>
          <cell r="S159">
            <v>100</v>
          </cell>
          <cell r="T159">
            <v>100</v>
          </cell>
          <cell r="U159">
            <v>584.20429999999999</v>
          </cell>
          <cell r="V159">
            <v>438.15309999999999</v>
          </cell>
          <cell r="W159">
            <v>0</v>
          </cell>
          <cell r="Y159">
            <v>0</v>
          </cell>
          <cell r="Z159">
            <v>438.15309999999999</v>
          </cell>
          <cell r="AA159">
            <v>438.15309999999999</v>
          </cell>
          <cell r="AB159">
            <v>74.999978603000002</v>
          </cell>
          <cell r="AC159">
            <v>74.999978603000002</v>
          </cell>
        </row>
        <row r="160">
          <cell r="A160" t="str">
            <v>23028</v>
          </cell>
          <cell r="B160" t="str">
            <v>มหาวิทยาลัยราชภัฏนครราชสีมา</v>
          </cell>
          <cell r="C160">
            <v>405.03344499999997</v>
          </cell>
          <cell r="D160">
            <v>303.78404499999999</v>
          </cell>
          <cell r="E160">
            <v>0</v>
          </cell>
          <cell r="G160">
            <v>3.7271635500000002</v>
          </cell>
          <cell r="H160">
            <v>232.02332833</v>
          </cell>
          <cell r="I160">
            <v>235.75049188</v>
          </cell>
          <cell r="J160">
            <v>57.284980091000001</v>
          </cell>
          <cell r="K160">
            <v>58.205191395999996</v>
          </cell>
          <cell r="L160">
            <v>179.73395500000001</v>
          </cell>
          <cell r="M160">
            <v>179.73395500000001</v>
          </cell>
          <cell r="N160">
            <v>0</v>
          </cell>
          <cell r="P160">
            <v>46.525053999999997</v>
          </cell>
          <cell r="Q160">
            <v>37.063459000000002</v>
          </cell>
          <cell r="R160">
            <v>83.588513000000006</v>
          </cell>
          <cell r="S160">
            <v>20.621289394000001</v>
          </cell>
          <cell r="T160">
            <v>46.506801121999999</v>
          </cell>
          <cell r="U160">
            <v>584.76739999999995</v>
          </cell>
          <cell r="V160">
            <v>483.51799999999997</v>
          </cell>
          <cell r="W160">
            <v>0</v>
          </cell>
          <cell r="Y160">
            <v>50.252217549999997</v>
          </cell>
          <cell r="Z160">
            <v>269.08678732999999</v>
          </cell>
          <cell r="AA160">
            <v>319.33900488</v>
          </cell>
          <cell r="AB160">
            <v>46.016037715000003</v>
          </cell>
          <cell r="AC160">
            <v>54.609577223000002</v>
          </cell>
        </row>
        <row r="161">
          <cell r="A161" t="str">
            <v>03012</v>
          </cell>
          <cell r="B161" t="str">
            <v>สำนักงานความร่วมมือพัฒนาเศรษฐกิจกับประเท</v>
          </cell>
          <cell r="L161">
            <v>588.05359999999996</v>
          </cell>
          <cell r="M161">
            <v>588.05359999999996</v>
          </cell>
          <cell r="N161">
            <v>0</v>
          </cell>
          <cell r="P161">
            <v>0</v>
          </cell>
          <cell r="Q161">
            <v>588.05359999999996</v>
          </cell>
          <cell r="R161">
            <v>588.05359999999996</v>
          </cell>
          <cell r="S161">
            <v>100</v>
          </cell>
          <cell r="T161">
            <v>100</v>
          </cell>
          <cell r="U161">
            <v>588.05359999999996</v>
          </cell>
          <cell r="V161">
            <v>588.05359999999996</v>
          </cell>
          <cell r="W161">
            <v>0</v>
          </cell>
          <cell r="Y161">
            <v>0</v>
          </cell>
          <cell r="Z161">
            <v>588.05359999999996</v>
          </cell>
          <cell r="AA161">
            <v>588.05359999999996</v>
          </cell>
          <cell r="AB161">
            <v>100</v>
          </cell>
          <cell r="AC161">
            <v>100</v>
          </cell>
        </row>
        <row r="162">
          <cell r="A162" t="str">
            <v>23016</v>
          </cell>
          <cell r="B162" t="str">
            <v>มหาวิทยาลัยราชภัฏเชียงราย</v>
          </cell>
          <cell r="C162">
            <v>453.5745</v>
          </cell>
          <cell r="D162">
            <v>340.18079999999998</v>
          </cell>
          <cell r="E162">
            <v>0</v>
          </cell>
          <cell r="G162">
            <v>2.6499627499999998</v>
          </cell>
          <cell r="H162">
            <v>247.80750588000001</v>
          </cell>
          <cell r="I162">
            <v>250.45746862999999</v>
          </cell>
          <cell r="J162">
            <v>54.634355741</v>
          </cell>
          <cell r="K162">
            <v>55.218595540999999</v>
          </cell>
          <cell r="L162">
            <v>149.66149999999999</v>
          </cell>
          <cell r="M162">
            <v>149.66149999999999</v>
          </cell>
          <cell r="N162">
            <v>0</v>
          </cell>
          <cell r="P162">
            <v>85.379322079999994</v>
          </cell>
          <cell r="Q162">
            <v>8.6207228400000009</v>
          </cell>
          <cell r="R162">
            <v>94.000044919999993</v>
          </cell>
          <cell r="S162">
            <v>5.7601472920000001</v>
          </cell>
          <cell r="T162">
            <v>62.808434312999999</v>
          </cell>
          <cell r="U162">
            <v>603.23599999999999</v>
          </cell>
          <cell r="V162">
            <v>489.84230000000002</v>
          </cell>
          <cell r="W162">
            <v>0</v>
          </cell>
          <cell r="Y162">
            <v>88.029284829999995</v>
          </cell>
          <cell r="Z162">
            <v>256.42822871999999</v>
          </cell>
          <cell r="AA162">
            <v>344.45751354999999</v>
          </cell>
          <cell r="AB162">
            <v>42.508774131999999</v>
          </cell>
          <cell r="AC162">
            <v>57.101617533999999</v>
          </cell>
        </row>
        <row r="163">
          <cell r="A163" t="str">
            <v>01012</v>
          </cell>
          <cell r="B163" t="str">
            <v>สนง.สภาพัตนาการเศรษฐกิจและสังคมแห่งชาติ</v>
          </cell>
          <cell r="C163">
            <v>585.42179999999996</v>
          </cell>
          <cell r="D163">
            <v>462.89089999999999</v>
          </cell>
          <cell r="E163">
            <v>0</v>
          </cell>
          <cell r="G163">
            <v>99.460648939999999</v>
          </cell>
          <cell r="H163">
            <v>254.40445106999999</v>
          </cell>
          <cell r="I163">
            <v>353.86510000999999</v>
          </cell>
          <cell r="J163">
            <v>43.456607026</v>
          </cell>
          <cell r="K163">
            <v>60.446177442</v>
          </cell>
          <cell r="L163">
            <v>18.441700000000001</v>
          </cell>
          <cell r="M163">
            <v>18.441700000000001</v>
          </cell>
          <cell r="N163">
            <v>0</v>
          </cell>
          <cell r="P163">
            <v>3.9857999999999998</v>
          </cell>
          <cell r="Q163">
            <v>2.1226500000000001</v>
          </cell>
          <cell r="R163">
            <v>6.1084500000000004</v>
          </cell>
          <cell r="S163">
            <v>11.510056014</v>
          </cell>
          <cell r="T163">
            <v>33.123030956999997</v>
          </cell>
          <cell r="U163">
            <v>603.86350000000004</v>
          </cell>
          <cell r="V163">
            <v>481.33260000000001</v>
          </cell>
          <cell r="W163">
            <v>0</v>
          </cell>
          <cell r="Y163">
            <v>103.44644894</v>
          </cell>
          <cell r="Z163">
            <v>256.52710107000001</v>
          </cell>
          <cell r="AA163">
            <v>359.97355001</v>
          </cell>
          <cell r="AB163">
            <v>42.480974768000003</v>
          </cell>
          <cell r="AC163">
            <v>59.611741727999998</v>
          </cell>
        </row>
        <row r="164">
          <cell r="A164" t="str">
            <v>23048</v>
          </cell>
          <cell r="B164" t="str">
            <v>มหาวิทยาลัยราชภัฏบ้านสมเด็จเจ้าพระยา</v>
          </cell>
          <cell r="C164">
            <v>492.25858799999997</v>
          </cell>
          <cell r="D164">
            <v>369.67738800000001</v>
          </cell>
          <cell r="E164">
            <v>0</v>
          </cell>
          <cell r="G164">
            <v>1.2220613</v>
          </cell>
          <cell r="H164">
            <v>274.66778152000001</v>
          </cell>
          <cell r="I164">
            <v>275.88984282000001</v>
          </cell>
          <cell r="J164">
            <v>55.797458534</v>
          </cell>
          <cell r="K164">
            <v>56.045714498000002</v>
          </cell>
          <cell r="L164">
            <v>124.748812</v>
          </cell>
          <cell r="M164">
            <v>124.748812</v>
          </cell>
          <cell r="N164">
            <v>0</v>
          </cell>
          <cell r="P164">
            <v>40.011232399999997</v>
          </cell>
          <cell r="Q164">
            <v>62.931541000000003</v>
          </cell>
          <cell r="R164">
            <v>102.94277339999999</v>
          </cell>
          <cell r="S164">
            <v>50.446605454999997</v>
          </cell>
          <cell r="T164">
            <v>82.520043076999997</v>
          </cell>
          <cell r="U164">
            <v>617.00739999999996</v>
          </cell>
          <cell r="V164">
            <v>494.42619999999999</v>
          </cell>
          <cell r="W164">
            <v>0</v>
          </cell>
          <cell r="Y164">
            <v>41.233293699999997</v>
          </cell>
          <cell r="Z164">
            <v>337.59932251999999</v>
          </cell>
          <cell r="AA164">
            <v>378.83261621999998</v>
          </cell>
          <cell r="AB164">
            <v>54.715603495000003</v>
          </cell>
          <cell r="AC164">
            <v>61.398391044</v>
          </cell>
        </row>
        <row r="165">
          <cell r="A165" t="str">
            <v>08002</v>
          </cell>
          <cell r="B165" t="str">
            <v>สนง.ปลัดกระทรวงคมนาคม</v>
          </cell>
          <cell r="C165">
            <v>528.86189999999999</v>
          </cell>
          <cell r="D165">
            <v>394.86709999999999</v>
          </cell>
          <cell r="E165">
            <v>0</v>
          </cell>
          <cell r="G165">
            <v>124.42360945</v>
          </cell>
          <cell r="H165">
            <v>206.96419607000001</v>
          </cell>
          <cell r="I165">
            <v>331.38780551999997</v>
          </cell>
          <cell r="J165">
            <v>39.133882790999998</v>
          </cell>
          <cell r="K165">
            <v>62.660555717999998</v>
          </cell>
          <cell r="L165">
            <v>89.332499999999996</v>
          </cell>
          <cell r="M165">
            <v>29.3325</v>
          </cell>
          <cell r="N165">
            <v>0</v>
          </cell>
          <cell r="P165">
            <v>10.612147999999999</v>
          </cell>
          <cell r="Q165">
            <v>1.5613846</v>
          </cell>
          <cell r="R165">
            <v>12.1735326</v>
          </cell>
          <cell r="S165">
            <v>1.747834887</v>
          </cell>
          <cell r="T165">
            <v>13.627215851000001</v>
          </cell>
          <cell r="U165">
            <v>618.19439999999997</v>
          </cell>
          <cell r="V165">
            <v>424.19959999999998</v>
          </cell>
          <cell r="W165">
            <v>0</v>
          </cell>
          <cell r="Y165">
            <v>135.03575745000001</v>
          </cell>
          <cell r="Z165">
            <v>208.52558067000001</v>
          </cell>
          <cell r="AA165">
            <v>343.56133812000002</v>
          </cell>
          <cell r="AB165">
            <v>33.731392692999997</v>
          </cell>
          <cell r="AC165">
            <v>55.574967698999998</v>
          </cell>
        </row>
        <row r="166">
          <cell r="A166" t="str">
            <v>23056</v>
          </cell>
          <cell r="B166" t="str">
            <v>มหาวิทยาลัยเทคโนโลยีราชมงคลตะวันออก</v>
          </cell>
          <cell r="C166">
            <v>463.71010000000001</v>
          </cell>
          <cell r="D166">
            <v>347.78250000000003</v>
          </cell>
          <cell r="E166">
            <v>0</v>
          </cell>
          <cell r="G166">
            <v>0.39464737999999999</v>
          </cell>
          <cell r="H166">
            <v>318.76955483</v>
          </cell>
          <cell r="I166">
            <v>319.16420220999998</v>
          </cell>
          <cell r="J166">
            <v>68.743284829999993</v>
          </cell>
          <cell r="K166">
            <v>68.828391318000001</v>
          </cell>
          <cell r="L166">
            <v>155.49770000000001</v>
          </cell>
          <cell r="M166">
            <v>155.49770000000001</v>
          </cell>
          <cell r="N166">
            <v>0</v>
          </cell>
          <cell r="P166">
            <v>132.04341764</v>
          </cell>
          <cell r="Q166">
            <v>0</v>
          </cell>
          <cell r="R166">
            <v>132.04341764</v>
          </cell>
          <cell r="S166">
            <v>0</v>
          </cell>
          <cell r="T166">
            <v>84.916637120999994</v>
          </cell>
          <cell r="U166">
            <v>619.20780000000002</v>
          </cell>
          <cell r="V166">
            <v>503.28019999999998</v>
          </cell>
          <cell r="W166">
            <v>0</v>
          </cell>
          <cell r="Y166">
            <v>132.43806502000001</v>
          </cell>
          <cell r="Z166">
            <v>318.76955483</v>
          </cell>
          <cell r="AA166">
            <v>451.20761985000001</v>
          </cell>
          <cell r="AB166">
            <v>51.480222767000001</v>
          </cell>
          <cell r="AC166">
            <v>72.868529733000003</v>
          </cell>
        </row>
        <row r="167">
          <cell r="A167" t="str">
            <v>01032</v>
          </cell>
          <cell r="B167" t="str">
            <v>สำนักงานคณะกรรมการส่งเสริมการลงทุน</v>
          </cell>
          <cell r="C167">
            <v>602.04840000000002</v>
          </cell>
          <cell r="D167">
            <v>458.74579999999997</v>
          </cell>
          <cell r="E167">
            <v>0</v>
          </cell>
          <cell r="G167">
            <v>52.867028120000001</v>
          </cell>
          <cell r="H167">
            <v>319.98428565</v>
          </cell>
          <cell r="I167">
            <v>372.85131376999999</v>
          </cell>
          <cell r="J167">
            <v>53.149262692000001</v>
          </cell>
          <cell r="K167">
            <v>61.930455055000003</v>
          </cell>
          <cell r="L167">
            <v>21.812899999999999</v>
          </cell>
          <cell r="M167">
            <v>21.812899999999999</v>
          </cell>
          <cell r="N167">
            <v>0</v>
          </cell>
          <cell r="P167">
            <v>9.7649340000000002</v>
          </cell>
          <cell r="Q167">
            <v>2.8717000000000001</v>
          </cell>
          <cell r="R167">
            <v>12.636634000000001</v>
          </cell>
          <cell r="S167">
            <v>13.165145396</v>
          </cell>
          <cell r="T167">
            <v>57.931930188000003</v>
          </cell>
          <cell r="U167">
            <v>623.86130000000003</v>
          </cell>
          <cell r="V167">
            <v>480.55869999999999</v>
          </cell>
          <cell r="W167">
            <v>0</v>
          </cell>
          <cell r="Y167">
            <v>62.631962119999997</v>
          </cell>
          <cell r="Z167">
            <v>322.85598564999998</v>
          </cell>
          <cell r="AA167">
            <v>385.48794777000001</v>
          </cell>
          <cell r="AB167">
            <v>51.751244331000002</v>
          </cell>
          <cell r="AC167">
            <v>61.790649262999999</v>
          </cell>
        </row>
        <row r="168">
          <cell r="A168" t="str">
            <v>07015</v>
          </cell>
          <cell r="B168" t="str">
            <v>สนง.เศรษฐกิจการเกษตร</v>
          </cell>
          <cell r="C168">
            <v>520.37075000000004</v>
          </cell>
          <cell r="D168">
            <v>390.33895000000001</v>
          </cell>
          <cell r="E168">
            <v>0</v>
          </cell>
          <cell r="G168">
            <v>23.98270604</v>
          </cell>
          <cell r="H168">
            <v>268.52848839000001</v>
          </cell>
          <cell r="I168">
            <v>292.51119442999999</v>
          </cell>
          <cell r="J168">
            <v>51.603301758999997</v>
          </cell>
          <cell r="K168">
            <v>56.212074647000001</v>
          </cell>
          <cell r="L168">
            <v>103.65555000000001</v>
          </cell>
          <cell r="M168">
            <v>103.65555000000001</v>
          </cell>
          <cell r="N168">
            <v>0</v>
          </cell>
          <cell r="P168">
            <v>52.334400000000002</v>
          </cell>
          <cell r="Q168">
            <v>2.6918500000000001</v>
          </cell>
          <cell r="R168">
            <v>55.026249999999997</v>
          </cell>
          <cell r="S168">
            <v>2.5969183509999998</v>
          </cell>
          <cell r="T168">
            <v>53.085676550999999</v>
          </cell>
          <cell r="U168">
            <v>624.02629999999999</v>
          </cell>
          <cell r="V168">
            <v>493.99450000000002</v>
          </cell>
          <cell r="W168">
            <v>0</v>
          </cell>
          <cell r="Y168">
            <v>76.317106039999999</v>
          </cell>
          <cell r="Z168">
            <v>271.22033838999999</v>
          </cell>
          <cell r="AA168">
            <v>347.53744442999999</v>
          </cell>
          <cell r="AB168">
            <v>43.462965965999999</v>
          </cell>
          <cell r="AC168">
            <v>55.692755966999997</v>
          </cell>
        </row>
        <row r="169">
          <cell r="A169" t="str">
            <v>06008</v>
          </cell>
          <cell r="B169" t="str">
            <v>กรมกิจการผู้สูงอายุ</v>
          </cell>
          <cell r="C169">
            <v>332.8218</v>
          </cell>
          <cell r="D169">
            <v>249.61590000000001</v>
          </cell>
          <cell r="E169">
            <v>0</v>
          </cell>
          <cell r="G169">
            <v>3.9485646399999998</v>
          </cell>
          <cell r="H169">
            <v>173.51141895000001</v>
          </cell>
          <cell r="I169">
            <v>177.45998359000001</v>
          </cell>
          <cell r="J169">
            <v>52.133429646000003</v>
          </cell>
          <cell r="K169">
            <v>53.319819672000001</v>
          </cell>
          <cell r="L169">
            <v>291.8227</v>
          </cell>
          <cell r="M169">
            <v>291.8227</v>
          </cell>
          <cell r="N169">
            <v>0</v>
          </cell>
          <cell r="P169">
            <v>5.9859999999999998</v>
          </cell>
          <cell r="Q169">
            <v>56.748085199999998</v>
          </cell>
          <cell r="R169">
            <v>62.734085200000003</v>
          </cell>
          <cell r="S169">
            <v>19.446083255000001</v>
          </cell>
          <cell r="T169">
            <v>21.497328755000002</v>
          </cell>
          <cell r="U169">
            <v>624.64449999999999</v>
          </cell>
          <cell r="V169">
            <v>541.43859999999995</v>
          </cell>
          <cell r="W169">
            <v>0</v>
          </cell>
          <cell r="Y169">
            <v>9.9345646399999996</v>
          </cell>
          <cell r="Z169">
            <v>230.25950415</v>
          </cell>
          <cell r="AA169">
            <v>240.19406878999999</v>
          </cell>
          <cell r="AB169">
            <v>36.862488046999999</v>
          </cell>
          <cell r="AC169">
            <v>38.452923028999997</v>
          </cell>
        </row>
        <row r="170">
          <cell r="A170" t="str">
            <v>01006</v>
          </cell>
          <cell r="B170" t="str">
            <v>สำนักข่าวกรองแห่งชาติ</v>
          </cell>
          <cell r="C170">
            <v>515.40589999999997</v>
          </cell>
          <cell r="D170">
            <v>386.55430000000001</v>
          </cell>
          <cell r="E170">
            <v>0</v>
          </cell>
          <cell r="G170">
            <v>3.4850715999999999</v>
          </cell>
          <cell r="H170">
            <v>299.67927735000001</v>
          </cell>
          <cell r="I170">
            <v>303.16434894999998</v>
          </cell>
          <cell r="J170">
            <v>58.144324181999998</v>
          </cell>
          <cell r="K170">
            <v>58.820504178999997</v>
          </cell>
          <cell r="L170">
            <v>115.89230000000001</v>
          </cell>
          <cell r="M170">
            <v>108.86020000000001</v>
          </cell>
          <cell r="N170">
            <v>0</v>
          </cell>
          <cell r="P170">
            <v>26.381486299999999</v>
          </cell>
          <cell r="Q170">
            <v>30.98576461</v>
          </cell>
          <cell r="R170">
            <v>57.367250910000003</v>
          </cell>
          <cell r="S170">
            <v>26.736689677000001</v>
          </cell>
          <cell r="T170">
            <v>49.500485286999997</v>
          </cell>
          <cell r="U170">
            <v>631.29819999999995</v>
          </cell>
          <cell r="V170">
            <v>495.41449999999998</v>
          </cell>
          <cell r="W170">
            <v>0</v>
          </cell>
          <cell r="Y170">
            <v>29.8665579</v>
          </cell>
          <cell r="Z170">
            <v>330.66504196</v>
          </cell>
          <cell r="AA170">
            <v>360.53159985999997</v>
          </cell>
          <cell r="AB170">
            <v>52.378581463000003</v>
          </cell>
          <cell r="AC170">
            <v>57.109556126999998</v>
          </cell>
        </row>
        <row r="171">
          <cell r="A171" t="str">
            <v>09003</v>
          </cell>
          <cell r="B171" t="str">
            <v>กรมควบคุมมลพิษ</v>
          </cell>
          <cell r="C171">
            <v>359.72429599999998</v>
          </cell>
          <cell r="D171">
            <v>269.38769600000001</v>
          </cell>
          <cell r="E171">
            <v>0</v>
          </cell>
          <cell r="G171">
            <v>5.9815080700000003</v>
          </cell>
          <cell r="H171">
            <v>190.09087615999999</v>
          </cell>
          <cell r="I171">
            <v>196.07238423000001</v>
          </cell>
          <cell r="J171">
            <v>52.843491049999997</v>
          </cell>
          <cell r="K171">
            <v>54.506294517999997</v>
          </cell>
          <cell r="L171">
            <v>274.59260399999999</v>
          </cell>
          <cell r="M171">
            <v>274.59260399999999</v>
          </cell>
          <cell r="N171">
            <v>0</v>
          </cell>
          <cell r="P171">
            <v>46.342851400000001</v>
          </cell>
          <cell r="Q171">
            <v>15.9503194</v>
          </cell>
          <cell r="R171">
            <v>62.293170799999999</v>
          </cell>
          <cell r="S171">
            <v>5.8087214180000002</v>
          </cell>
          <cell r="T171">
            <v>22.685669567000001</v>
          </cell>
          <cell r="U171">
            <v>634.31690000000003</v>
          </cell>
          <cell r="V171">
            <v>543.98030000000006</v>
          </cell>
          <cell r="W171">
            <v>0</v>
          </cell>
          <cell r="Y171">
            <v>52.324359469999997</v>
          </cell>
          <cell r="Z171">
            <v>206.04119556000001</v>
          </cell>
          <cell r="AA171">
            <v>258.36555503</v>
          </cell>
          <cell r="AB171">
            <v>32.482375222999998</v>
          </cell>
          <cell r="AC171">
            <v>40.731305603000003</v>
          </cell>
        </row>
        <row r="172">
          <cell r="A172" t="str">
            <v>06004</v>
          </cell>
          <cell r="B172" t="str">
            <v>กรมกิจการสตรีและสถาบันครอบครัว</v>
          </cell>
          <cell r="C172">
            <v>610.21950000000004</v>
          </cell>
          <cell r="D172">
            <v>457.53960000000001</v>
          </cell>
          <cell r="E172">
            <v>0</v>
          </cell>
          <cell r="G172">
            <v>11.688623460000001</v>
          </cell>
          <cell r="H172">
            <v>235.35473490000001</v>
          </cell>
          <cell r="I172">
            <v>247.04335836000001</v>
          </cell>
          <cell r="J172">
            <v>38.568864957999999</v>
          </cell>
          <cell r="K172">
            <v>40.48434348</v>
          </cell>
          <cell r="L172">
            <v>33.2517</v>
          </cell>
          <cell r="M172">
            <v>33.2517</v>
          </cell>
          <cell r="N172">
            <v>0</v>
          </cell>
          <cell r="P172">
            <v>12.97589</v>
          </cell>
          <cell r="Q172">
            <v>15.709077300000001</v>
          </cell>
          <cell r="R172">
            <v>28.6849673</v>
          </cell>
          <cell r="S172">
            <v>47.242929834999998</v>
          </cell>
          <cell r="T172">
            <v>86.266167745000004</v>
          </cell>
          <cell r="U172">
            <v>643.47119999999995</v>
          </cell>
          <cell r="V172">
            <v>490.79129999999998</v>
          </cell>
          <cell r="W172">
            <v>0</v>
          </cell>
          <cell r="Y172">
            <v>24.664513459999998</v>
          </cell>
          <cell r="Z172">
            <v>251.0638122</v>
          </cell>
          <cell r="AA172">
            <v>275.72832566</v>
          </cell>
          <cell r="AB172">
            <v>39.017101650999997</v>
          </cell>
          <cell r="AC172">
            <v>42.850142423999998</v>
          </cell>
        </row>
        <row r="173">
          <cell r="A173" t="str">
            <v>18005</v>
          </cell>
          <cell r="B173" t="str">
            <v>กรมส่งเสริมวัฒนธรรม</v>
          </cell>
          <cell r="C173">
            <v>548.98620000000005</v>
          </cell>
          <cell r="D173">
            <v>411.7396</v>
          </cell>
          <cell r="E173">
            <v>0</v>
          </cell>
          <cell r="G173">
            <v>66.522620910000001</v>
          </cell>
          <cell r="H173">
            <v>238.06589742</v>
          </cell>
          <cell r="I173">
            <v>304.58851833</v>
          </cell>
          <cell r="J173">
            <v>43.364641483</v>
          </cell>
          <cell r="K173">
            <v>55.481999061000003</v>
          </cell>
          <cell r="L173">
            <v>96.691100000000006</v>
          </cell>
          <cell r="M173">
            <v>88.589299999999994</v>
          </cell>
          <cell r="N173">
            <v>0</v>
          </cell>
          <cell r="P173">
            <v>63.209761999999998</v>
          </cell>
          <cell r="Q173">
            <v>24.207014910000002</v>
          </cell>
          <cell r="R173">
            <v>87.416776909999996</v>
          </cell>
          <cell r="S173">
            <v>25.035411646</v>
          </cell>
          <cell r="T173">
            <v>90.408297051000005</v>
          </cell>
          <cell r="U173">
            <v>645.67729999999995</v>
          </cell>
          <cell r="V173">
            <v>500.32889999999998</v>
          </cell>
          <cell r="W173">
            <v>0</v>
          </cell>
          <cell r="Y173">
            <v>129.73238291000001</v>
          </cell>
          <cell r="Z173">
            <v>262.27291233</v>
          </cell>
          <cell r="AA173">
            <v>392.00529524000001</v>
          </cell>
          <cell r="AB173">
            <v>40.619813075000003</v>
          </cell>
          <cell r="AC173">
            <v>60.712262183999997</v>
          </cell>
        </row>
        <row r="174">
          <cell r="A174" t="str">
            <v>23015</v>
          </cell>
          <cell r="B174" t="str">
            <v>สถาบันวิทยาลัยชุมชน</v>
          </cell>
          <cell r="C174">
            <v>588.64386000000002</v>
          </cell>
          <cell r="D174">
            <v>438.14366000000001</v>
          </cell>
          <cell r="E174">
            <v>0</v>
          </cell>
          <cell r="G174">
            <v>8.4427870499999997</v>
          </cell>
          <cell r="H174">
            <v>272.21589297000003</v>
          </cell>
          <cell r="I174">
            <v>280.65868002000002</v>
          </cell>
          <cell r="J174">
            <v>46.244582074999997</v>
          </cell>
          <cell r="K174">
            <v>47.678859678999999</v>
          </cell>
          <cell r="L174">
            <v>63.028640000000003</v>
          </cell>
          <cell r="M174">
            <v>63.028640000000003</v>
          </cell>
          <cell r="N174">
            <v>0</v>
          </cell>
          <cell r="P174">
            <v>24.821069999999999</v>
          </cell>
          <cell r="Q174">
            <v>18.415745000000001</v>
          </cell>
          <cell r="R174">
            <v>43.236815</v>
          </cell>
          <cell r="S174">
            <v>29.218058648</v>
          </cell>
          <cell r="T174">
            <v>68.598679902000001</v>
          </cell>
          <cell r="U174">
            <v>651.67250000000001</v>
          </cell>
          <cell r="V174">
            <v>501.17230000000001</v>
          </cell>
          <cell r="W174">
            <v>0</v>
          </cell>
          <cell r="Y174">
            <v>33.263857049999999</v>
          </cell>
          <cell r="Z174">
            <v>290.63163796999999</v>
          </cell>
          <cell r="AA174">
            <v>323.89549502</v>
          </cell>
          <cell r="AB174">
            <v>44.597806102</v>
          </cell>
          <cell r="AC174">
            <v>49.702188602</v>
          </cell>
        </row>
        <row r="175">
          <cell r="A175" t="str">
            <v>23013</v>
          </cell>
          <cell r="B175" t="str">
            <v>มหาวิทยาลัยนราธิวาสราชนครินทร์</v>
          </cell>
          <cell r="C175">
            <v>369.03190000000001</v>
          </cell>
          <cell r="D175">
            <v>276.77390000000003</v>
          </cell>
          <cell r="E175">
            <v>0</v>
          </cell>
          <cell r="G175">
            <v>0.29476720000000001</v>
          </cell>
          <cell r="H175">
            <v>195.02978196000001</v>
          </cell>
          <cell r="I175">
            <v>195.32454916</v>
          </cell>
          <cell r="J175">
            <v>52.849030655999996</v>
          </cell>
          <cell r="K175">
            <v>52.92890646</v>
          </cell>
          <cell r="L175">
            <v>292.36309999999997</v>
          </cell>
          <cell r="M175">
            <v>292.36309999999997</v>
          </cell>
          <cell r="N175">
            <v>0</v>
          </cell>
          <cell r="P175">
            <v>211.06412499999999</v>
          </cell>
          <cell r="Q175">
            <v>52.610590000000002</v>
          </cell>
          <cell r="R175">
            <v>263.67471499999999</v>
          </cell>
          <cell r="S175">
            <v>17.994948746999999</v>
          </cell>
          <cell r="T175">
            <v>90.187412502000001</v>
          </cell>
          <cell r="U175">
            <v>661.39499999999998</v>
          </cell>
          <cell r="V175">
            <v>569.13699999999994</v>
          </cell>
          <cell r="W175">
            <v>0</v>
          </cell>
          <cell r="Y175">
            <v>211.35889220000001</v>
          </cell>
          <cell r="Z175">
            <v>247.64037196000001</v>
          </cell>
          <cell r="AA175">
            <v>458.99926416</v>
          </cell>
          <cell r="AB175">
            <v>37.442129432000002</v>
          </cell>
          <cell r="AC175">
            <v>69.398659523999996</v>
          </cell>
        </row>
        <row r="176">
          <cell r="A176" t="str">
            <v>23021</v>
          </cell>
          <cell r="B176" t="str">
            <v>มหาวิทยาลัยราชภัฏนครสวรรค์</v>
          </cell>
          <cell r="C176">
            <v>409.38139999999999</v>
          </cell>
          <cell r="D176">
            <v>307.02879999999999</v>
          </cell>
          <cell r="E176">
            <v>0</v>
          </cell>
          <cell r="G176">
            <v>3.2170551000000001</v>
          </cell>
          <cell r="H176">
            <v>210.97280302999999</v>
          </cell>
          <cell r="I176">
            <v>214.18985813</v>
          </cell>
          <cell r="J176">
            <v>51.534535527999999</v>
          </cell>
          <cell r="K176">
            <v>52.320368764000001</v>
          </cell>
          <cell r="L176">
            <v>252.54839999999999</v>
          </cell>
          <cell r="M176">
            <v>202.2997</v>
          </cell>
          <cell r="N176">
            <v>0</v>
          </cell>
          <cell r="P176">
            <v>147.856413</v>
          </cell>
          <cell r="Q176">
            <v>30.361141</v>
          </cell>
          <cell r="R176">
            <v>178.21755400000001</v>
          </cell>
          <cell r="S176">
            <v>12.021909859999999</v>
          </cell>
          <cell r="T176">
            <v>70.567682868000006</v>
          </cell>
          <cell r="U176">
            <v>661.9298</v>
          </cell>
          <cell r="V176">
            <v>509.32850000000002</v>
          </cell>
          <cell r="W176">
            <v>0</v>
          </cell>
          <cell r="Y176">
            <v>151.07346810000001</v>
          </cell>
          <cell r="Z176">
            <v>241.33394403</v>
          </cell>
          <cell r="AA176">
            <v>392.40741213000001</v>
          </cell>
          <cell r="AB176">
            <v>36.459144766000001</v>
          </cell>
          <cell r="AC176">
            <v>59.282330563000002</v>
          </cell>
        </row>
        <row r="177">
          <cell r="A177" t="str">
            <v>20311</v>
          </cell>
          <cell r="B177" t="str">
            <v>สถาบันทดสอบทางการศึกษาแห่งชาติิิ (องค์</v>
          </cell>
          <cell r="C177">
            <v>650.54960000000005</v>
          </cell>
          <cell r="D177">
            <v>481.06150000000002</v>
          </cell>
          <cell r="E177">
            <v>0</v>
          </cell>
          <cell r="G177">
            <v>0</v>
          </cell>
          <cell r="H177">
            <v>481.06150000000002</v>
          </cell>
          <cell r="I177">
            <v>481.06150000000002</v>
          </cell>
          <cell r="J177">
            <v>73.946936558999994</v>
          </cell>
          <cell r="K177">
            <v>73.946936558999994</v>
          </cell>
          <cell r="L177">
            <v>17.885000000000002</v>
          </cell>
          <cell r="M177">
            <v>17.885000000000002</v>
          </cell>
          <cell r="N177">
            <v>0</v>
          </cell>
          <cell r="P177">
            <v>0</v>
          </cell>
          <cell r="Q177">
            <v>17.885000000000002</v>
          </cell>
          <cell r="R177">
            <v>17.885000000000002</v>
          </cell>
          <cell r="S177">
            <v>100</v>
          </cell>
          <cell r="T177">
            <v>100</v>
          </cell>
          <cell r="U177">
            <v>668.43460000000005</v>
          </cell>
          <cell r="V177">
            <v>498.94650000000001</v>
          </cell>
          <cell r="W177">
            <v>0</v>
          </cell>
          <cell r="Y177">
            <v>0</v>
          </cell>
          <cell r="Z177">
            <v>498.94650000000001</v>
          </cell>
          <cell r="AA177">
            <v>498.94650000000001</v>
          </cell>
          <cell r="AB177">
            <v>74.644026506000003</v>
          </cell>
          <cell r="AC177">
            <v>74.644026506000003</v>
          </cell>
        </row>
        <row r="178">
          <cell r="A178" t="str">
            <v>05002</v>
          </cell>
          <cell r="B178" t="str">
            <v>สนง.ปลัดกระทรวงการท่องเที่ยวและกีฬา</v>
          </cell>
          <cell r="C178">
            <v>609.99319600000001</v>
          </cell>
          <cell r="D178">
            <v>439.48519599999997</v>
          </cell>
          <cell r="E178">
            <v>0</v>
          </cell>
          <cell r="G178">
            <v>34.06068827</v>
          </cell>
          <cell r="H178">
            <v>237.64121061</v>
          </cell>
          <cell r="I178">
            <v>271.70189887999999</v>
          </cell>
          <cell r="J178">
            <v>38.958010051000002</v>
          </cell>
          <cell r="K178">
            <v>44.541791721999999</v>
          </cell>
          <cell r="L178">
            <v>59.335704</v>
          </cell>
          <cell r="M178">
            <v>59.335704</v>
          </cell>
          <cell r="N178">
            <v>0</v>
          </cell>
          <cell r="P178">
            <v>5.3114999999999997</v>
          </cell>
          <cell r="Q178">
            <v>5.5740639999999999</v>
          </cell>
          <cell r="R178">
            <v>10.885564</v>
          </cell>
          <cell r="S178">
            <v>9.3941145450000008</v>
          </cell>
          <cell r="T178">
            <v>18.345723175</v>
          </cell>
          <cell r="U178">
            <v>669.32889999999998</v>
          </cell>
          <cell r="V178">
            <v>498.82089999999999</v>
          </cell>
          <cell r="W178">
            <v>0</v>
          </cell>
          <cell r="Y178">
            <v>39.372188270000002</v>
          </cell>
          <cell r="Z178">
            <v>243.21527460999999</v>
          </cell>
          <cell r="AA178">
            <v>282.58746287999998</v>
          </cell>
          <cell r="AB178">
            <v>36.337184096999998</v>
          </cell>
          <cell r="AC178">
            <v>42.219522103000003</v>
          </cell>
        </row>
        <row r="179">
          <cell r="A179" t="str">
            <v>23055</v>
          </cell>
          <cell r="B179" t="str">
            <v>มหาวิทยาลัยเทคโนโลยีราชมงคลกรุงเทพ</v>
          </cell>
          <cell r="C179">
            <v>445.0829</v>
          </cell>
          <cell r="D179">
            <v>333.81310000000002</v>
          </cell>
          <cell r="E179">
            <v>0</v>
          </cell>
          <cell r="G179">
            <v>1.92794621</v>
          </cell>
          <cell r="H179">
            <v>248.13254624999999</v>
          </cell>
          <cell r="I179">
            <v>250.06049246000001</v>
          </cell>
          <cell r="J179">
            <v>55.749737015000001</v>
          </cell>
          <cell r="K179">
            <v>56.182902659</v>
          </cell>
          <cell r="L179">
            <v>230.77860000000001</v>
          </cell>
          <cell r="M179">
            <v>208.55680000000001</v>
          </cell>
          <cell r="N179">
            <v>0</v>
          </cell>
          <cell r="P179">
            <v>52.567402999999999</v>
          </cell>
          <cell r="Q179">
            <v>3.16414514</v>
          </cell>
          <cell r="R179">
            <v>55.731548140000001</v>
          </cell>
          <cell r="S179">
            <v>1.3710738950000001</v>
          </cell>
          <cell r="T179">
            <v>24.149357063</v>
          </cell>
          <cell r="U179">
            <v>675.86149999999998</v>
          </cell>
          <cell r="V179">
            <v>542.36990000000003</v>
          </cell>
          <cell r="W179">
            <v>0</v>
          </cell>
          <cell r="Y179">
            <v>54.495349210000001</v>
          </cell>
          <cell r="Z179">
            <v>251.29669139000001</v>
          </cell>
          <cell r="AA179">
            <v>305.79204060000001</v>
          </cell>
          <cell r="AB179">
            <v>37.181684619000002</v>
          </cell>
          <cell r="AC179">
            <v>45.244778789999998</v>
          </cell>
        </row>
        <row r="180">
          <cell r="A180" t="str">
            <v>23017</v>
          </cell>
          <cell r="B180" t="str">
            <v>มหาวิทยาลัยราชภัฏเชียงใหม่</v>
          </cell>
          <cell r="C180">
            <v>532.48559999999998</v>
          </cell>
          <cell r="D180">
            <v>399.36450000000002</v>
          </cell>
          <cell r="E180">
            <v>0</v>
          </cell>
          <cell r="G180">
            <v>0.22706488999999999</v>
          </cell>
          <cell r="H180">
            <v>370.99184266999998</v>
          </cell>
          <cell r="I180">
            <v>371.21890755999999</v>
          </cell>
          <cell r="J180">
            <v>69.671713690000004</v>
          </cell>
          <cell r="K180">
            <v>69.714356136999996</v>
          </cell>
          <cell r="L180">
            <v>145.50620000000001</v>
          </cell>
          <cell r="M180">
            <v>136.12549999999999</v>
          </cell>
          <cell r="N180">
            <v>0</v>
          </cell>
          <cell r="P180">
            <v>104.27116497</v>
          </cell>
          <cell r="Q180">
            <v>2.4049999999999998</v>
          </cell>
          <cell r="R180">
            <v>106.67616497</v>
          </cell>
          <cell r="S180">
            <v>1.6528505309999999</v>
          </cell>
          <cell r="T180">
            <v>73.313827844000002</v>
          </cell>
          <cell r="U180">
            <v>677.99180000000001</v>
          </cell>
          <cell r="V180">
            <v>535.49</v>
          </cell>
          <cell r="W180">
            <v>0</v>
          </cell>
          <cell r="Y180">
            <v>104.49822986</v>
          </cell>
          <cell r="Z180">
            <v>373.39684267000001</v>
          </cell>
          <cell r="AA180">
            <v>477.89507252999999</v>
          </cell>
          <cell r="AB180">
            <v>55.073946716000002</v>
          </cell>
          <cell r="AC180">
            <v>70.486851393999999</v>
          </cell>
        </row>
        <row r="181">
          <cell r="A181" t="str">
            <v>23045</v>
          </cell>
          <cell r="B181" t="str">
            <v>มหาวิทยาลัยราชภัฏสุราษฎร์ธานี</v>
          </cell>
          <cell r="C181">
            <v>448.47433599999999</v>
          </cell>
          <cell r="D181">
            <v>337.15643599999999</v>
          </cell>
          <cell r="E181">
            <v>0</v>
          </cell>
          <cell r="G181">
            <v>0.89332445000000005</v>
          </cell>
          <cell r="H181">
            <v>231.57956658000001</v>
          </cell>
          <cell r="I181">
            <v>232.47289103</v>
          </cell>
          <cell r="J181">
            <v>51.637194815999997</v>
          </cell>
          <cell r="K181">
            <v>51.836386693000001</v>
          </cell>
          <cell r="L181">
            <v>256.57966399999998</v>
          </cell>
          <cell r="M181">
            <v>256.57966399999998</v>
          </cell>
          <cell r="N181">
            <v>0</v>
          </cell>
          <cell r="P181">
            <v>96.129559999999998</v>
          </cell>
          <cell r="Q181">
            <v>60.360244000000002</v>
          </cell>
          <cell r="R181">
            <v>156.48980399999999</v>
          </cell>
          <cell r="S181">
            <v>23.524952468999999</v>
          </cell>
          <cell r="T181">
            <v>60.990727620999998</v>
          </cell>
          <cell r="U181">
            <v>705.05399999999997</v>
          </cell>
          <cell r="V181">
            <v>593.73609999999996</v>
          </cell>
          <cell r="W181">
            <v>0</v>
          </cell>
          <cell r="Y181">
            <v>97.022884450000006</v>
          </cell>
          <cell r="Z181">
            <v>291.93981058000003</v>
          </cell>
          <cell r="AA181">
            <v>388.96269503000002</v>
          </cell>
          <cell r="AB181">
            <v>41.406730631000002</v>
          </cell>
          <cell r="AC181">
            <v>55.167787861999997</v>
          </cell>
        </row>
        <row r="182">
          <cell r="A182" t="str">
            <v>23057</v>
          </cell>
          <cell r="B182" t="str">
            <v>มหาวิทยาลัยเทคโนโลยีราชมงคลพระนคร</v>
          </cell>
          <cell r="C182">
            <v>574.59749999999997</v>
          </cell>
          <cell r="D182">
            <v>430.9477</v>
          </cell>
          <cell r="E182">
            <v>0</v>
          </cell>
          <cell r="G182">
            <v>1.1346315199999999</v>
          </cell>
          <cell r="H182">
            <v>294.87954069</v>
          </cell>
          <cell r="I182">
            <v>296.01417221000003</v>
          </cell>
          <cell r="J182">
            <v>51.319321905999999</v>
          </cell>
          <cell r="K182">
            <v>51.516787352999998</v>
          </cell>
          <cell r="L182">
            <v>134.1095</v>
          </cell>
          <cell r="M182">
            <v>111.3095</v>
          </cell>
          <cell r="N182">
            <v>0</v>
          </cell>
          <cell r="P182">
            <v>29.44</v>
          </cell>
          <cell r="Q182">
            <v>28.191538000000001</v>
          </cell>
          <cell r="R182">
            <v>57.631537999999999</v>
          </cell>
          <cell r="S182">
            <v>21.021283354000001</v>
          </cell>
          <cell r="T182">
            <v>42.973494047999999</v>
          </cell>
          <cell r="U182">
            <v>708.70699999999999</v>
          </cell>
          <cell r="V182">
            <v>542.25720000000001</v>
          </cell>
          <cell r="W182">
            <v>0</v>
          </cell>
          <cell r="Y182">
            <v>30.574631520000001</v>
          </cell>
          <cell r="Z182">
            <v>323.07107868999998</v>
          </cell>
          <cell r="AA182">
            <v>353.64571021</v>
          </cell>
          <cell r="AB182">
            <v>45.585986689999999</v>
          </cell>
          <cell r="AC182">
            <v>49.900129419999999</v>
          </cell>
        </row>
        <row r="183">
          <cell r="A183" t="str">
            <v>11007</v>
          </cell>
          <cell r="B183" t="str">
            <v>สำนักงานพัฒนาธุรกรรมทางอิเล็กทรอนิกส์</v>
          </cell>
          <cell r="C183">
            <v>389.18490000000003</v>
          </cell>
          <cell r="D183">
            <v>291.88869999999997</v>
          </cell>
          <cell r="E183">
            <v>0</v>
          </cell>
          <cell r="G183">
            <v>0</v>
          </cell>
          <cell r="H183">
            <v>291.88869999999997</v>
          </cell>
          <cell r="I183">
            <v>291.88869999999997</v>
          </cell>
          <cell r="J183">
            <v>75.000006424000006</v>
          </cell>
          <cell r="K183">
            <v>75.000006424000006</v>
          </cell>
          <cell r="L183">
            <v>331.47089999999997</v>
          </cell>
          <cell r="M183">
            <v>331.47089999999997</v>
          </cell>
          <cell r="N183">
            <v>0</v>
          </cell>
          <cell r="P183">
            <v>0</v>
          </cell>
          <cell r="Q183">
            <v>331.47089999999997</v>
          </cell>
          <cell r="R183">
            <v>331.47089999999997</v>
          </cell>
          <cell r="S183">
            <v>100</v>
          </cell>
          <cell r="T183">
            <v>100</v>
          </cell>
          <cell r="U183">
            <v>720.6558</v>
          </cell>
          <cell r="V183">
            <v>623.3596</v>
          </cell>
          <cell r="W183">
            <v>0</v>
          </cell>
          <cell r="Y183">
            <v>0</v>
          </cell>
          <cell r="Z183">
            <v>623.3596</v>
          </cell>
          <cell r="AA183">
            <v>623.3596</v>
          </cell>
          <cell r="AB183">
            <v>86.498936107999995</v>
          </cell>
          <cell r="AC183">
            <v>86.498936107999995</v>
          </cell>
        </row>
        <row r="184">
          <cell r="A184" t="str">
            <v>23058</v>
          </cell>
          <cell r="B184" t="str">
            <v>มหาวิทยาลัยเทคโนโลยีราชมงคลรัตนโกสินทร์</v>
          </cell>
          <cell r="C184">
            <v>486.49578000000002</v>
          </cell>
          <cell r="D184">
            <v>366.26028000000002</v>
          </cell>
          <cell r="E184">
            <v>0</v>
          </cell>
          <cell r="G184">
            <v>0.43642874999999998</v>
          </cell>
          <cell r="H184">
            <v>320.68358869000002</v>
          </cell>
          <cell r="I184">
            <v>321.12001744000003</v>
          </cell>
          <cell r="J184">
            <v>65.917033996000001</v>
          </cell>
          <cell r="K184">
            <v>66.006742635999998</v>
          </cell>
          <cell r="L184">
            <v>243.47492</v>
          </cell>
          <cell r="M184">
            <v>235.81242</v>
          </cell>
          <cell r="N184">
            <v>0</v>
          </cell>
          <cell r="P184">
            <v>134.49163999999999</v>
          </cell>
          <cell r="Q184">
            <v>69.395780000000002</v>
          </cell>
          <cell r="R184">
            <v>203.88741999999999</v>
          </cell>
          <cell r="S184">
            <v>28.502229306</v>
          </cell>
          <cell r="T184">
            <v>83.740625112000004</v>
          </cell>
          <cell r="U184">
            <v>729.97069999999997</v>
          </cell>
          <cell r="V184">
            <v>602.07270000000005</v>
          </cell>
          <cell r="W184">
            <v>0</v>
          </cell>
          <cell r="Y184">
            <v>134.92806874999999</v>
          </cell>
          <cell r="Z184">
            <v>390.07936869000002</v>
          </cell>
          <cell r="AA184">
            <v>525.00743743999999</v>
          </cell>
          <cell r="AB184">
            <v>53.437674784999999</v>
          </cell>
          <cell r="AC184">
            <v>71.921713767</v>
          </cell>
        </row>
        <row r="185">
          <cell r="A185" t="str">
            <v>23014</v>
          </cell>
          <cell r="B185" t="str">
            <v>มหาวิทยาลัยนครพนม</v>
          </cell>
          <cell r="C185">
            <v>454.93790000000001</v>
          </cell>
          <cell r="D185">
            <v>338.43900000000002</v>
          </cell>
          <cell r="E185">
            <v>0</v>
          </cell>
          <cell r="G185">
            <v>2.1665711000000001</v>
          </cell>
          <cell r="H185">
            <v>254.62516070000001</v>
          </cell>
          <cell r="I185">
            <v>256.79173179999998</v>
          </cell>
          <cell r="J185">
            <v>55.969212655</v>
          </cell>
          <cell r="K185">
            <v>56.445447125999998</v>
          </cell>
          <cell r="L185">
            <v>278.26979999999998</v>
          </cell>
          <cell r="M185">
            <v>278.26979999999998</v>
          </cell>
          <cell r="N185">
            <v>0</v>
          </cell>
          <cell r="P185">
            <v>103.226705</v>
          </cell>
          <cell r="Q185">
            <v>129.72109</v>
          </cell>
          <cell r="R185">
            <v>232.94779500000001</v>
          </cell>
          <cell r="S185">
            <v>46.617020603999997</v>
          </cell>
          <cell r="T185">
            <v>83.712927166</v>
          </cell>
          <cell r="U185">
            <v>733.20770000000005</v>
          </cell>
          <cell r="V185">
            <v>616.7088</v>
          </cell>
          <cell r="W185">
            <v>0</v>
          </cell>
          <cell r="Y185">
            <v>105.39327609999999</v>
          </cell>
          <cell r="Z185">
            <v>384.34625069999998</v>
          </cell>
          <cell r="AA185">
            <v>489.73952680000002</v>
          </cell>
          <cell r="AB185">
            <v>52.419832839000001</v>
          </cell>
          <cell r="AC185">
            <v>66.794105790000003</v>
          </cell>
        </row>
        <row r="186">
          <cell r="A186" t="str">
            <v>23050</v>
          </cell>
          <cell r="B186" t="str">
            <v>มหาวิทยาลัยราชภัฏสวนสุนันทา</v>
          </cell>
          <cell r="C186">
            <v>569.60599999999999</v>
          </cell>
          <cell r="D186">
            <v>427.20510000000002</v>
          </cell>
          <cell r="E186">
            <v>0</v>
          </cell>
          <cell r="G186">
            <v>2.3691940000000002E-2</v>
          </cell>
          <cell r="H186">
            <v>276.71277425</v>
          </cell>
          <cell r="I186">
            <v>276.73646618999999</v>
          </cell>
          <cell r="J186">
            <v>48.579680384</v>
          </cell>
          <cell r="K186">
            <v>48.583839740000002</v>
          </cell>
          <cell r="L186">
            <v>176.93090000000001</v>
          </cell>
          <cell r="M186">
            <v>176.93090000000001</v>
          </cell>
          <cell r="N186">
            <v>0</v>
          </cell>
          <cell r="P186">
            <v>50.19415</v>
          </cell>
          <cell r="Q186">
            <v>124.31301402</v>
          </cell>
          <cell r="R186">
            <v>174.50716402</v>
          </cell>
          <cell r="S186">
            <v>70.260770742000005</v>
          </cell>
          <cell r="T186">
            <v>98.630122845000002</v>
          </cell>
          <cell r="U186">
            <v>746.53689999999995</v>
          </cell>
          <cell r="V186">
            <v>604.13599999999997</v>
          </cell>
          <cell r="W186">
            <v>0</v>
          </cell>
          <cell r="Y186">
            <v>50.21784194</v>
          </cell>
          <cell r="Z186">
            <v>401.02578827000002</v>
          </cell>
          <cell r="AA186">
            <v>451.24363020999999</v>
          </cell>
          <cell r="AB186">
            <v>53.718146855000001</v>
          </cell>
          <cell r="AC186">
            <v>60.444919763999998</v>
          </cell>
        </row>
        <row r="187">
          <cell r="A187" t="str">
            <v>21010</v>
          </cell>
          <cell r="B187" t="str">
            <v>สนง.คณะกรรมการอาหารและยา</v>
          </cell>
          <cell r="C187">
            <v>687.8</v>
          </cell>
          <cell r="D187">
            <v>515.77030000000002</v>
          </cell>
          <cell r="E187">
            <v>0</v>
          </cell>
          <cell r="G187">
            <v>40.057507229999999</v>
          </cell>
          <cell r="H187">
            <v>359.25140618</v>
          </cell>
          <cell r="I187">
            <v>399.30891341</v>
          </cell>
          <cell r="J187">
            <v>52.231957862999998</v>
          </cell>
          <cell r="K187">
            <v>58.055962985000001</v>
          </cell>
          <cell r="L187">
            <v>74.069400000000002</v>
          </cell>
          <cell r="M187">
            <v>72.5762</v>
          </cell>
          <cell r="N187">
            <v>0</v>
          </cell>
          <cell r="P187">
            <v>9.98902</v>
          </cell>
          <cell r="Q187">
            <v>41.482824610000002</v>
          </cell>
          <cell r="R187">
            <v>51.471844609999998</v>
          </cell>
          <cell r="S187">
            <v>56.005347161000003</v>
          </cell>
          <cell r="T187">
            <v>69.491375129000005</v>
          </cell>
          <cell r="U187">
            <v>761.86940000000004</v>
          </cell>
          <cell r="V187">
            <v>588.34649999999999</v>
          </cell>
          <cell r="W187">
            <v>0</v>
          </cell>
          <cell r="Y187">
            <v>50.046527230000002</v>
          </cell>
          <cell r="Z187">
            <v>400.73423079000003</v>
          </cell>
          <cell r="AA187">
            <v>450.78075802000001</v>
          </cell>
          <cell r="AB187">
            <v>52.598809033000002</v>
          </cell>
          <cell r="AC187">
            <v>59.167720611999997</v>
          </cell>
        </row>
        <row r="188">
          <cell r="A188" t="str">
            <v>22007</v>
          </cell>
          <cell r="B188" t="str">
            <v>สนง.มาตรฐานผลิตภัณฑ์อุตสาหกรรม</v>
          </cell>
          <cell r="C188">
            <v>308.32992288999998</v>
          </cell>
          <cell r="D188">
            <v>233.29732289</v>
          </cell>
          <cell r="E188">
            <v>0</v>
          </cell>
          <cell r="G188">
            <v>13.84449571</v>
          </cell>
          <cell r="H188">
            <v>159.77233896999999</v>
          </cell>
          <cell r="I188">
            <v>173.61683468000001</v>
          </cell>
          <cell r="J188">
            <v>51.818629043000001</v>
          </cell>
          <cell r="K188">
            <v>56.308785425000003</v>
          </cell>
          <cell r="L188">
            <v>455.88407711000002</v>
          </cell>
          <cell r="M188">
            <v>383.33487710999998</v>
          </cell>
          <cell r="N188">
            <v>0</v>
          </cell>
          <cell r="P188">
            <v>125.382042</v>
          </cell>
          <cell r="Q188">
            <v>68.501904100000004</v>
          </cell>
          <cell r="R188">
            <v>193.8839461</v>
          </cell>
          <cell r="S188">
            <v>15.026167295</v>
          </cell>
          <cell r="T188">
            <v>42.529220877999997</v>
          </cell>
          <cell r="U188">
            <v>764.21400000000006</v>
          </cell>
          <cell r="V188">
            <v>616.63220000000001</v>
          </cell>
          <cell r="W188">
            <v>0</v>
          </cell>
          <cell r="Y188">
            <v>139.22653771</v>
          </cell>
          <cell r="Z188">
            <v>228.27424307000001</v>
          </cell>
          <cell r="AA188">
            <v>367.50078078000001</v>
          </cell>
          <cell r="AB188">
            <v>29.870460770000001</v>
          </cell>
          <cell r="AC188">
            <v>48.088726557999998</v>
          </cell>
        </row>
        <row r="189">
          <cell r="A189" t="str">
            <v>01005</v>
          </cell>
          <cell r="B189" t="str">
            <v>สำนักเลขาธิการคณะรัฐมนตรี</v>
          </cell>
          <cell r="C189">
            <v>755.09079999999994</v>
          </cell>
          <cell r="D189">
            <v>681.08190000000002</v>
          </cell>
          <cell r="E189">
            <v>0</v>
          </cell>
          <cell r="G189">
            <v>269.24567775999998</v>
          </cell>
          <cell r="H189">
            <v>258.21233741999998</v>
          </cell>
          <cell r="I189">
            <v>527.45801517999996</v>
          </cell>
          <cell r="J189">
            <v>34.196196989999997</v>
          </cell>
          <cell r="K189">
            <v>69.853587830999999</v>
          </cell>
          <cell r="L189">
            <v>19.773199999999999</v>
          </cell>
          <cell r="M189">
            <v>19.773199999999999</v>
          </cell>
          <cell r="N189">
            <v>0</v>
          </cell>
          <cell r="P189">
            <v>12.290100000000001</v>
          </cell>
          <cell r="Q189">
            <v>0.96592076000000004</v>
          </cell>
          <cell r="R189">
            <v>13.25602076</v>
          </cell>
          <cell r="S189">
            <v>4.8849996969999996</v>
          </cell>
          <cell r="T189">
            <v>67.040341269999999</v>
          </cell>
          <cell r="U189">
            <v>774.86400000000003</v>
          </cell>
          <cell r="V189">
            <v>700.85509999999999</v>
          </cell>
          <cell r="W189">
            <v>0</v>
          </cell>
          <cell r="Y189">
            <v>281.53577775999997</v>
          </cell>
          <cell r="Z189">
            <v>259.17825818</v>
          </cell>
          <cell r="AA189">
            <v>540.71403594000003</v>
          </cell>
          <cell r="AB189">
            <v>33.448225518000001</v>
          </cell>
          <cell r="AC189">
            <v>69.781798605000006</v>
          </cell>
        </row>
        <row r="190">
          <cell r="A190" t="str">
            <v>16004</v>
          </cell>
          <cell r="B190" t="str">
            <v>กรมคุ้มครองสิทธิและเสรีภาพ</v>
          </cell>
          <cell r="C190">
            <v>758.03219999999999</v>
          </cell>
          <cell r="D190">
            <v>563.62649999999996</v>
          </cell>
          <cell r="E190">
            <v>0</v>
          </cell>
          <cell r="G190">
            <v>5.9185861099999997</v>
          </cell>
          <cell r="H190">
            <v>343.61631581</v>
          </cell>
          <cell r="I190">
            <v>349.53490191999998</v>
          </cell>
          <cell r="J190">
            <v>45.330042155000001</v>
          </cell>
          <cell r="K190">
            <v>46.110825097000003</v>
          </cell>
          <cell r="L190">
            <v>19.584599999999998</v>
          </cell>
          <cell r="M190">
            <v>19.584599999999998</v>
          </cell>
          <cell r="N190">
            <v>0</v>
          </cell>
          <cell r="P190">
            <v>17.763825000000001</v>
          </cell>
          <cell r="Q190">
            <v>1.38803999</v>
          </cell>
          <cell r="R190">
            <v>19.15186499</v>
          </cell>
          <cell r="S190">
            <v>7.0874053589999999</v>
          </cell>
          <cell r="T190">
            <v>97.790432226999997</v>
          </cell>
          <cell r="U190">
            <v>777.61680000000001</v>
          </cell>
          <cell r="V190">
            <v>583.21109999999999</v>
          </cell>
          <cell r="W190">
            <v>0</v>
          </cell>
          <cell r="Y190">
            <v>23.68241111</v>
          </cell>
          <cell r="Z190">
            <v>345.00435579999998</v>
          </cell>
          <cell r="AA190">
            <v>368.68676691000002</v>
          </cell>
          <cell r="AB190">
            <v>44.366885566000001</v>
          </cell>
          <cell r="AC190">
            <v>47.412397329000001</v>
          </cell>
        </row>
        <row r="191">
          <cell r="A191" t="str">
            <v>21007</v>
          </cell>
          <cell r="B191" t="str">
            <v>กรมสนับสนุนบริการสุขภาพ</v>
          </cell>
          <cell r="C191">
            <v>675.01490000000001</v>
          </cell>
          <cell r="D191">
            <v>506.26069999999999</v>
          </cell>
          <cell r="E191">
            <v>0</v>
          </cell>
          <cell r="G191">
            <v>11.61499003</v>
          </cell>
          <cell r="H191">
            <v>340.26172661999999</v>
          </cell>
          <cell r="I191">
            <v>351.87671664999999</v>
          </cell>
          <cell r="J191">
            <v>50.408031973999996</v>
          </cell>
          <cell r="K191">
            <v>52.128733255</v>
          </cell>
          <cell r="L191">
            <v>102.6703</v>
          </cell>
          <cell r="M191">
            <v>102.6703</v>
          </cell>
          <cell r="N191">
            <v>0</v>
          </cell>
          <cell r="P191">
            <v>27.744260789999998</v>
          </cell>
          <cell r="Q191">
            <v>18.0092444</v>
          </cell>
          <cell r="R191">
            <v>45.753505189999998</v>
          </cell>
          <cell r="S191">
            <v>17.540851054000001</v>
          </cell>
          <cell r="T191">
            <v>44.563525372000001</v>
          </cell>
          <cell r="U191">
            <v>777.68520000000001</v>
          </cell>
          <cell r="V191">
            <v>608.93100000000004</v>
          </cell>
          <cell r="W191">
            <v>0</v>
          </cell>
          <cell r="Y191">
            <v>39.35925082</v>
          </cell>
          <cell r="Z191">
            <v>358.27097101999999</v>
          </cell>
          <cell r="AA191">
            <v>397.63022183999999</v>
          </cell>
          <cell r="AB191">
            <v>46.068894073999999</v>
          </cell>
          <cell r="AC191">
            <v>51.129971593</v>
          </cell>
        </row>
        <row r="192">
          <cell r="A192" t="str">
            <v>01024</v>
          </cell>
          <cell r="B192" t="str">
            <v>สนง.ส่งเสริมการจัดประชุมและนิทรรศการ (อง</v>
          </cell>
          <cell r="C192">
            <v>786.5566</v>
          </cell>
          <cell r="D192">
            <v>584.60640000000001</v>
          </cell>
          <cell r="E192">
            <v>0</v>
          </cell>
          <cell r="G192">
            <v>0</v>
          </cell>
          <cell r="H192">
            <v>584.60640000000001</v>
          </cell>
          <cell r="I192">
            <v>584.60640000000001</v>
          </cell>
          <cell r="J192">
            <v>74.324772050999997</v>
          </cell>
          <cell r="K192">
            <v>74.324772050999997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786.5566</v>
          </cell>
          <cell r="V192">
            <v>584.60640000000001</v>
          </cell>
          <cell r="W192">
            <v>0</v>
          </cell>
          <cell r="Y192">
            <v>0</v>
          </cell>
          <cell r="Z192">
            <v>584.60640000000001</v>
          </cell>
          <cell r="AA192">
            <v>584.60640000000001</v>
          </cell>
          <cell r="AB192">
            <v>74.324772050999997</v>
          </cell>
          <cell r="AC192">
            <v>74.324772050999997</v>
          </cell>
        </row>
        <row r="193">
          <cell r="A193" t="str">
            <v>23009</v>
          </cell>
          <cell r="B193" t="str">
            <v>มหาวิทยาลัยอุบลราชธานี</v>
          </cell>
          <cell r="C193">
            <v>615.56502699999999</v>
          </cell>
          <cell r="D193">
            <v>462.389927</v>
          </cell>
          <cell r="E193">
            <v>0</v>
          </cell>
          <cell r="G193">
            <v>7.7378000000000002E-2</v>
          </cell>
          <cell r="H193">
            <v>405.38983189999999</v>
          </cell>
          <cell r="I193">
            <v>405.4672099</v>
          </cell>
          <cell r="J193">
            <v>65.856540596000002</v>
          </cell>
          <cell r="K193">
            <v>65.869110836000004</v>
          </cell>
          <cell r="L193">
            <v>174.067173</v>
          </cell>
          <cell r="M193">
            <v>174.067173</v>
          </cell>
          <cell r="N193">
            <v>0</v>
          </cell>
          <cell r="P193">
            <v>75.978666930000003</v>
          </cell>
          <cell r="Q193">
            <v>95.595248999999995</v>
          </cell>
          <cell r="R193">
            <v>171.57391593</v>
          </cell>
          <cell r="S193">
            <v>54.918596856999997</v>
          </cell>
          <cell r="T193">
            <v>98.567646600000003</v>
          </cell>
          <cell r="U193">
            <v>789.63220000000001</v>
          </cell>
          <cell r="V193">
            <v>636.45709999999997</v>
          </cell>
          <cell r="W193">
            <v>0</v>
          </cell>
          <cell r="Y193">
            <v>76.056044929999999</v>
          </cell>
          <cell r="Z193">
            <v>500.98508090000001</v>
          </cell>
          <cell r="AA193">
            <v>577.04112583000006</v>
          </cell>
          <cell r="AB193">
            <v>63.445371262999998</v>
          </cell>
          <cell r="AC193">
            <v>73.077203010000005</v>
          </cell>
        </row>
        <row r="194">
          <cell r="A194" t="str">
            <v>23004</v>
          </cell>
          <cell r="B194" t="str">
            <v>สำนักงานการวิจัยแห่งชาติ</v>
          </cell>
          <cell r="C194">
            <v>764.69849999999997</v>
          </cell>
          <cell r="D194">
            <v>573.52350000000001</v>
          </cell>
          <cell r="E194">
            <v>0</v>
          </cell>
          <cell r="G194">
            <v>18.056977239999998</v>
          </cell>
          <cell r="H194">
            <v>311.04313738000002</v>
          </cell>
          <cell r="I194">
            <v>329.10011462</v>
          </cell>
          <cell r="J194">
            <v>40.675264484000003</v>
          </cell>
          <cell r="K194">
            <v>43.036584302999998</v>
          </cell>
          <cell r="L194">
            <v>25.1995</v>
          </cell>
          <cell r="M194">
            <v>25.1995</v>
          </cell>
          <cell r="N194">
            <v>0</v>
          </cell>
          <cell r="P194">
            <v>10.29</v>
          </cell>
          <cell r="Q194">
            <v>1.47714748</v>
          </cell>
          <cell r="R194">
            <v>11.76714748</v>
          </cell>
          <cell r="S194">
            <v>5.8618126549999996</v>
          </cell>
          <cell r="T194">
            <v>46.695956189999997</v>
          </cell>
          <cell r="U194">
            <v>789.89800000000002</v>
          </cell>
          <cell r="V194">
            <v>598.72299999999996</v>
          </cell>
          <cell r="W194">
            <v>0</v>
          </cell>
          <cell r="Y194">
            <v>28.346977240000001</v>
          </cell>
          <cell r="Z194">
            <v>312.52028486</v>
          </cell>
          <cell r="AA194">
            <v>340.8672621</v>
          </cell>
          <cell r="AB194">
            <v>39.564638074999998</v>
          </cell>
          <cell r="AC194">
            <v>43.153326391999997</v>
          </cell>
        </row>
        <row r="195">
          <cell r="A195" t="str">
            <v>23061</v>
          </cell>
          <cell r="B195" t="str">
            <v>มหาวิทยาลัยเทคโนโลยีราชมงคลสุวรรณภูมิ</v>
          </cell>
          <cell r="C195">
            <v>608.29946819999998</v>
          </cell>
          <cell r="D195">
            <v>457.00606820000002</v>
          </cell>
          <cell r="E195">
            <v>0</v>
          </cell>
          <cell r="G195">
            <v>3.3696771499999998</v>
          </cell>
          <cell r="H195">
            <v>391.85274672000003</v>
          </cell>
          <cell r="I195">
            <v>395.22242387</v>
          </cell>
          <cell r="J195">
            <v>64.417736198</v>
          </cell>
          <cell r="K195">
            <v>64.971686567000006</v>
          </cell>
          <cell r="L195">
            <v>182.37683179999999</v>
          </cell>
          <cell r="M195">
            <v>175.2768318</v>
          </cell>
          <cell r="N195">
            <v>0</v>
          </cell>
          <cell r="P195">
            <v>81.881200000000007</v>
          </cell>
          <cell r="Q195">
            <v>66.373031800000007</v>
          </cell>
          <cell r="R195">
            <v>148.25423180000001</v>
          </cell>
          <cell r="S195">
            <v>36.393346207999997</v>
          </cell>
          <cell r="T195">
            <v>81.290057699000002</v>
          </cell>
          <cell r="U195">
            <v>790.67629999999997</v>
          </cell>
          <cell r="V195">
            <v>632.28290000000004</v>
          </cell>
          <cell r="W195">
            <v>0</v>
          </cell>
          <cell r="Y195">
            <v>85.250877149999994</v>
          </cell>
          <cell r="Z195">
            <v>458.22577852000001</v>
          </cell>
          <cell r="AA195">
            <v>543.47665567000001</v>
          </cell>
          <cell r="AB195">
            <v>57.953650377999999</v>
          </cell>
          <cell r="AC195">
            <v>68.735670421999998</v>
          </cell>
        </row>
        <row r="196">
          <cell r="A196" t="str">
            <v>23007</v>
          </cell>
          <cell r="B196" t="str">
            <v>มหาวิทยาลัยสุโขทัยธรรมาธิราช</v>
          </cell>
          <cell r="C196">
            <v>715.07439999999997</v>
          </cell>
          <cell r="D196">
            <v>536.32479999999998</v>
          </cell>
          <cell r="E196">
            <v>0</v>
          </cell>
          <cell r="G196">
            <v>0</v>
          </cell>
          <cell r="H196">
            <v>469.99132341000001</v>
          </cell>
          <cell r="I196">
            <v>469.99132341000001</v>
          </cell>
          <cell r="J196">
            <v>65.726213021999996</v>
          </cell>
          <cell r="K196">
            <v>65.726213021999996</v>
          </cell>
          <cell r="L196">
            <v>98.525099999999995</v>
          </cell>
          <cell r="M196">
            <v>82.814300000000003</v>
          </cell>
          <cell r="N196">
            <v>0</v>
          </cell>
          <cell r="P196">
            <v>17.553000000000001</v>
          </cell>
          <cell r="Q196">
            <v>25.149667869999998</v>
          </cell>
          <cell r="R196">
            <v>42.702667869999999</v>
          </cell>
          <cell r="S196">
            <v>25.526153101999999</v>
          </cell>
          <cell r="T196">
            <v>43.341917815999999</v>
          </cell>
          <cell r="U196">
            <v>813.59950000000003</v>
          </cell>
          <cell r="V196">
            <v>619.13909999999998</v>
          </cell>
          <cell r="W196">
            <v>0</v>
          </cell>
          <cell r="Y196">
            <v>17.553000000000001</v>
          </cell>
          <cell r="Z196">
            <v>495.14099127999998</v>
          </cell>
          <cell r="AA196">
            <v>512.69399127999998</v>
          </cell>
          <cell r="AB196">
            <v>60.858074676999998</v>
          </cell>
          <cell r="AC196">
            <v>63.015524380000002</v>
          </cell>
        </row>
        <row r="197">
          <cell r="A197" t="str">
            <v>23089</v>
          </cell>
          <cell r="B197" t="str">
            <v>มหาวิทยาลัยมหามกุฎราชวิทยาลัย</v>
          </cell>
          <cell r="C197">
            <v>571.43550000000005</v>
          </cell>
          <cell r="D197">
            <v>428.57659999999998</v>
          </cell>
          <cell r="E197">
            <v>0</v>
          </cell>
          <cell r="G197">
            <v>0</v>
          </cell>
          <cell r="H197">
            <v>428.57659999999998</v>
          </cell>
          <cell r="I197">
            <v>428.57659999999998</v>
          </cell>
          <cell r="J197">
            <v>74.999995624999997</v>
          </cell>
          <cell r="K197">
            <v>74.999995624999997</v>
          </cell>
          <cell r="L197">
            <v>250.16569999999999</v>
          </cell>
          <cell r="M197">
            <v>250.16569999999999</v>
          </cell>
          <cell r="N197">
            <v>0</v>
          </cell>
          <cell r="P197">
            <v>0</v>
          </cell>
          <cell r="Q197">
            <v>250.16569999999999</v>
          </cell>
          <cell r="R197">
            <v>250.16569999999999</v>
          </cell>
          <cell r="S197">
            <v>100</v>
          </cell>
          <cell r="T197">
            <v>100</v>
          </cell>
          <cell r="U197">
            <v>821.60119999999995</v>
          </cell>
          <cell r="V197">
            <v>678.7423</v>
          </cell>
          <cell r="W197">
            <v>0</v>
          </cell>
          <cell r="Y197">
            <v>0</v>
          </cell>
          <cell r="Z197">
            <v>678.7423</v>
          </cell>
          <cell r="AA197">
            <v>678.7423</v>
          </cell>
          <cell r="AB197">
            <v>82.612135911999999</v>
          </cell>
          <cell r="AC197">
            <v>82.612135911999999</v>
          </cell>
        </row>
        <row r="198">
          <cell r="A198" t="str">
            <v>06007</v>
          </cell>
          <cell r="B198" t="str">
            <v>กรมส่งเสริมและพัฒนาคุณภาพชีวิตคนพิการ</v>
          </cell>
          <cell r="C198">
            <v>688.30930000000001</v>
          </cell>
          <cell r="D198">
            <v>516.08180000000004</v>
          </cell>
          <cell r="E198">
            <v>0</v>
          </cell>
          <cell r="G198">
            <v>17.405880459999999</v>
          </cell>
          <cell r="H198">
            <v>323.87064084999997</v>
          </cell>
          <cell r="I198">
            <v>341.27652131000002</v>
          </cell>
          <cell r="J198">
            <v>47.053067691000003</v>
          </cell>
          <cell r="K198">
            <v>49.581855324000003</v>
          </cell>
          <cell r="L198">
            <v>139.54689999999999</v>
          </cell>
          <cell r="M198">
            <v>139.54689999999999</v>
          </cell>
          <cell r="N198">
            <v>0</v>
          </cell>
          <cell r="P198">
            <v>41.528555599999997</v>
          </cell>
          <cell r="Q198">
            <v>43.901062009999997</v>
          </cell>
          <cell r="R198">
            <v>85.429617609999994</v>
          </cell>
          <cell r="S198">
            <v>31.459718568</v>
          </cell>
          <cell r="T198">
            <v>61.219287285999997</v>
          </cell>
          <cell r="U198">
            <v>827.85619999999994</v>
          </cell>
          <cell r="V198">
            <v>655.62869999999998</v>
          </cell>
          <cell r="W198">
            <v>0</v>
          </cell>
          <cell r="Y198">
            <v>58.934436060000003</v>
          </cell>
          <cell r="Z198">
            <v>367.77170286</v>
          </cell>
          <cell r="AA198">
            <v>426.70613892</v>
          </cell>
          <cell r="AB198">
            <v>44.424587611</v>
          </cell>
          <cell r="AC198">
            <v>51.543509479000001</v>
          </cell>
        </row>
        <row r="199">
          <cell r="A199" t="str">
            <v>23060</v>
          </cell>
          <cell r="B199" t="str">
            <v>มหาวิทยาลัยเทคโนโลยีราชมงคลศรีวิชัย</v>
          </cell>
          <cell r="C199">
            <v>664.58069999999998</v>
          </cell>
          <cell r="D199">
            <v>498.43509999999998</v>
          </cell>
          <cell r="E199">
            <v>0</v>
          </cell>
          <cell r="G199">
            <v>3.08981533</v>
          </cell>
          <cell r="H199">
            <v>368.25860254999998</v>
          </cell>
          <cell r="I199">
            <v>371.34841788</v>
          </cell>
          <cell r="J199">
            <v>55.412172298999998</v>
          </cell>
          <cell r="K199">
            <v>55.877099332</v>
          </cell>
          <cell r="L199">
            <v>170.42009999999999</v>
          </cell>
          <cell r="M199">
            <v>170.42009999999999</v>
          </cell>
          <cell r="N199">
            <v>0</v>
          </cell>
          <cell r="P199">
            <v>113.27694</v>
          </cell>
          <cell r="Q199">
            <v>53.932841000000003</v>
          </cell>
          <cell r="R199">
            <v>167.20978099999999</v>
          </cell>
          <cell r="S199">
            <v>31.646995277999999</v>
          </cell>
          <cell r="T199">
            <v>98.116232182000005</v>
          </cell>
          <cell r="U199">
            <v>835.00080000000003</v>
          </cell>
          <cell r="V199">
            <v>668.85519999999997</v>
          </cell>
          <cell r="W199">
            <v>0</v>
          </cell>
          <cell r="Y199">
            <v>116.36675533</v>
          </cell>
          <cell r="Z199">
            <v>422.19144354999997</v>
          </cell>
          <cell r="AA199">
            <v>538.55819887999996</v>
          </cell>
          <cell r="AB199">
            <v>50.561801084999999</v>
          </cell>
          <cell r="AC199">
            <v>64.497926094999997</v>
          </cell>
        </row>
        <row r="200">
          <cell r="A200" t="str">
            <v>02009</v>
          </cell>
          <cell r="B200" t="str">
            <v>สถาบันเทคโนโลยีป้องกันประเทศ</v>
          </cell>
          <cell r="C200">
            <v>566.12879999999996</v>
          </cell>
          <cell r="D200">
            <v>423.99930000000001</v>
          </cell>
          <cell r="E200">
            <v>0</v>
          </cell>
          <cell r="G200">
            <v>0</v>
          </cell>
          <cell r="H200">
            <v>423.99930000000001</v>
          </cell>
          <cell r="I200">
            <v>423.99930000000001</v>
          </cell>
          <cell r="J200">
            <v>74.894493974</v>
          </cell>
          <cell r="K200">
            <v>74.894493974</v>
          </cell>
          <cell r="L200">
            <v>279.88760000000002</v>
          </cell>
          <cell r="M200">
            <v>279.88760000000002</v>
          </cell>
          <cell r="N200">
            <v>0</v>
          </cell>
          <cell r="P200">
            <v>0</v>
          </cell>
          <cell r="Q200">
            <v>279.88760000000002</v>
          </cell>
          <cell r="R200">
            <v>279.88760000000002</v>
          </cell>
          <cell r="S200">
            <v>100</v>
          </cell>
          <cell r="T200">
            <v>100</v>
          </cell>
          <cell r="U200">
            <v>846.01639999999998</v>
          </cell>
          <cell r="V200">
            <v>703.88689999999997</v>
          </cell>
          <cell r="W200">
            <v>0</v>
          </cell>
          <cell r="Y200">
            <v>0</v>
          </cell>
          <cell r="Z200">
            <v>703.88689999999997</v>
          </cell>
          <cell r="AA200">
            <v>703.88689999999997</v>
          </cell>
          <cell r="AB200">
            <v>83.200148365999993</v>
          </cell>
          <cell r="AC200">
            <v>83.200148365999993</v>
          </cell>
        </row>
        <row r="201">
          <cell r="A201" t="str">
            <v>25004</v>
          </cell>
          <cell r="B201" t="str">
            <v>สนง.คกก.พิเศษ โครงการจากพระราชดำริ</v>
          </cell>
          <cell r="C201">
            <v>805.58759999999995</v>
          </cell>
          <cell r="D201">
            <v>604.19050000000004</v>
          </cell>
          <cell r="E201">
            <v>0</v>
          </cell>
          <cell r="G201">
            <v>8.1932054000000001</v>
          </cell>
          <cell r="H201">
            <v>576.12624364999999</v>
          </cell>
          <cell r="I201">
            <v>584.31944905</v>
          </cell>
          <cell r="J201">
            <v>71.516275032999999</v>
          </cell>
          <cell r="K201">
            <v>72.533322143000007</v>
          </cell>
          <cell r="L201">
            <v>159.22290000000001</v>
          </cell>
          <cell r="M201">
            <v>159.22290000000001</v>
          </cell>
          <cell r="N201">
            <v>0</v>
          </cell>
          <cell r="P201">
            <v>0</v>
          </cell>
          <cell r="Q201">
            <v>159.173316</v>
          </cell>
          <cell r="R201">
            <v>159.173316</v>
          </cell>
          <cell r="S201">
            <v>99.968858750999999</v>
          </cell>
          <cell r="T201">
            <v>99.968858750999999</v>
          </cell>
          <cell r="U201">
            <v>964.81050000000005</v>
          </cell>
          <cell r="V201">
            <v>763.41340000000002</v>
          </cell>
          <cell r="W201">
            <v>0</v>
          </cell>
          <cell r="Y201">
            <v>8.1932054000000001</v>
          </cell>
          <cell r="Z201">
            <v>735.29955964999999</v>
          </cell>
          <cell r="AA201">
            <v>743.49276505</v>
          </cell>
          <cell r="AB201">
            <v>76.211811506000004</v>
          </cell>
          <cell r="AC201">
            <v>77.061015096000006</v>
          </cell>
        </row>
        <row r="202">
          <cell r="A202" t="str">
            <v>16002</v>
          </cell>
          <cell r="B202" t="str">
            <v>สนง.ปลัดกระทรวงยุติธรรม</v>
          </cell>
          <cell r="C202">
            <v>623.11724300000003</v>
          </cell>
          <cell r="D202">
            <v>467.24354299999999</v>
          </cell>
          <cell r="E202">
            <v>0</v>
          </cell>
          <cell r="G202">
            <v>56.089966089999997</v>
          </cell>
          <cell r="H202">
            <v>304.27823164</v>
          </cell>
          <cell r="I202">
            <v>360.36819773000002</v>
          </cell>
          <cell r="J202">
            <v>48.831617975</v>
          </cell>
          <cell r="K202">
            <v>57.833128801999997</v>
          </cell>
          <cell r="L202">
            <v>357.47645699999998</v>
          </cell>
          <cell r="M202">
            <v>316.12075700000003</v>
          </cell>
          <cell r="N202">
            <v>0</v>
          </cell>
          <cell r="P202">
            <v>118.25191724</v>
          </cell>
          <cell r="Q202">
            <v>181.50298735000001</v>
          </cell>
          <cell r="R202">
            <v>299.75490459000002</v>
          </cell>
          <cell r="S202">
            <v>50.773410050999999</v>
          </cell>
          <cell r="T202">
            <v>83.853047864000004</v>
          </cell>
          <cell r="U202">
            <v>980.59370000000001</v>
          </cell>
          <cell r="V202">
            <v>783.36429999999996</v>
          </cell>
          <cell r="W202">
            <v>0</v>
          </cell>
          <cell r="Y202">
            <v>174.34188333</v>
          </cell>
          <cell r="Z202">
            <v>485.78121899000001</v>
          </cell>
          <cell r="AA202">
            <v>660.12310232000004</v>
          </cell>
          <cell r="AB202">
            <v>49.539500304000001</v>
          </cell>
          <cell r="AC202">
            <v>67.318717458999998</v>
          </cell>
        </row>
        <row r="203">
          <cell r="A203" t="str">
            <v>22002</v>
          </cell>
          <cell r="B203" t="str">
            <v>สนง.ปลัดกระทรวงอุตสาหกรรม</v>
          </cell>
          <cell r="C203">
            <v>955.31819325000004</v>
          </cell>
          <cell r="D203">
            <v>733.82319325000003</v>
          </cell>
          <cell r="E203">
            <v>0</v>
          </cell>
          <cell r="G203">
            <v>77.42357629</v>
          </cell>
          <cell r="H203">
            <v>500.26141242</v>
          </cell>
          <cell r="I203">
            <v>577.68498870999997</v>
          </cell>
          <cell r="J203">
            <v>52.365946336</v>
          </cell>
          <cell r="K203">
            <v>60.470426795000002</v>
          </cell>
          <cell r="L203">
            <v>32.068406750000001</v>
          </cell>
          <cell r="M203">
            <v>32.068406750000001</v>
          </cell>
          <cell r="N203">
            <v>0</v>
          </cell>
          <cell r="P203">
            <v>25.634834999999999</v>
          </cell>
          <cell r="Q203">
            <v>4.8821479999999999</v>
          </cell>
          <cell r="R203">
            <v>30.516983</v>
          </cell>
          <cell r="S203">
            <v>15.22416763</v>
          </cell>
          <cell r="T203">
            <v>95.162142721999999</v>
          </cell>
          <cell r="U203">
            <v>987.38660000000004</v>
          </cell>
          <cell r="V203">
            <v>765.89160000000004</v>
          </cell>
          <cell r="W203">
            <v>0</v>
          </cell>
          <cell r="Y203">
            <v>103.05841129</v>
          </cell>
          <cell r="Z203">
            <v>505.14356041999997</v>
          </cell>
          <cell r="AA203">
            <v>608.20197170999995</v>
          </cell>
          <cell r="AB203">
            <v>51.159653212000002</v>
          </cell>
          <cell r="AC203">
            <v>61.597146619999997</v>
          </cell>
        </row>
        <row r="204">
          <cell r="A204" t="str">
            <v>03011</v>
          </cell>
          <cell r="B204" t="str">
            <v>สนง.เศรษฐกิจการคลัง</v>
          </cell>
          <cell r="C204">
            <v>203.46147099999999</v>
          </cell>
          <cell r="D204">
            <v>151.324071</v>
          </cell>
          <cell r="E204">
            <v>0</v>
          </cell>
          <cell r="G204">
            <v>10.56303204</v>
          </cell>
          <cell r="H204">
            <v>112.94686178000001</v>
          </cell>
          <cell r="I204">
            <v>123.50989382</v>
          </cell>
          <cell r="J204">
            <v>55.512653686</v>
          </cell>
          <cell r="K204">
            <v>60.704315766999997</v>
          </cell>
          <cell r="L204">
            <v>799.72852899999998</v>
          </cell>
          <cell r="M204">
            <v>799.72852899999998</v>
          </cell>
          <cell r="N204">
            <v>0</v>
          </cell>
          <cell r="P204">
            <v>28.78</v>
          </cell>
          <cell r="Q204">
            <v>663.45285576000003</v>
          </cell>
          <cell r="R204">
            <v>692.23285576000001</v>
          </cell>
          <cell r="S204">
            <v>82.959758430999997</v>
          </cell>
          <cell r="T204">
            <v>86.558479616</v>
          </cell>
          <cell r="U204">
            <v>1003.19</v>
          </cell>
          <cell r="V204">
            <v>951.05259999999998</v>
          </cell>
          <cell r="W204">
            <v>0</v>
          </cell>
          <cell r="Y204">
            <v>39.343032039999997</v>
          </cell>
          <cell r="Z204">
            <v>776.39971753999998</v>
          </cell>
          <cell r="AA204">
            <v>815.74274958000001</v>
          </cell>
          <cell r="AB204">
            <v>77.393087804000004</v>
          </cell>
          <cell r="AC204">
            <v>81.314880489000004</v>
          </cell>
        </row>
        <row r="205">
          <cell r="A205" t="str">
            <v>13004</v>
          </cell>
          <cell r="B205" t="str">
            <v>กรมการค้าภายใน</v>
          </cell>
          <cell r="C205">
            <v>887.28229999999996</v>
          </cell>
          <cell r="D205">
            <v>673.84209999999996</v>
          </cell>
          <cell r="E205">
            <v>0</v>
          </cell>
          <cell r="G205">
            <v>51.27057293</v>
          </cell>
          <cell r="H205">
            <v>293.04939807</v>
          </cell>
          <cell r="I205">
            <v>344.31997100000001</v>
          </cell>
          <cell r="J205">
            <v>33.027752055000001</v>
          </cell>
          <cell r="K205">
            <v>38.806135431999998</v>
          </cell>
          <cell r="L205">
            <v>128.9023</v>
          </cell>
          <cell r="M205">
            <v>128.9023</v>
          </cell>
          <cell r="N205">
            <v>0</v>
          </cell>
          <cell r="P205">
            <v>51.728256700000003</v>
          </cell>
          <cell r="Q205">
            <v>17.119292890000001</v>
          </cell>
          <cell r="R205">
            <v>68.84754959</v>
          </cell>
          <cell r="S205">
            <v>13.280828108</v>
          </cell>
          <cell r="T205">
            <v>53.410644798</v>
          </cell>
          <cell r="U205">
            <v>1016.1846</v>
          </cell>
          <cell r="V205">
            <v>802.74440000000004</v>
          </cell>
          <cell r="W205">
            <v>0</v>
          </cell>
          <cell r="Y205">
            <v>102.99882963</v>
          </cell>
          <cell r="Z205">
            <v>310.16869095999999</v>
          </cell>
          <cell r="AA205">
            <v>413.16752058999998</v>
          </cell>
          <cell r="AB205">
            <v>30.522868676000002</v>
          </cell>
          <cell r="AC205">
            <v>40.658707147000001</v>
          </cell>
        </row>
        <row r="206">
          <cell r="A206" t="str">
            <v>23094</v>
          </cell>
          <cell r="B206" t="str">
            <v>มหาวิทยาลัยสวนดุสิต</v>
          </cell>
          <cell r="C206">
            <v>702.94060000000002</v>
          </cell>
          <cell r="D206">
            <v>526.28210000000001</v>
          </cell>
          <cell r="E206">
            <v>0</v>
          </cell>
          <cell r="G206">
            <v>0</v>
          </cell>
          <cell r="H206">
            <v>515.95729289999997</v>
          </cell>
          <cell r="I206">
            <v>515.95729289999997</v>
          </cell>
          <cell r="J206">
            <v>73.399842448000001</v>
          </cell>
          <cell r="K206">
            <v>73.399842448000001</v>
          </cell>
          <cell r="L206">
            <v>316.70049999999998</v>
          </cell>
          <cell r="M206">
            <v>301.02050000000003</v>
          </cell>
          <cell r="N206">
            <v>0</v>
          </cell>
          <cell r="P206">
            <v>0</v>
          </cell>
          <cell r="Q206">
            <v>301.02050000000003</v>
          </cell>
          <cell r="R206">
            <v>301.02050000000003</v>
          </cell>
          <cell r="S206">
            <v>95.048950032999997</v>
          </cell>
          <cell r="T206">
            <v>95.048950032999997</v>
          </cell>
          <cell r="U206">
            <v>1019.6411000000001</v>
          </cell>
          <cell r="V206">
            <v>827.30259999999998</v>
          </cell>
          <cell r="W206">
            <v>0</v>
          </cell>
          <cell r="Y206">
            <v>0</v>
          </cell>
          <cell r="Z206">
            <v>816.97779290000005</v>
          </cell>
          <cell r="AA206">
            <v>816.97779290000005</v>
          </cell>
          <cell r="AB206">
            <v>80.124054719</v>
          </cell>
          <cell r="AC206">
            <v>80.124054719</v>
          </cell>
        </row>
        <row r="207">
          <cell r="A207" t="str">
            <v>16005</v>
          </cell>
          <cell r="B207" t="str">
            <v>กรมบังคับคดี</v>
          </cell>
          <cell r="C207">
            <v>1004.9205366899999</v>
          </cell>
          <cell r="D207">
            <v>745.22893668999995</v>
          </cell>
          <cell r="E207">
            <v>0</v>
          </cell>
          <cell r="G207">
            <v>2.4289690500000001</v>
          </cell>
          <cell r="H207">
            <v>566.58547743999998</v>
          </cell>
          <cell r="I207">
            <v>569.01444648999995</v>
          </cell>
          <cell r="J207">
            <v>56.381122363000003</v>
          </cell>
          <cell r="K207">
            <v>56.622829936999999</v>
          </cell>
          <cell r="L207">
            <v>33.84356331</v>
          </cell>
          <cell r="M207">
            <v>33.84356331</v>
          </cell>
          <cell r="N207">
            <v>0</v>
          </cell>
          <cell r="P207">
            <v>15.58344</v>
          </cell>
          <cell r="Q207">
            <v>3.7193983099999999</v>
          </cell>
          <cell r="R207">
            <v>19.302838309999999</v>
          </cell>
          <cell r="S207">
            <v>10.989972527000001</v>
          </cell>
          <cell r="T207">
            <v>57.035478603000001</v>
          </cell>
          <cell r="U207">
            <v>1038.7641000000001</v>
          </cell>
          <cell r="V207">
            <v>779.07249999999999</v>
          </cell>
          <cell r="W207">
            <v>0</v>
          </cell>
          <cell r="Y207">
            <v>18.012409049999999</v>
          </cell>
          <cell r="Z207">
            <v>570.30487574999995</v>
          </cell>
          <cell r="AA207">
            <v>588.31728480000004</v>
          </cell>
          <cell r="AB207">
            <v>54.902251219</v>
          </cell>
          <cell r="AC207">
            <v>56.636274280000002</v>
          </cell>
        </row>
        <row r="208">
          <cell r="A208" t="str">
            <v>01007</v>
          </cell>
          <cell r="B208" t="str">
            <v>สำนักงบประมาณ</v>
          </cell>
          <cell r="C208">
            <v>681.89563999999996</v>
          </cell>
          <cell r="D208">
            <v>508.99043999999998</v>
          </cell>
          <cell r="E208">
            <v>0</v>
          </cell>
          <cell r="G208">
            <v>35.89426924</v>
          </cell>
          <cell r="H208">
            <v>306.40926191</v>
          </cell>
          <cell r="I208">
            <v>342.30353115000003</v>
          </cell>
          <cell r="J208">
            <v>44.934920234000003</v>
          </cell>
          <cell r="K208">
            <v>50.198815048999997</v>
          </cell>
          <cell r="L208">
            <v>364.33085999999997</v>
          </cell>
          <cell r="M208">
            <v>322.13835999999998</v>
          </cell>
          <cell r="N208">
            <v>0</v>
          </cell>
          <cell r="P208">
            <v>40.883400000000002</v>
          </cell>
          <cell r="Q208">
            <v>0.16789999999999999</v>
          </cell>
          <cell r="R208">
            <v>41.051299999999998</v>
          </cell>
          <cell r="S208">
            <v>4.6084485000000001E-2</v>
          </cell>
          <cell r="T208">
            <v>11.267587927999999</v>
          </cell>
          <cell r="U208">
            <v>1046.2265</v>
          </cell>
          <cell r="V208">
            <v>831.12879999999996</v>
          </cell>
          <cell r="W208">
            <v>0</v>
          </cell>
          <cell r="Y208">
            <v>76.777669239999994</v>
          </cell>
          <cell r="Z208">
            <v>306.57716190999997</v>
          </cell>
          <cell r="AA208">
            <v>383.35483115</v>
          </cell>
          <cell r="AB208">
            <v>29.303134829000001</v>
          </cell>
          <cell r="AC208">
            <v>36.641667091000002</v>
          </cell>
        </row>
        <row r="209">
          <cell r="A209" t="str">
            <v>17005</v>
          </cell>
          <cell r="B209" t="str">
            <v>กรมสวัสดิการและคุ้มครองแรงงาน</v>
          </cell>
          <cell r="C209">
            <v>1018.6763</v>
          </cell>
          <cell r="D209">
            <v>764.00689999999997</v>
          </cell>
          <cell r="E209">
            <v>0</v>
          </cell>
          <cell r="G209">
            <v>6.9860178800000003</v>
          </cell>
          <cell r="H209">
            <v>593.11618340999996</v>
          </cell>
          <cell r="I209">
            <v>600.10220129000004</v>
          </cell>
          <cell r="J209">
            <v>58.224205609999999</v>
          </cell>
          <cell r="K209">
            <v>58.909999309</v>
          </cell>
          <cell r="L209">
            <v>39.474499999999999</v>
          </cell>
          <cell r="M209">
            <v>39.474499999999999</v>
          </cell>
          <cell r="N209">
            <v>0</v>
          </cell>
          <cell r="P209">
            <v>20.333110380000001</v>
          </cell>
          <cell r="Q209">
            <v>19.12827682</v>
          </cell>
          <cell r="R209">
            <v>39.461387199999997</v>
          </cell>
          <cell r="S209">
            <v>48.457299826000003</v>
          </cell>
          <cell r="T209">
            <v>99.966781592999993</v>
          </cell>
          <cell r="U209">
            <v>1058.1507999999999</v>
          </cell>
          <cell r="V209">
            <v>803.48140000000001</v>
          </cell>
          <cell r="W209">
            <v>0</v>
          </cell>
          <cell r="Y209">
            <v>27.319128259999999</v>
          </cell>
          <cell r="Z209">
            <v>612.24446022999996</v>
          </cell>
          <cell r="AA209">
            <v>639.56358849000003</v>
          </cell>
          <cell r="AB209">
            <v>57.859849486999998</v>
          </cell>
          <cell r="AC209">
            <v>60.441629726999999</v>
          </cell>
        </row>
        <row r="210">
          <cell r="A210" t="str">
            <v>11006</v>
          </cell>
          <cell r="B210" t="str">
            <v>สำนักงานส่งเสริมเศรษฐกิจดิจิทัล</v>
          </cell>
          <cell r="C210">
            <v>994.79010000000005</v>
          </cell>
          <cell r="D210">
            <v>754.7251</v>
          </cell>
          <cell r="E210">
            <v>0</v>
          </cell>
          <cell r="G210">
            <v>0</v>
          </cell>
          <cell r="H210">
            <v>754.7251</v>
          </cell>
          <cell r="I210">
            <v>754.7251</v>
          </cell>
          <cell r="J210">
            <v>75.867773513000003</v>
          </cell>
          <cell r="K210">
            <v>75.867773513000003</v>
          </cell>
          <cell r="L210">
            <v>81.073700000000002</v>
          </cell>
          <cell r="M210">
            <v>46.115299999999998</v>
          </cell>
          <cell r="N210">
            <v>0</v>
          </cell>
          <cell r="P210">
            <v>0</v>
          </cell>
          <cell r="Q210">
            <v>46.115299999999998</v>
          </cell>
          <cell r="R210">
            <v>46.115299999999998</v>
          </cell>
          <cell r="S210">
            <v>56.880714707999999</v>
          </cell>
          <cell r="T210">
            <v>56.880714707999999</v>
          </cell>
          <cell r="U210">
            <v>1075.8638000000001</v>
          </cell>
          <cell r="V210">
            <v>800.84040000000005</v>
          </cell>
          <cell r="W210">
            <v>0</v>
          </cell>
          <cell r="Y210">
            <v>0</v>
          </cell>
          <cell r="Z210">
            <v>800.84040000000005</v>
          </cell>
          <cell r="AA210">
            <v>800.84040000000005</v>
          </cell>
          <cell r="AB210">
            <v>74.436968694000001</v>
          </cell>
          <cell r="AC210">
            <v>74.436968694000001</v>
          </cell>
        </row>
        <row r="211">
          <cell r="A211" t="str">
            <v>23010</v>
          </cell>
          <cell r="B211" t="str">
            <v>มหาวิทยาลัยมหาสารคาม</v>
          </cell>
          <cell r="C211">
            <v>905.79049999999995</v>
          </cell>
          <cell r="D211">
            <v>682.83669999999995</v>
          </cell>
          <cell r="E211">
            <v>0</v>
          </cell>
          <cell r="G211">
            <v>1.3704707300000001</v>
          </cell>
          <cell r="H211">
            <v>585.89058064000005</v>
          </cell>
          <cell r="I211">
            <v>587.26105137000002</v>
          </cell>
          <cell r="J211">
            <v>64.682791511000005</v>
          </cell>
          <cell r="K211">
            <v>64.834092581999997</v>
          </cell>
          <cell r="L211">
            <v>174.57169999999999</v>
          </cell>
          <cell r="M211">
            <v>153.57169999999999</v>
          </cell>
          <cell r="N211">
            <v>0</v>
          </cell>
          <cell r="P211">
            <v>126.467422</v>
          </cell>
          <cell r="Q211">
            <v>24.609100000000002</v>
          </cell>
          <cell r="R211">
            <v>151.07652200000001</v>
          </cell>
          <cell r="S211">
            <v>14.096843875999999</v>
          </cell>
          <cell r="T211">
            <v>86.541244657999997</v>
          </cell>
          <cell r="U211">
            <v>1080.3622</v>
          </cell>
          <cell r="V211">
            <v>836.40840000000003</v>
          </cell>
          <cell r="W211">
            <v>0</v>
          </cell>
          <cell r="Y211">
            <v>127.83789272999999</v>
          </cell>
          <cell r="Z211">
            <v>610.49968063999995</v>
          </cell>
          <cell r="AA211">
            <v>738.33757336999997</v>
          </cell>
          <cell r="AB211">
            <v>56.508796830999998</v>
          </cell>
          <cell r="AC211">
            <v>68.341670355999995</v>
          </cell>
        </row>
        <row r="212">
          <cell r="A212" t="str">
            <v>23059</v>
          </cell>
          <cell r="B212" t="str">
            <v>มหาวิทยาลัยเทคโนโลยีราชมงคลล้านนา</v>
          </cell>
          <cell r="C212">
            <v>878.89970000000005</v>
          </cell>
          <cell r="D212">
            <v>659.17449999999997</v>
          </cell>
          <cell r="E212">
            <v>0</v>
          </cell>
          <cell r="G212">
            <v>2.9293445</v>
          </cell>
          <cell r="H212">
            <v>509.07842690000001</v>
          </cell>
          <cell r="I212">
            <v>512.00777140000002</v>
          </cell>
          <cell r="J212">
            <v>57.922243790000003</v>
          </cell>
          <cell r="K212">
            <v>58.255540580999998</v>
          </cell>
          <cell r="L212">
            <v>222.29660000000001</v>
          </cell>
          <cell r="M212">
            <v>202.1206</v>
          </cell>
          <cell r="N212">
            <v>0</v>
          </cell>
          <cell r="P212">
            <v>90.633400330000001</v>
          </cell>
          <cell r="Q212">
            <v>8.2250730000000001</v>
          </cell>
          <cell r="R212">
            <v>98.858473329999995</v>
          </cell>
          <cell r="S212">
            <v>3.7000444450000001</v>
          </cell>
          <cell r="T212">
            <v>44.471428410999998</v>
          </cell>
          <cell r="U212">
            <v>1101.1963000000001</v>
          </cell>
          <cell r="V212">
            <v>861.29510000000005</v>
          </cell>
          <cell r="W212">
            <v>0</v>
          </cell>
          <cell r="Y212">
            <v>93.56274483</v>
          </cell>
          <cell r="Z212">
            <v>517.30349990000002</v>
          </cell>
          <cell r="AA212">
            <v>610.86624472999995</v>
          </cell>
          <cell r="AB212">
            <v>46.976501818999999</v>
          </cell>
          <cell r="AC212">
            <v>55.472965604000002</v>
          </cell>
        </row>
        <row r="213">
          <cell r="A213" t="str">
            <v>12005</v>
          </cell>
          <cell r="B213" t="str">
            <v>กรมพัฒนาพลังงานทดแทนและอนุรักษ์พลังงาน</v>
          </cell>
          <cell r="C213">
            <v>524.23815000000002</v>
          </cell>
          <cell r="D213">
            <v>406.50285000000002</v>
          </cell>
          <cell r="E213">
            <v>0</v>
          </cell>
          <cell r="G213">
            <v>80.732263119999999</v>
          </cell>
          <cell r="H213">
            <v>240.82114462000001</v>
          </cell>
          <cell r="I213">
            <v>321.55340774000001</v>
          </cell>
          <cell r="J213">
            <v>45.937355879000002</v>
          </cell>
          <cell r="K213">
            <v>61.337277293</v>
          </cell>
          <cell r="L213">
            <v>595.47974999999997</v>
          </cell>
          <cell r="M213">
            <v>481.27235000000002</v>
          </cell>
          <cell r="N213">
            <v>0</v>
          </cell>
          <cell r="P213">
            <v>162.9051872</v>
          </cell>
          <cell r="Q213">
            <v>185.48879929</v>
          </cell>
          <cell r="R213">
            <v>348.39398648999997</v>
          </cell>
          <cell r="S213">
            <v>31.149472218</v>
          </cell>
          <cell r="T213">
            <v>58.506437286999997</v>
          </cell>
          <cell r="U213">
            <v>1119.7179000000001</v>
          </cell>
          <cell r="V213">
            <v>887.77520000000004</v>
          </cell>
          <cell r="W213">
            <v>0</v>
          </cell>
          <cell r="Y213">
            <v>243.63745032</v>
          </cell>
          <cell r="Z213">
            <v>426.30994391000002</v>
          </cell>
          <cell r="AA213">
            <v>669.94739422999999</v>
          </cell>
          <cell r="AB213">
            <v>38.072977479999999</v>
          </cell>
          <cell r="AC213">
            <v>59.831801763000001</v>
          </cell>
        </row>
        <row r="214">
          <cell r="A214" t="str">
            <v>01036</v>
          </cell>
          <cell r="B214" t="str">
            <v>สำนักงานพัฒนารัฐบาลดิจิทัล(องค์การมหาชน)</v>
          </cell>
          <cell r="C214">
            <v>938.33280000000002</v>
          </cell>
          <cell r="D214">
            <v>654.41890000000001</v>
          </cell>
          <cell r="E214">
            <v>0</v>
          </cell>
          <cell r="G214">
            <v>0</v>
          </cell>
          <cell r="H214">
            <v>654.41890000000001</v>
          </cell>
          <cell r="I214">
            <v>654.41890000000001</v>
          </cell>
          <cell r="J214">
            <v>69.742728806000002</v>
          </cell>
          <cell r="K214">
            <v>69.742728806000002</v>
          </cell>
          <cell r="L214">
            <v>197.3229</v>
          </cell>
          <cell r="M214">
            <v>197.3229</v>
          </cell>
          <cell r="N214">
            <v>0</v>
          </cell>
          <cell r="P214">
            <v>0</v>
          </cell>
          <cell r="Q214">
            <v>197.3229</v>
          </cell>
          <cell r="R214">
            <v>197.3229</v>
          </cell>
          <cell r="S214">
            <v>100</v>
          </cell>
          <cell r="T214">
            <v>100</v>
          </cell>
          <cell r="U214">
            <v>1135.6557</v>
          </cell>
          <cell r="V214">
            <v>851.74180000000001</v>
          </cell>
          <cell r="W214">
            <v>0</v>
          </cell>
          <cell r="Y214">
            <v>0</v>
          </cell>
          <cell r="Z214">
            <v>851.74180000000001</v>
          </cell>
          <cell r="AA214">
            <v>851.74180000000001</v>
          </cell>
          <cell r="AB214">
            <v>75.000002201000001</v>
          </cell>
          <cell r="AC214">
            <v>75.000002201000001</v>
          </cell>
        </row>
        <row r="215">
          <cell r="A215" t="str">
            <v>17002</v>
          </cell>
          <cell r="B215" t="str">
            <v>สนง.ปลัดกระทรวงแรงงาน</v>
          </cell>
          <cell r="C215">
            <v>1078.4283</v>
          </cell>
          <cell r="D215">
            <v>808.82100000000003</v>
          </cell>
          <cell r="E215">
            <v>0</v>
          </cell>
          <cell r="G215">
            <v>23.999392589999999</v>
          </cell>
          <cell r="H215">
            <v>588.40744772999994</v>
          </cell>
          <cell r="I215">
            <v>612.40684032000001</v>
          </cell>
          <cell r="J215">
            <v>54.561573330999998</v>
          </cell>
          <cell r="K215">
            <v>56.786977894000003</v>
          </cell>
          <cell r="L215">
            <v>60.143900000000002</v>
          </cell>
          <cell r="M215">
            <v>60.143900000000002</v>
          </cell>
          <cell r="N215">
            <v>0</v>
          </cell>
          <cell r="P215">
            <v>48.225334969999999</v>
          </cell>
          <cell r="Q215">
            <v>9.0170442800000004</v>
          </cell>
          <cell r="R215">
            <v>57.242379249999999</v>
          </cell>
          <cell r="S215">
            <v>14.99245024</v>
          </cell>
          <cell r="T215">
            <v>95.175702357000006</v>
          </cell>
          <cell r="U215">
            <v>1138.5722000000001</v>
          </cell>
          <cell r="V215">
            <v>868.96489999999994</v>
          </cell>
          <cell r="W215">
            <v>0</v>
          </cell>
          <cell r="Y215">
            <v>72.224727560000005</v>
          </cell>
          <cell r="Z215">
            <v>597.42449200999999</v>
          </cell>
          <cell r="AA215">
            <v>669.64921957000001</v>
          </cell>
          <cell r="AB215">
            <v>52.471375289999997</v>
          </cell>
          <cell r="AC215">
            <v>58.814822597000003</v>
          </cell>
        </row>
        <row r="216">
          <cell r="A216" t="str">
            <v>22004</v>
          </cell>
          <cell r="B216" t="str">
            <v>กรมส่งเสริมอุตสาหกรรม</v>
          </cell>
          <cell r="C216">
            <v>1082.7496000000001</v>
          </cell>
          <cell r="D216">
            <v>819.14769999999999</v>
          </cell>
          <cell r="E216">
            <v>0</v>
          </cell>
          <cell r="G216">
            <v>135.33378163</v>
          </cell>
          <cell r="H216">
            <v>428.03853545999999</v>
          </cell>
          <cell r="I216">
            <v>563.37231709000002</v>
          </cell>
          <cell r="J216">
            <v>39.532550782000001</v>
          </cell>
          <cell r="K216">
            <v>52.031634746000002</v>
          </cell>
          <cell r="L216">
            <v>60.630200000000002</v>
          </cell>
          <cell r="M216">
            <v>60.630200000000002</v>
          </cell>
          <cell r="N216">
            <v>0</v>
          </cell>
          <cell r="P216">
            <v>12.99545019</v>
          </cell>
          <cell r="Q216">
            <v>24.800625</v>
          </cell>
          <cell r="R216">
            <v>37.796075190000003</v>
          </cell>
          <cell r="S216">
            <v>40.904738891999997</v>
          </cell>
          <cell r="T216">
            <v>62.338694560999997</v>
          </cell>
          <cell r="U216">
            <v>1143.3797999999999</v>
          </cell>
          <cell r="V216">
            <v>879.77790000000005</v>
          </cell>
          <cell r="W216">
            <v>0</v>
          </cell>
          <cell r="Y216">
            <v>148.32923181999999</v>
          </cell>
          <cell r="Z216">
            <v>452.83916046000002</v>
          </cell>
          <cell r="AA216">
            <v>601.16839228000003</v>
          </cell>
          <cell r="AB216">
            <v>39.605314040000003</v>
          </cell>
          <cell r="AC216">
            <v>52.578189004000002</v>
          </cell>
        </row>
        <row r="217">
          <cell r="A217" t="str">
            <v>23006</v>
          </cell>
          <cell r="B217" t="str">
            <v>มหาวิทยาลัยรามคำแหง</v>
          </cell>
          <cell r="C217">
            <v>1040.0897</v>
          </cell>
          <cell r="D217">
            <v>779.55409999999995</v>
          </cell>
          <cell r="E217">
            <v>0</v>
          </cell>
          <cell r="G217">
            <v>0</v>
          </cell>
          <cell r="H217">
            <v>696.35911662000001</v>
          </cell>
          <cell r="I217">
            <v>696.35911662000001</v>
          </cell>
          <cell r="J217">
            <v>66.951832772000003</v>
          </cell>
          <cell r="K217">
            <v>66.951832772000003</v>
          </cell>
          <cell r="L217">
            <v>125.79049999999999</v>
          </cell>
          <cell r="M217">
            <v>82.917500000000004</v>
          </cell>
          <cell r="N217">
            <v>0</v>
          </cell>
          <cell r="P217">
            <v>30.167750000000002</v>
          </cell>
          <cell r="Q217">
            <v>16.056027780000001</v>
          </cell>
          <cell r="R217">
            <v>46.223777779999999</v>
          </cell>
          <cell r="S217">
            <v>12.764102042999999</v>
          </cell>
          <cell r="T217">
            <v>36.746636494999997</v>
          </cell>
          <cell r="U217">
            <v>1165.8802000000001</v>
          </cell>
          <cell r="V217">
            <v>862.47159999999997</v>
          </cell>
          <cell r="W217">
            <v>0</v>
          </cell>
          <cell r="Y217">
            <v>30.167750000000002</v>
          </cell>
          <cell r="Z217">
            <v>712.41514440000003</v>
          </cell>
          <cell r="AA217">
            <v>742.58289439999999</v>
          </cell>
          <cell r="AB217">
            <v>61.105347221999999</v>
          </cell>
          <cell r="AC217">
            <v>63.692898669999998</v>
          </cell>
        </row>
        <row r="218">
          <cell r="A218" t="str">
            <v>09011</v>
          </cell>
          <cell r="B218" t="str">
            <v>สนง.นโยบายและแผนทรัพยากรธรรมชาติและสวล.</v>
          </cell>
          <cell r="C218">
            <v>439.54564977000001</v>
          </cell>
          <cell r="D218">
            <v>340.22294977000001</v>
          </cell>
          <cell r="E218">
            <v>0</v>
          </cell>
          <cell r="G218">
            <v>52.567728989999999</v>
          </cell>
          <cell r="H218">
            <v>227.12378437999999</v>
          </cell>
          <cell r="I218">
            <v>279.69151337</v>
          </cell>
          <cell r="J218">
            <v>51.672399556000002</v>
          </cell>
          <cell r="K218">
            <v>63.631960302000003</v>
          </cell>
          <cell r="L218">
            <v>740.40305022999996</v>
          </cell>
          <cell r="M218">
            <v>740.40305022999996</v>
          </cell>
          <cell r="N218">
            <v>0</v>
          </cell>
          <cell r="P218">
            <v>212.46746400000001</v>
          </cell>
          <cell r="Q218">
            <v>106.59782800000001</v>
          </cell>
          <cell r="R218">
            <v>319.065292</v>
          </cell>
          <cell r="S218">
            <v>14.397270238999999</v>
          </cell>
          <cell r="T218">
            <v>43.093459961000001</v>
          </cell>
          <cell r="U218">
            <v>1179.9486999999999</v>
          </cell>
          <cell r="V218">
            <v>1080.626</v>
          </cell>
          <cell r="W218">
            <v>0</v>
          </cell>
          <cell r="Y218">
            <v>265.03519298999998</v>
          </cell>
          <cell r="Z218">
            <v>333.72161238000001</v>
          </cell>
          <cell r="AA218">
            <v>598.75680537000005</v>
          </cell>
          <cell r="AB218">
            <v>28.282722153999998</v>
          </cell>
          <cell r="AC218">
            <v>50.744308236999998</v>
          </cell>
        </row>
        <row r="219">
          <cell r="A219" t="str">
            <v>01038</v>
          </cell>
          <cell r="B219" t="str">
            <v>ศูนย์อำนวยการรักษาผลประโยชน์ของชาติทางทะ</v>
          </cell>
          <cell r="C219">
            <v>638.73680000000002</v>
          </cell>
          <cell r="D219">
            <v>477.5523</v>
          </cell>
          <cell r="E219">
            <v>0</v>
          </cell>
          <cell r="G219">
            <v>49.277762869999997</v>
          </cell>
          <cell r="H219">
            <v>194.82350541</v>
          </cell>
          <cell r="I219">
            <v>244.10126828</v>
          </cell>
          <cell r="J219">
            <v>30.501374809000001</v>
          </cell>
          <cell r="K219">
            <v>38.216252496999999</v>
          </cell>
          <cell r="L219">
            <v>542.34029999999996</v>
          </cell>
          <cell r="M219">
            <v>542.34029999999996</v>
          </cell>
          <cell r="N219">
            <v>0</v>
          </cell>
          <cell r="P219">
            <v>269.35271260000002</v>
          </cell>
          <cell r="Q219">
            <v>95.519187349999996</v>
          </cell>
          <cell r="R219">
            <v>364.87189995</v>
          </cell>
          <cell r="S219">
            <v>17.612408177999999</v>
          </cell>
          <cell r="T219">
            <v>67.277298027000001</v>
          </cell>
          <cell r="U219">
            <v>1181.0771</v>
          </cell>
          <cell r="V219">
            <v>1019.8926</v>
          </cell>
          <cell r="W219">
            <v>0</v>
          </cell>
          <cell r="Y219">
            <v>318.63047547000002</v>
          </cell>
          <cell r="Z219">
            <v>290.34269275999998</v>
          </cell>
          <cell r="AA219">
            <v>608.97316823000006</v>
          </cell>
          <cell r="AB219">
            <v>24.582873782</v>
          </cell>
          <cell r="AC219">
            <v>51.560831061000002</v>
          </cell>
        </row>
        <row r="220">
          <cell r="A220" t="str">
            <v>23054</v>
          </cell>
          <cell r="B220" t="str">
            <v>มหาวิทยาลัยเทคโนโลยีราชมงคลธัญบุรี</v>
          </cell>
          <cell r="C220">
            <v>908.76873733000002</v>
          </cell>
          <cell r="D220">
            <v>681.70383733000006</v>
          </cell>
          <cell r="E220">
            <v>0</v>
          </cell>
          <cell r="G220">
            <v>10.2559273</v>
          </cell>
          <cell r="H220">
            <v>577.88932040999998</v>
          </cell>
          <cell r="I220">
            <v>588.14524771000004</v>
          </cell>
          <cell r="J220">
            <v>63.590360965999999</v>
          </cell>
          <cell r="K220">
            <v>64.718912915000004</v>
          </cell>
          <cell r="L220">
            <v>291.58526267000002</v>
          </cell>
          <cell r="M220">
            <v>291.58526267000002</v>
          </cell>
          <cell r="N220">
            <v>0</v>
          </cell>
          <cell r="P220">
            <v>169.621106</v>
          </cell>
          <cell r="Q220">
            <v>21.401263669999999</v>
          </cell>
          <cell r="R220">
            <v>191.02236966999999</v>
          </cell>
          <cell r="S220">
            <v>7.3396245999999996</v>
          </cell>
          <cell r="T220">
            <v>65.511668154999995</v>
          </cell>
          <cell r="U220">
            <v>1200.354</v>
          </cell>
          <cell r="V220">
            <v>973.28909999999996</v>
          </cell>
          <cell r="W220">
            <v>0</v>
          </cell>
          <cell r="Y220">
            <v>179.87703329999999</v>
          </cell>
          <cell r="Z220">
            <v>599.29058408000003</v>
          </cell>
          <cell r="AA220">
            <v>779.16761738000002</v>
          </cell>
          <cell r="AB220">
            <v>49.926153790999997</v>
          </cell>
          <cell r="AC220">
            <v>64.911485893000005</v>
          </cell>
        </row>
        <row r="221">
          <cell r="A221" t="str">
            <v>05003</v>
          </cell>
          <cell r="B221" t="str">
            <v>กรมพลศึกษา</v>
          </cell>
          <cell r="C221">
            <v>619.51909899999998</v>
          </cell>
          <cell r="D221">
            <v>464.55129899999997</v>
          </cell>
          <cell r="E221">
            <v>0</v>
          </cell>
          <cell r="G221">
            <v>17.382084949999999</v>
          </cell>
          <cell r="H221">
            <v>227.44924477000001</v>
          </cell>
          <cell r="I221">
            <v>244.83132972000001</v>
          </cell>
          <cell r="J221">
            <v>36.713839030000003</v>
          </cell>
          <cell r="K221">
            <v>39.519577380999998</v>
          </cell>
          <cell r="L221">
            <v>588.93810099999996</v>
          </cell>
          <cell r="M221">
            <v>588.423901</v>
          </cell>
          <cell r="N221">
            <v>0</v>
          </cell>
          <cell r="P221">
            <v>13.3536006</v>
          </cell>
          <cell r="Q221">
            <v>5.4923000000000002</v>
          </cell>
          <cell r="R221">
            <v>18.8459006</v>
          </cell>
          <cell r="S221">
            <v>0.93257678399999999</v>
          </cell>
          <cell r="T221">
            <v>3.1999798570000002</v>
          </cell>
          <cell r="U221">
            <v>1208.4572000000001</v>
          </cell>
          <cell r="V221">
            <v>1052.9752000000001</v>
          </cell>
          <cell r="W221">
            <v>0</v>
          </cell>
          <cell r="Y221">
            <v>30.735685549999999</v>
          </cell>
          <cell r="Z221">
            <v>232.94154477000001</v>
          </cell>
          <cell r="AA221">
            <v>263.67723031999998</v>
          </cell>
          <cell r="AB221">
            <v>19.275944963000001</v>
          </cell>
          <cell r="AC221">
            <v>21.819327181999999</v>
          </cell>
        </row>
        <row r="222">
          <cell r="A222" t="str">
            <v>17003</v>
          </cell>
          <cell r="B222" t="str">
            <v>กรมการจัดหางาน</v>
          </cell>
          <cell r="C222">
            <v>1133.6324</v>
          </cell>
          <cell r="D222">
            <v>849.81259999999997</v>
          </cell>
          <cell r="E222">
            <v>0</v>
          </cell>
          <cell r="G222">
            <v>25.081137200000001</v>
          </cell>
          <cell r="H222">
            <v>595.49460338999995</v>
          </cell>
          <cell r="I222">
            <v>620.57574059000001</v>
          </cell>
          <cell r="J222">
            <v>52.529779794</v>
          </cell>
          <cell r="K222">
            <v>54.742237482999997</v>
          </cell>
          <cell r="L222">
            <v>80.051900000000003</v>
          </cell>
          <cell r="M222">
            <v>80.051900000000003</v>
          </cell>
          <cell r="N222">
            <v>0</v>
          </cell>
          <cell r="P222">
            <v>66.694117000000006</v>
          </cell>
          <cell r="Q222">
            <v>8.9748000000000001</v>
          </cell>
          <cell r="R222">
            <v>75.668916999999993</v>
          </cell>
          <cell r="S222">
            <v>11.211226717000001</v>
          </cell>
          <cell r="T222">
            <v>94.524823271000002</v>
          </cell>
          <cell r="U222">
            <v>1213.6842999999999</v>
          </cell>
          <cell r="V222">
            <v>929.86450000000002</v>
          </cell>
          <cell r="W222">
            <v>0</v>
          </cell>
          <cell r="Y222">
            <v>91.775254200000006</v>
          </cell>
          <cell r="Z222">
            <v>604.46940339000002</v>
          </cell>
          <cell r="AA222">
            <v>696.24465758999997</v>
          </cell>
          <cell r="AB222">
            <v>49.804500511000001</v>
          </cell>
          <cell r="AC222">
            <v>57.366207801000002</v>
          </cell>
        </row>
        <row r="223">
          <cell r="A223" t="str">
            <v>07002</v>
          </cell>
          <cell r="B223" t="str">
            <v>สนง.ปลัดกระทรวงเกษตรและสหกรณ์</v>
          </cell>
          <cell r="C223">
            <v>1175.8097</v>
          </cell>
          <cell r="D223">
            <v>871.3066</v>
          </cell>
          <cell r="E223">
            <v>0</v>
          </cell>
          <cell r="G223">
            <v>16.879655150000001</v>
          </cell>
          <cell r="H223">
            <v>627.13010593000001</v>
          </cell>
          <cell r="I223">
            <v>644.00976107999998</v>
          </cell>
          <cell r="J223">
            <v>53.336020779999998</v>
          </cell>
          <cell r="K223">
            <v>54.771597911000001</v>
          </cell>
          <cell r="L223">
            <v>40.233199999999997</v>
          </cell>
          <cell r="M223">
            <v>40.233199999999997</v>
          </cell>
          <cell r="N223">
            <v>0</v>
          </cell>
          <cell r="P223">
            <v>11.678286</v>
          </cell>
          <cell r="Q223">
            <v>28.190008150000001</v>
          </cell>
          <cell r="R223">
            <v>39.868294149999997</v>
          </cell>
          <cell r="S223">
            <v>70.066532491000004</v>
          </cell>
          <cell r="T223">
            <v>99.093023051000003</v>
          </cell>
          <cell r="U223">
            <v>1216.0428999999999</v>
          </cell>
          <cell r="V223">
            <v>911.53980000000001</v>
          </cell>
          <cell r="W223">
            <v>0</v>
          </cell>
          <cell r="Y223">
            <v>28.557941150000001</v>
          </cell>
          <cell r="Z223">
            <v>655.32011408000005</v>
          </cell>
          <cell r="AA223">
            <v>683.87805522999997</v>
          </cell>
          <cell r="AB223">
            <v>53.889555547999997</v>
          </cell>
          <cell r="AC223">
            <v>56.237987593</v>
          </cell>
        </row>
        <row r="224">
          <cell r="A224" t="str">
            <v>23083</v>
          </cell>
          <cell r="B224" t="str">
            <v>มหาวิทยาลัยพะเยา</v>
          </cell>
          <cell r="C224">
            <v>803.4248</v>
          </cell>
          <cell r="D224">
            <v>602.56949999999995</v>
          </cell>
          <cell r="E224">
            <v>0</v>
          </cell>
          <cell r="G224">
            <v>0</v>
          </cell>
          <cell r="H224">
            <v>602.56949999999995</v>
          </cell>
          <cell r="I224">
            <v>602.56949999999995</v>
          </cell>
          <cell r="J224">
            <v>75.000112020000003</v>
          </cell>
          <cell r="K224">
            <v>75.000112020000003</v>
          </cell>
          <cell r="L224">
            <v>435.52289999999999</v>
          </cell>
          <cell r="M224">
            <v>427.02289999999999</v>
          </cell>
          <cell r="N224">
            <v>0</v>
          </cell>
          <cell r="P224">
            <v>0</v>
          </cell>
          <cell r="Q224">
            <v>427.02289999999999</v>
          </cell>
          <cell r="R224">
            <v>427.02289999999999</v>
          </cell>
          <cell r="S224">
            <v>98.048323061999994</v>
          </cell>
          <cell r="T224">
            <v>98.048323061999994</v>
          </cell>
          <cell r="U224">
            <v>1238.9476999999999</v>
          </cell>
          <cell r="V224">
            <v>1029.5924</v>
          </cell>
          <cell r="W224">
            <v>0</v>
          </cell>
          <cell r="Y224">
            <v>0</v>
          </cell>
          <cell r="Z224">
            <v>1029.5924</v>
          </cell>
          <cell r="AA224">
            <v>1029.5924</v>
          </cell>
          <cell r="AB224">
            <v>83.102168074000005</v>
          </cell>
          <cell r="AC224">
            <v>83.102168074000005</v>
          </cell>
        </row>
        <row r="225">
          <cell r="A225" t="str">
            <v>16008</v>
          </cell>
          <cell r="B225" t="str">
            <v>กรมสอบสวนคดีพิเศษ</v>
          </cell>
          <cell r="C225">
            <v>1064.6621190000001</v>
          </cell>
          <cell r="D225">
            <v>799.16031899999996</v>
          </cell>
          <cell r="E225">
            <v>0</v>
          </cell>
          <cell r="G225">
            <v>30.169556539999999</v>
          </cell>
          <cell r="H225">
            <v>573.92101894999996</v>
          </cell>
          <cell r="I225">
            <v>604.09057548999999</v>
          </cell>
          <cell r="J225">
            <v>53.906399853000003</v>
          </cell>
          <cell r="K225">
            <v>56.740121086999999</v>
          </cell>
          <cell r="L225">
            <v>184.236681</v>
          </cell>
          <cell r="M225">
            <v>146.41358099999999</v>
          </cell>
          <cell r="N225">
            <v>0</v>
          </cell>
          <cell r="P225">
            <v>63.139819000000003</v>
          </cell>
          <cell r="Q225">
            <v>3.5332555999999999</v>
          </cell>
          <cell r="R225">
            <v>66.673074600000007</v>
          </cell>
          <cell r="S225">
            <v>1.9177807490000001</v>
          </cell>
          <cell r="T225">
            <v>36.188816602000003</v>
          </cell>
          <cell r="U225">
            <v>1248.8987999999999</v>
          </cell>
          <cell r="V225">
            <v>945.57389999999998</v>
          </cell>
          <cell r="W225">
            <v>0</v>
          </cell>
          <cell r="Y225">
            <v>93.309375540000005</v>
          </cell>
          <cell r="Z225">
            <v>577.45427455000004</v>
          </cell>
          <cell r="AA225">
            <v>670.76365009000006</v>
          </cell>
          <cell r="AB225">
            <v>46.237074978000003</v>
          </cell>
          <cell r="AC225">
            <v>53.708406965000002</v>
          </cell>
        </row>
        <row r="226">
          <cell r="A226" t="str">
            <v>11005</v>
          </cell>
          <cell r="B226" t="str">
            <v>สนง.สถิติแห่งชาติ</v>
          </cell>
          <cell r="C226">
            <v>1233.42183226</v>
          </cell>
          <cell r="D226">
            <v>917.44003225999995</v>
          </cell>
          <cell r="E226">
            <v>0</v>
          </cell>
          <cell r="G226">
            <v>24.2813631</v>
          </cell>
          <cell r="H226">
            <v>569.15779184999997</v>
          </cell>
          <cell r="I226">
            <v>593.43915494999999</v>
          </cell>
          <cell r="J226">
            <v>46.144617920999998</v>
          </cell>
          <cell r="K226">
            <v>48.113235830999997</v>
          </cell>
          <cell r="L226">
            <v>29.993067740000001</v>
          </cell>
          <cell r="M226">
            <v>29.993067740000001</v>
          </cell>
          <cell r="N226">
            <v>0</v>
          </cell>
          <cell r="P226">
            <v>11.835034800000001</v>
          </cell>
          <cell r="Q226">
            <v>1.310338</v>
          </cell>
          <cell r="R226">
            <v>13.145372800000001</v>
          </cell>
          <cell r="S226">
            <v>4.3688028560000003</v>
          </cell>
          <cell r="T226">
            <v>43.828036912000002</v>
          </cell>
          <cell r="U226">
            <v>1263.4149</v>
          </cell>
          <cell r="V226">
            <v>947.43309999999997</v>
          </cell>
          <cell r="W226">
            <v>0</v>
          </cell>
          <cell r="Y226">
            <v>36.116397900000003</v>
          </cell>
          <cell r="Z226">
            <v>570.46812984999997</v>
          </cell>
          <cell r="AA226">
            <v>606.58452775000001</v>
          </cell>
          <cell r="AB226">
            <v>45.152873362999998</v>
          </cell>
          <cell r="AC226">
            <v>48.011506572000002</v>
          </cell>
        </row>
        <row r="227">
          <cell r="A227" t="str">
            <v>23092</v>
          </cell>
          <cell r="B227" t="str">
            <v>มหาวิทยาลัยทักษิณ</v>
          </cell>
          <cell r="C227">
            <v>791.78200000000004</v>
          </cell>
          <cell r="D227">
            <v>593.06010000000003</v>
          </cell>
          <cell r="E227">
            <v>0</v>
          </cell>
          <cell r="G227">
            <v>0</v>
          </cell>
          <cell r="H227">
            <v>590.38442999999995</v>
          </cell>
          <cell r="I227">
            <v>590.38442999999995</v>
          </cell>
          <cell r="J227">
            <v>74.564012568999999</v>
          </cell>
          <cell r="K227">
            <v>74.564012568999999</v>
          </cell>
          <cell r="L227">
            <v>488.95729999999998</v>
          </cell>
          <cell r="M227">
            <v>420.44349999999997</v>
          </cell>
          <cell r="N227">
            <v>0</v>
          </cell>
          <cell r="P227">
            <v>0</v>
          </cell>
          <cell r="Q227">
            <v>420.44349999999997</v>
          </cell>
          <cell r="R227">
            <v>420.44349999999997</v>
          </cell>
          <cell r="S227">
            <v>85.987774392999995</v>
          </cell>
          <cell r="T227">
            <v>85.987774392999995</v>
          </cell>
          <cell r="U227">
            <v>1280.7393</v>
          </cell>
          <cell r="V227">
            <v>1013.5036</v>
          </cell>
          <cell r="W227">
            <v>0</v>
          </cell>
          <cell r="Y227">
            <v>0</v>
          </cell>
          <cell r="Z227">
            <v>1010.82793</v>
          </cell>
          <cell r="AA227">
            <v>1010.82793</v>
          </cell>
          <cell r="AB227">
            <v>78.925346477999994</v>
          </cell>
          <cell r="AC227">
            <v>78.925346477999994</v>
          </cell>
        </row>
        <row r="228">
          <cell r="A228" t="str">
            <v>07004</v>
          </cell>
          <cell r="B228" t="str">
            <v>กรมตรวจบัญชีสหกรณ์</v>
          </cell>
          <cell r="C228">
            <v>1249.2329</v>
          </cell>
          <cell r="D228">
            <v>936.92499999999995</v>
          </cell>
          <cell r="E228">
            <v>0</v>
          </cell>
          <cell r="G228">
            <v>7.4934956799999997</v>
          </cell>
          <cell r="H228">
            <v>675.35019861000001</v>
          </cell>
          <cell r="I228">
            <v>682.84369429000003</v>
          </cell>
          <cell r="J228">
            <v>54.061192161000001</v>
          </cell>
          <cell r="K228">
            <v>54.661039930000001</v>
          </cell>
          <cell r="L228">
            <v>51.623399999999997</v>
          </cell>
          <cell r="M228">
            <v>51.623399999999997</v>
          </cell>
          <cell r="N228">
            <v>0</v>
          </cell>
          <cell r="P228">
            <v>20.644300000000001</v>
          </cell>
          <cell r="Q228">
            <v>30.185298280000001</v>
          </cell>
          <cell r="R228">
            <v>50.829598279999999</v>
          </cell>
          <cell r="S228">
            <v>58.472123648999997</v>
          </cell>
          <cell r="T228">
            <v>98.462321892999995</v>
          </cell>
          <cell r="U228">
            <v>1300.8562999999999</v>
          </cell>
          <cell r="V228">
            <v>988.54840000000002</v>
          </cell>
          <cell r="W228">
            <v>0</v>
          </cell>
          <cell r="Y228">
            <v>28.13779568</v>
          </cell>
          <cell r="Z228">
            <v>705.53549688999999</v>
          </cell>
          <cell r="AA228">
            <v>733.67329256999994</v>
          </cell>
          <cell r="AB228">
            <v>54.236236308000002</v>
          </cell>
          <cell r="AC228">
            <v>56.399257364</v>
          </cell>
        </row>
        <row r="229">
          <cell r="A229" t="str">
            <v>18008</v>
          </cell>
          <cell r="B229" t="str">
            <v>สถาบันบัณฑิตพัฒนศิลป์</v>
          </cell>
          <cell r="C229">
            <v>824.98726699999997</v>
          </cell>
          <cell r="D229">
            <v>621.469067</v>
          </cell>
          <cell r="E229">
            <v>0</v>
          </cell>
          <cell r="G229">
            <v>8.8040816999999993</v>
          </cell>
          <cell r="H229">
            <v>418.07705384000002</v>
          </cell>
          <cell r="I229">
            <v>426.88113554</v>
          </cell>
          <cell r="J229">
            <v>50.676788668999997</v>
          </cell>
          <cell r="K229">
            <v>51.743966557</v>
          </cell>
          <cell r="L229">
            <v>477.19393300000002</v>
          </cell>
          <cell r="M229">
            <v>447.897133</v>
          </cell>
          <cell r="N229">
            <v>0</v>
          </cell>
          <cell r="P229">
            <v>104.81450664</v>
          </cell>
          <cell r="Q229">
            <v>144.36054283999999</v>
          </cell>
          <cell r="R229">
            <v>249.17504948000001</v>
          </cell>
          <cell r="S229">
            <v>30.251965260999999</v>
          </cell>
          <cell r="T229">
            <v>52.216726209000001</v>
          </cell>
          <cell r="U229">
            <v>1302.1812</v>
          </cell>
          <cell r="V229">
            <v>1069.3661999999999</v>
          </cell>
          <cell r="W229">
            <v>0</v>
          </cell>
          <cell r="Y229">
            <v>113.61858834</v>
          </cell>
          <cell r="Z229">
            <v>562.43759667999996</v>
          </cell>
          <cell r="AA229">
            <v>676.05618502000004</v>
          </cell>
          <cell r="AB229">
            <v>43.191961048000003</v>
          </cell>
          <cell r="AC229">
            <v>51.917212829</v>
          </cell>
        </row>
        <row r="230">
          <cell r="A230" t="str">
            <v>01035</v>
          </cell>
          <cell r="B230" t="str">
            <v>สำนักงานทรัพยากรน้ำแห่งชาติ</v>
          </cell>
          <cell r="C230">
            <v>402.78715019999999</v>
          </cell>
          <cell r="D230">
            <v>316.3457502</v>
          </cell>
          <cell r="E230">
            <v>0</v>
          </cell>
          <cell r="G230">
            <v>94.959566789999997</v>
          </cell>
          <cell r="H230">
            <v>168.81311267999999</v>
          </cell>
          <cell r="I230">
            <v>263.77267947000001</v>
          </cell>
          <cell r="J230">
            <v>41.911245827000002</v>
          </cell>
          <cell r="K230">
            <v>65.486865542000004</v>
          </cell>
          <cell r="L230">
            <v>903.25584979999996</v>
          </cell>
          <cell r="M230">
            <v>903.25584979999996</v>
          </cell>
          <cell r="N230">
            <v>0</v>
          </cell>
          <cell r="P230">
            <v>750.40391967000005</v>
          </cell>
          <cell r="Q230">
            <v>51.221221130000004</v>
          </cell>
          <cell r="R230">
            <v>801.62514080000005</v>
          </cell>
          <cell r="S230">
            <v>5.670732289</v>
          </cell>
          <cell r="T230">
            <v>88.748402900000002</v>
          </cell>
          <cell r="U230">
            <v>1306.0429999999999</v>
          </cell>
          <cell r="V230">
            <v>1219.6016</v>
          </cell>
          <cell r="W230">
            <v>0</v>
          </cell>
          <cell r="Y230">
            <v>845.36348645999999</v>
          </cell>
          <cell r="Z230">
            <v>220.03433380999999</v>
          </cell>
          <cell r="AA230">
            <v>1065.39782027</v>
          </cell>
          <cell r="AB230">
            <v>16.847403478</v>
          </cell>
          <cell r="AC230">
            <v>81.574482637000003</v>
          </cell>
        </row>
        <row r="231">
          <cell r="A231" t="str">
            <v>23062</v>
          </cell>
          <cell r="B231" t="str">
            <v>มหาวิทยาลัยเทคโนโลยีราชมงคลอีสาน</v>
          </cell>
          <cell r="C231">
            <v>933.48914500000001</v>
          </cell>
          <cell r="D231">
            <v>700.33644500000003</v>
          </cell>
          <cell r="E231">
            <v>0</v>
          </cell>
          <cell r="G231">
            <v>2.4210751199999998</v>
          </cell>
          <cell r="H231">
            <v>574.86269819999995</v>
          </cell>
          <cell r="I231">
            <v>577.28377332000002</v>
          </cell>
          <cell r="J231">
            <v>61.582151359999997</v>
          </cell>
          <cell r="K231">
            <v>61.841508967999999</v>
          </cell>
          <cell r="L231">
            <v>418.79335500000002</v>
          </cell>
          <cell r="M231">
            <v>387.29335500000002</v>
          </cell>
          <cell r="N231">
            <v>0</v>
          </cell>
          <cell r="P231">
            <v>268.93731135000002</v>
          </cell>
          <cell r="Q231">
            <v>43.911337000000003</v>
          </cell>
          <cell r="R231">
            <v>312.84864835000002</v>
          </cell>
          <cell r="S231">
            <v>10.485203854</v>
          </cell>
          <cell r="T231">
            <v>74.702390717</v>
          </cell>
          <cell r="U231">
            <v>1352.2825</v>
          </cell>
          <cell r="V231">
            <v>1087.6297999999999</v>
          </cell>
          <cell r="W231">
            <v>0</v>
          </cell>
          <cell r="Y231">
            <v>271.35838647000003</v>
          </cell>
          <cell r="Z231">
            <v>618.77403519999996</v>
          </cell>
          <cell r="AA231">
            <v>890.13242166999999</v>
          </cell>
          <cell r="AB231">
            <v>45.757749228000002</v>
          </cell>
          <cell r="AC231">
            <v>65.824442871000002</v>
          </cell>
        </row>
        <row r="232">
          <cell r="A232" t="str">
            <v>21013</v>
          </cell>
          <cell r="B232" t="str">
            <v>สำนักงานหลักประกันสุขภาพแห่งชาติ</v>
          </cell>
          <cell r="C232">
            <v>1306.5164</v>
          </cell>
          <cell r="D232">
            <v>967.19929999999999</v>
          </cell>
          <cell r="E232">
            <v>0</v>
          </cell>
          <cell r="G232">
            <v>0</v>
          </cell>
          <cell r="H232">
            <v>967.19929999999999</v>
          </cell>
          <cell r="I232">
            <v>967.19929999999999</v>
          </cell>
          <cell r="J232">
            <v>74.028867911999995</v>
          </cell>
          <cell r="K232">
            <v>74.028867911999995</v>
          </cell>
          <cell r="L232">
            <v>71.170699999999997</v>
          </cell>
          <cell r="M232">
            <v>65.650400000000005</v>
          </cell>
          <cell r="N232">
            <v>0</v>
          </cell>
          <cell r="P232">
            <v>0</v>
          </cell>
          <cell r="Q232">
            <v>65.650400000000005</v>
          </cell>
          <cell r="R232">
            <v>65.650400000000005</v>
          </cell>
          <cell r="S232">
            <v>92.243577763999994</v>
          </cell>
          <cell r="T232">
            <v>92.243577763999994</v>
          </cell>
          <cell r="U232">
            <v>1377.6871000000001</v>
          </cell>
          <cell r="V232">
            <v>1032.8497</v>
          </cell>
          <cell r="W232">
            <v>0</v>
          </cell>
          <cell r="Y232">
            <v>0</v>
          </cell>
          <cell r="Z232">
            <v>1032.8497</v>
          </cell>
          <cell r="AA232">
            <v>1032.8497</v>
          </cell>
          <cell r="AB232">
            <v>74.969831683999999</v>
          </cell>
          <cell r="AC232">
            <v>74.969831683999999</v>
          </cell>
        </row>
        <row r="233">
          <cell r="A233" t="str">
            <v>21006</v>
          </cell>
          <cell r="B233" t="str">
            <v>กรมวิทยาศาสตร์การแพทย์</v>
          </cell>
          <cell r="C233">
            <v>942.58826551000004</v>
          </cell>
          <cell r="D233">
            <v>707.22286551000002</v>
          </cell>
          <cell r="E233">
            <v>0</v>
          </cell>
          <cell r="G233">
            <v>26.379938630000002</v>
          </cell>
          <cell r="H233">
            <v>517.50555458999997</v>
          </cell>
          <cell r="I233">
            <v>543.88549321999994</v>
          </cell>
          <cell r="J233">
            <v>54.902609497999997</v>
          </cell>
          <cell r="K233">
            <v>57.701279882000001</v>
          </cell>
          <cell r="L233">
            <v>446.18453448999998</v>
          </cell>
          <cell r="M233">
            <v>306.05463449000001</v>
          </cell>
          <cell r="N233">
            <v>0</v>
          </cell>
          <cell r="P233">
            <v>44.485948720000003</v>
          </cell>
          <cell r="Q233">
            <v>209.63374768</v>
          </cell>
          <cell r="R233">
            <v>254.11969640000001</v>
          </cell>
          <cell r="S233">
            <v>46.983642748000001</v>
          </cell>
          <cell r="T233">
            <v>56.953945455000003</v>
          </cell>
          <cell r="U233">
            <v>1388.7728</v>
          </cell>
          <cell r="V233">
            <v>1013.2775</v>
          </cell>
          <cell r="W233">
            <v>0</v>
          </cell>
          <cell r="Y233">
            <v>70.865887349999994</v>
          </cell>
          <cell r="Z233">
            <v>727.13930227000003</v>
          </cell>
          <cell r="AA233">
            <v>798.00518962000001</v>
          </cell>
          <cell r="AB233">
            <v>52.358406088000002</v>
          </cell>
          <cell r="AC233">
            <v>57.461176488</v>
          </cell>
        </row>
        <row r="234">
          <cell r="A234" t="str">
            <v>07013</v>
          </cell>
          <cell r="B234" t="str">
            <v>สนง.การปฏิรูปที่ดินเพื่อเกษตรกรรม</v>
          </cell>
          <cell r="C234">
            <v>1275.3654300000001</v>
          </cell>
          <cell r="D234">
            <v>956.55772999999999</v>
          </cell>
          <cell r="E234">
            <v>0</v>
          </cell>
          <cell r="G234">
            <v>18.199159099999999</v>
          </cell>
          <cell r="H234">
            <v>682.16235004999999</v>
          </cell>
          <cell r="I234">
            <v>700.36150914999996</v>
          </cell>
          <cell r="J234">
            <v>53.487599240000002</v>
          </cell>
          <cell r="K234">
            <v>54.914575280000001</v>
          </cell>
          <cell r="L234">
            <v>159.50207</v>
          </cell>
          <cell r="M234">
            <v>159.50207</v>
          </cell>
          <cell r="N234">
            <v>0</v>
          </cell>
          <cell r="P234">
            <v>52.687153719999998</v>
          </cell>
          <cell r="Q234">
            <v>17.797112500000001</v>
          </cell>
          <cell r="R234">
            <v>70.484266219999995</v>
          </cell>
          <cell r="S234">
            <v>11.157919455</v>
          </cell>
          <cell r="T234">
            <v>44.190189017999998</v>
          </cell>
          <cell r="U234">
            <v>1434.8675000000001</v>
          </cell>
          <cell r="V234">
            <v>1116.0598</v>
          </cell>
          <cell r="W234">
            <v>0</v>
          </cell>
          <cell r="Y234">
            <v>70.886312820000001</v>
          </cell>
          <cell r="Z234">
            <v>699.95946255000001</v>
          </cell>
          <cell r="AA234">
            <v>770.84577536999996</v>
          </cell>
          <cell r="AB234">
            <v>48.782167172000001</v>
          </cell>
          <cell r="AC234">
            <v>53.722436070000001</v>
          </cell>
        </row>
        <row r="235">
          <cell r="A235" t="str">
            <v>23079</v>
          </cell>
          <cell r="B235" t="str">
            <v>มหาวิทยาลัยแม่โจ้</v>
          </cell>
          <cell r="C235">
            <v>1120.4376999999999</v>
          </cell>
          <cell r="D235">
            <v>839.65549999999996</v>
          </cell>
          <cell r="E235">
            <v>0</v>
          </cell>
          <cell r="G235">
            <v>0</v>
          </cell>
          <cell r="H235">
            <v>828.3561492</v>
          </cell>
          <cell r="I235">
            <v>828.3561492</v>
          </cell>
          <cell r="J235">
            <v>73.931477779000005</v>
          </cell>
          <cell r="K235">
            <v>73.931477779000005</v>
          </cell>
          <cell r="L235">
            <v>317.1207</v>
          </cell>
          <cell r="M235">
            <v>300.85000000000002</v>
          </cell>
          <cell r="N235">
            <v>0</v>
          </cell>
          <cell r="P235">
            <v>0</v>
          </cell>
          <cell r="Q235">
            <v>300.85000000000002</v>
          </cell>
          <cell r="R235">
            <v>300.85000000000002</v>
          </cell>
          <cell r="S235">
            <v>94.869240638999997</v>
          </cell>
          <cell r="T235">
            <v>94.869240638999997</v>
          </cell>
          <cell r="U235">
            <v>1437.5583999999999</v>
          </cell>
          <cell r="V235">
            <v>1140.5055</v>
          </cell>
          <cell r="W235">
            <v>0</v>
          </cell>
          <cell r="Y235">
            <v>0</v>
          </cell>
          <cell r="Z235">
            <v>1129.2061492</v>
          </cell>
          <cell r="AA235">
            <v>1129.2061492</v>
          </cell>
          <cell r="AB235">
            <v>78.550280057999998</v>
          </cell>
          <cell r="AC235">
            <v>78.550280057999998</v>
          </cell>
        </row>
        <row r="236">
          <cell r="A236" t="str">
            <v>09004</v>
          </cell>
          <cell r="B236" t="str">
            <v>กรมทรัพยากรทางทะเลและชายฝั่ง</v>
          </cell>
          <cell r="C236">
            <v>875.66629999999998</v>
          </cell>
          <cell r="D236">
            <v>656.40890000000002</v>
          </cell>
          <cell r="E236">
            <v>0</v>
          </cell>
          <cell r="G236">
            <v>50.735996780000001</v>
          </cell>
          <cell r="H236">
            <v>433.49956150000003</v>
          </cell>
          <cell r="I236">
            <v>484.23555828000002</v>
          </cell>
          <cell r="J236">
            <v>49.505109595</v>
          </cell>
          <cell r="K236">
            <v>55.299097187999998</v>
          </cell>
          <cell r="L236">
            <v>572.38990000000001</v>
          </cell>
          <cell r="M236">
            <v>531.274</v>
          </cell>
          <cell r="N236">
            <v>0</v>
          </cell>
          <cell r="P236">
            <v>181.83490182</v>
          </cell>
          <cell r="Q236">
            <v>148.69018987999999</v>
          </cell>
          <cell r="R236">
            <v>330.52509170000002</v>
          </cell>
          <cell r="S236">
            <v>25.977081336000001</v>
          </cell>
          <cell r="T236">
            <v>57.744745618000003</v>
          </cell>
          <cell r="U236">
            <v>1448.0562</v>
          </cell>
          <cell r="V236">
            <v>1187.6829</v>
          </cell>
          <cell r="W236">
            <v>0</v>
          </cell>
          <cell r="Y236">
            <v>232.57089859999999</v>
          </cell>
          <cell r="Z236">
            <v>582.18975137999996</v>
          </cell>
          <cell r="AA236">
            <v>814.76064998000004</v>
          </cell>
          <cell r="AB236">
            <v>40.204914103</v>
          </cell>
          <cell r="AC236">
            <v>56.265816891999997</v>
          </cell>
        </row>
        <row r="237">
          <cell r="A237" t="str">
            <v>23086</v>
          </cell>
          <cell r="B237" t="str">
            <v>มหาวิทยาลัยเทคโนโลยีพระจอมเกล้าธนบุรี</v>
          </cell>
          <cell r="C237">
            <v>1148.8154999999999</v>
          </cell>
          <cell r="D237">
            <v>861.61149999999998</v>
          </cell>
          <cell r="E237">
            <v>0</v>
          </cell>
          <cell r="G237">
            <v>0</v>
          </cell>
          <cell r="H237">
            <v>861.61149999999998</v>
          </cell>
          <cell r="I237">
            <v>861.61149999999998</v>
          </cell>
          <cell r="J237">
            <v>74.999989119000006</v>
          </cell>
          <cell r="K237">
            <v>74.999989119000006</v>
          </cell>
          <cell r="L237">
            <v>352.84589999999997</v>
          </cell>
          <cell r="M237">
            <v>352.84589999999997</v>
          </cell>
          <cell r="N237">
            <v>0</v>
          </cell>
          <cell r="P237">
            <v>0</v>
          </cell>
          <cell r="Q237">
            <v>352.84589999999997</v>
          </cell>
          <cell r="R237">
            <v>352.84589999999997</v>
          </cell>
          <cell r="S237">
            <v>100</v>
          </cell>
          <cell r="T237">
            <v>100</v>
          </cell>
          <cell r="U237">
            <v>1501.6614</v>
          </cell>
          <cell r="V237">
            <v>1214.4574</v>
          </cell>
          <cell r="W237">
            <v>0</v>
          </cell>
          <cell r="Y237">
            <v>0</v>
          </cell>
          <cell r="Z237">
            <v>1214.4574</v>
          </cell>
          <cell r="AA237">
            <v>1214.4574</v>
          </cell>
          <cell r="AB237">
            <v>80.874250347</v>
          </cell>
          <cell r="AC237">
            <v>80.874250347</v>
          </cell>
        </row>
        <row r="238">
          <cell r="A238" t="str">
            <v>11009</v>
          </cell>
          <cell r="B238" t="str">
            <v>สำนักงานคณะกรรมการดิจิทัลเพื่อเศรษฐกิจแล</v>
          </cell>
          <cell r="C238">
            <v>1512.9994999999999</v>
          </cell>
          <cell r="D238">
            <v>1142.9789000000001</v>
          </cell>
          <cell r="E238">
            <v>0</v>
          </cell>
          <cell r="G238">
            <v>53.659890699999998</v>
          </cell>
          <cell r="H238">
            <v>57.293515820000003</v>
          </cell>
          <cell r="I238">
            <v>110.95340652</v>
          </cell>
          <cell r="J238">
            <v>3.7867504790000002</v>
          </cell>
          <cell r="K238">
            <v>7.333340594</v>
          </cell>
          <cell r="L238">
            <v>3.6753</v>
          </cell>
          <cell r="M238">
            <v>3.6753</v>
          </cell>
          <cell r="N238">
            <v>0</v>
          </cell>
          <cell r="P238">
            <v>3.5</v>
          </cell>
          <cell r="Q238">
            <v>0</v>
          </cell>
          <cell r="R238">
            <v>3.5</v>
          </cell>
          <cell r="S238">
            <v>0</v>
          </cell>
          <cell r="T238">
            <v>95.230321333999996</v>
          </cell>
          <cell r="U238">
            <v>1516.6748</v>
          </cell>
          <cell r="V238">
            <v>1146.6541999999999</v>
          </cell>
          <cell r="W238">
            <v>0</v>
          </cell>
          <cell r="Y238">
            <v>57.159890699999998</v>
          </cell>
          <cell r="Z238">
            <v>57.293515820000003</v>
          </cell>
          <cell r="AA238">
            <v>114.45340652</v>
          </cell>
          <cell r="AB238">
            <v>3.7775741919999999</v>
          </cell>
          <cell r="AC238">
            <v>7.546337984</v>
          </cell>
        </row>
        <row r="239">
          <cell r="A239" t="str">
            <v>25016</v>
          </cell>
          <cell r="B239" t="str">
            <v>ศูนย์อำนวยการบริหารจังหวัดชายแดนภาคใต้</v>
          </cell>
          <cell r="C239">
            <v>1459.8388</v>
          </cell>
          <cell r="D239">
            <v>1094.8789999999999</v>
          </cell>
          <cell r="E239">
            <v>0</v>
          </cell>
          <cell r="G239">
            <v>10.571191750000001</v>
          </cell>
          <cell r="H239">
            <v>493.19301573000001</v>
          </cell>
          <cell r="I239">
            <v>503.76420747999998</v>
          </cell>
          <cell r="J239">
            <v>33.784073675000002</v>
          </cell>
          <cell r="K239">
            <v>34.508207857000002</v>
          </cell>
          <cell r="L239">
            <v>66.368700000000004</v>
          </cell>
          <cell r="M239">
            <v>43.795400000000001</v>
          </cell>
          <cell r="N239">
            <v>0</v>
          </cell>
          <cell r="P239">
            <v>29.374922000000002</v>
          </cell>
          <cell r="Q239">
            <v>11.093078</v>
          </cell>
          <cell r="R239">
            <v>40.468000000000004</v>
          </cell>
          <cell r="S239">
            <v>16.714321661</v>
          </cell>
          <cell r="T239">
            <v>60.974525642000003</v>
          </cell>
          <cell r="U239">
            <v>1526.2075</v>
          </cell>
          <cell r="V239">
            <v>1138.6744000000001</v>
          </cell>
          <cell r="W239">
            <v>0</v>
          </cell>
          <cell r="Y239">
            <v>39.946113750000002</v>
          </cell>
          <cell r="Z239">
            <v>504.28609373</v>
          </cell>
          <cell r="AA239">
            <v>544.23220748000006</v>
          </cell>
          <cell r="AB239">
            <v>33.041777983999999</v>
          </cell>
          <cell r="AC239">
            <v>35.659122857</v>
          </cell>
        </row>
        <row r="240">
          <cell r="A240" t="str">
            <v>03002</v>
          </cell>
          <cell r="B240" t="str">
            <v>สนง.ปลัดกระทรวงการคลัง</v>
          </cell>
          <cell r="C240">
            <v>724.03560000000004</v>
          </cell>
          <cell r="D240">
            <v>543.04920000000004</v>
          </cell>
          <cell r="E240">
            <v>0</v>
          </cell>
          <cell r="G240">
            <v>123.15567485</v>
          </cell>
          <cell r="H240">
            <v>287.59597323000003</v>
          </cell>
          <cell r="I240">
            <v>410.75164808</v>
          </cell>
          <cell r="J240">
            <v>39.721247578000003</v>
          </cell>
          <cell r="K240">
            <v>56.730863521000003</v>
          </cell>
          <cell r="L240">
            <v>821.697</v>
          </cell>
          <cell r="M240">
            <v>448.0258</v>
          </cell>
          <cell r="N240">
            <v>0</v>
          </cell>
          <cell r="P240">
            <v>170.65714095999999</v>
          </cell>
          <cell r="Q240">
            <v>191.35195684999999</v>
          </cell>
          <cell r="R240">
            <v>362.00909781000001</v>
          </cell>
          <cell r="S240">
            <v>23.287410912999999</v>
          </cell>
          <cell r="T240">
            <v>44.056275952</v>
          </cell>
          <cell r="U240">
            <v>1545.7326</v>
          </cell>
          <cell r="V240">
            <v>991.07500000000005</v>
          </cell>
          <cell r="W240">
            <v>0</v>
          </cell>
          <cell r="Y240">
            <v>293.81281581000002</v>
          </cell>
          <cell r="Z240">
            <v>478.94793007999999</v>
          </cell>
          <cell r="AA240">
            <v>772.76074588999995</v>
          </cell>
          <cell r="AB240">
            <v>30.985173636999999</v>
          </cell>
          <cell r="AC240">
            <v>49.993171257</v>
          </cell>
        </row>
        <row r="241">
          <cell r="A241" t="str">
            <v>03004</v>
          </cell>
          <cell r="B241" t="str">
            <v>กรมบัญชีกลาง</v>
          </cell>
          <cell r="C241">
            <v>1439.4469999999999</v>
          </cell>
          <cell r="D241">
            <v>1079.5844</v>
          </cell>
          <cell r="E241">
            <v>0</v>
          </cell>
          <cell r="G241">
            <v>168.64057979</v>
          </cell>
          <cell r="H241">
            <v>669.23678806999999</v>
          </cell>
          <cell r="I241">
            <v>837.87736786000005</v>
          </cell>
          <cell r="J241">
            <v>46.492631410999998</v>
          </cell>
          <cell r="K241">
            <v>58.208281921000001</v>
          </cell>
          <cell r="L241">
            <v>164.80279999999999</v>
          </cell>
          <cell r="M241">
            <v>164.80279999999999</v>
          </cell>
          <cell r="N241">
            <v>0</v>
          </cell>
          <cell r="P241">
            <v>98.707162299999993</v>
          </cell>
          <cell r="Q241">
            <v>19.941387899999999</v>
          </cell>
          <cell r="R241">
            <v>118.6485502</v>
          </cell>
          <cell r="S241">
            <v>12.10015115</v>
          </cell>
          <cell r="T241">
            <v>71.994256286999999</v>
          </cell>
          <cell r="U241">
            <v>1604.2498000000001</v>
          </cell>
          <cell r="V241">
            <v>1244.3871999999999</v>
          </cell>
          <cell r="W241">
            <v>0</v>
          </cell>
          <cell r="Y241">
            <v>267.34774209</v>
          </cell>
          <cell r="Z241">
            <v>689.17817596999998</v>
          </cell>
          <cell r="AA241">
            <v>956.52591805999998</v>
          </cell>
          <cell r="AB241">
            <v>42.959530116000003</v>
          </cell>
          <cell r="AC241">
            <v>59.624499753999999</v>
          </cell>
        </row>
        <row r="242">
          <cell r="A242" t="str">
            <v>13002</v>
          </cell>
          <cell r="B242" t="str">
            <v>สนง.ปลัดกระทรวงพาณิชย์</v>
          </cell>
          <cell r="C242">
            <v>1333.4198968000001</v>
          </cell>
          <cell r="D242">
            <v>1067.3594968</v>
          </cell>
          <cell r="E242">
            <v>0</v>
          </cell>
          <cell r="G242">
            <v>96.585843670000003</v>
          </cell>
          <cell r="H242">
            <v>627.63331661999996</v>
          </cell>
          <cell r="I242">
            <v>724.21916028999999</v>
          </cell>
          <cell r="J242">
            <v>47.069442875999997</v>
          </cell>
          <cell r="K242">
            <v>54.312910885999997</v>
          </cell>
          <cell r="L242">
            <v>274.44220319999999</v>
          </cell>
          <cell r="M242">
            <v>274.44220319999999</v>
          </cell>
          <cell r="N242">
            <v>0</v>
          </cell>
          <cell r="P242">
            <v>85.925489999999996</v>
          </cell>
          <cell r="Q242">
            <v>137.37279336</v>
          </cell>
          <cell r="R242">
            <v>223.29828336</v>
          </cell>
          <cell r="S242">
            <v>50.055272752999997</v>
          </cell>
          <cell r="T242">
            <v>81.364411434000004</v>
          </cell>
          <cell r="U242">
            <v>1607.8621000000001</v>
          </cell>
          <cell r="V242">
            <v>1341.8017</v>
          </cell>
          <cell r="W242">
            <v>0</v>
          </cell>
          <cell r="Y242">
            <v>182.51133367</v>
          </cell>
          <cell r="Z242">
            <v>765.00610998000002</v>
          </cell>
          <cell r="AA242">
            <v>947.51744365000002</v>
          </cell>
          <cell r="AB242">
            <v>47.579087160999997</v>
          </cell>
          <cell r="AC242">
            <v>58.930267940999997</v>
          </cell>
        </row>
        <row r="243">
          <cell r="A243" t="str">
            <v>23090</v>
          </cell>
          <cell r="B243" t="str">
            <v>มหาวิทยาลัยมหาจุฬาลงกรณราชวิทยาลัย</v>
          </cell>
          <cell r="C243">
            <v>1141.9335000000001</v>
          </cell>
          <cell r="D243">
            <v>856.44979999999998</v>
          </cell>
          <cell r="E243">
            <v>0</v>
          </cell>
          <cell r="G243">
            <v>0</v>
          </cell>
          <cell r="H243">
            <v>856.44979999999998</v>
          </cell>
          <cell r="I243">
            <v>856.44979999999998</v>
          </cell>
          <cell r="J243">
            <v>74.999971539000001</v>
          </cell>
          <cell r="K243">
            <v>74.999971539000001</v>
          </cell>
          <cell r="L243">
            <v>495.21870000000001</v>
          </cell>
          <cell r="M243">
            <v>470.88569999999999</v>
          </cell>
          <cell r="N243">
            <v>0</v>
          </cell>
          <cell r="P243">
            <v>0</v>
          </cell>
          <cell r="Q243">
            <v>470.88569999999999</v>
          </cell>
          <cell r="R243">
            <v>470.88569999999999</v>
          </cell>
          <cell r="S243">
            <v>95.086413336000007</v>
          </cell>
          <cell r="T243">
            <v>95.086413336000007</v>
          </cell>
          <cell r="U243">
            <v>1637.1522</v>
          </cell>
          <cell r="V243">
            <v>1327.3354999999999</v>
          </cell>
          <cell r="W243">
            <v>0</v>
          </cell>
          <cell r="Y243">
            <v>0</v>
          </cell>
          <cell r="Z243">
            <v>1327.3354999999999</v>
          </cell>
          <cell r="AA243">
            <v>1327.3354999999999</v>
          </cell>
          <cell r="AB243">
            <v>81.075876757000003</v>
          </cell>
          <cell r="AC243">
            <v>81.075876757000003</v>
          </cell>
        </row>
        <row r="244">
          <cell r="A244" t="str">
            <v>09002</v>
          </cell>
          <cell r="B244" t="str">
            <v>สนง.ปลัดกท.ทรัพยากรธรรมชาติและสวล.</v>
          </cell>
          <cell r="C244">
            <v>1250.7136</v>
          </cell>
          <cell r="D244">
            <v>938.02329999999995</v>
          </cell>
          <cell r="E244">
            <v>0</v>
          </cell>
          <cell r="G244">
            <v>21.95656554</v>
          </cell>
          <cell r="H244">
            <v>685.92402344000004</v>
          </cell>
          <cell r="I244">
            <v>707.88058897999997</v>
          </cell>
          <cell r="J244">
            <v>54.842613323999998</v>
          </cell>
          <cell r="K244">
            <v>56.598136373999999</v>
          </cell>
          <cell r="L244">
            <v>387.87599999999998</v>
          </cell>
          <cell r="M244">
            <v>222.786</v>
          </cell>
          <cell r="N244">
            <v>0</v>
          </cell>
          <cell r="P244">
            <v>56.587670000000003</v>
          </cell>
          <cell r="Q244">
            <v>26.38183845</v>
          </cell>
          <cell r="R244">
            <v>82.969508450000006</v>
          </cell>
          <cell r="S244">
            <v>6.8016166120000001</v>
          </cell>
          <cell r="T244">
            <v>21.390730142999999</v>
          </cell>
          <cell r="U244">
            <v>1638.5896</v>
          </cell>
          <cell r="V244">
            <v>1160.8092999999999</v>
          </cell>
          <cell r="W244">
            <v>0</v>
          </cell>
          <cell r="Y244">
            <v>78.544235540000003</v>
          </cell>
          <cell r="Z244">
            <v>712.30586188999996</v>
          </cell>
          <cell r="AA244">
            <v>790.85009743000001</v>
          </cell>
          <cell r="AB244">
            <v>43.470669037</v>
          </cell>
          <cell r="AC244">
            <v>48.264074020000002</v>
          </cell>
        </row>
        <row r="245">
          <cell r="A245" t="str">
            <v>20301</v>
          </cell>
          <cell r="B245" t="str">
            <v>สถาบันส่งเสริมการสอนวิทยาศาสตร์และเทคโนฯ</v>
          </cell>
          <cell r="C245">
            <v>1610.1106</v>
          </cell>
          <cell r="D245">
            <v>1205.4203</v>
          </cell>
          <cell r="E245">
            <v>0</v>
          </cell>
          <cell r="G245">
            <v>0</v>
          </cell>
          <cell r="H245">
            <v>1205.4203</v>
          </cell>
          <cell r="I245">
            <v>1205.4203</v>
          </cell>
          <cell r="J245">
            <v>74.865683140000002</v>
          </cell>
          <cell r="K245">
            <v>74.865683140000002</v>
          </cell>
          <cell r="L245">
            <v>31.7623</v>
          </cell>
          <cell r="M245">
            <v>31.7623</v>
          </cell>
          <cell r="N245">
            <v>0</v>
          </cell>
          <cell r="P245">
            <v>0</v>
          </cell>
          <cell r="Q245">
            <v>31.7623</v>
          </cell>
          <cell r="R245">
            <v>31.7623</v>
          </cell>
          <cell r="S245">
            <v>100</v>
          </cell>
          <cell r="T245">
            <v>100</v>
          </cell>
          <cell r="U245">
            <v>1641.8729000000001</v>
          </cell>
          <cell r="V245">
            <v>1237.1826000000001</v>
          </cell>
          <cell r="W245">
            <v>0</v>
          </cell>
          <cell r="Y245">
            <v>0</v>
          </cell>
          <cell r="Z245">
            <v>1237.1826000000001</v>
          </cell>
          <cell r="AA245">
            <v>1237.1826000000001</v>
          </cell>
          <cell r="AB245">
            <v>75.351910614000005</v>
          </cell>
          <cell r="AC245">
            <v>75.351910614000005</v>
          </cell>
        </row>
        <row r="246">
          <cell r="A246" t="str">
            <v>23096</v>
          </cell>
          <cell r="B246" t="str">
            <v>มหาวิทยาลัยศิลปากร</v>
          </cell>
          <cell r="C246">
            <v>1435.4821999999999</v>
          </cell>
          <cell r="D246">
            <v>1048.4269999999999</v>
          </cell>
          <cell r="E246">
            <v>0</v>
          </cell>
          <cell r="G246">
            <v>0</v>
          </cell>
          <cell r="H246">
            <v>1030.28210494</v>
          </cell>
          <cell r="I246">
            <v>1030.28210494</v>
          </cell>
          <cell r="J246">
            <v>71.772544788999994</v>
          </cell>
          <cell r="K246">
            <v>71.772544788999994</v>
          </cell>
          <cell r="L246">
            <v>242.5487</v>
          </cell>
          <cell r="M246">
            <v>242.5487</v>
          </cell>
          <cell r="N246">
            <v>0</v>
          </cell>
          <cell r="P246">
            <v>0</v>
          </cell>
          <cell r="Q246">
            <v>242.5487</v>
          </cell>
          <cell r="R246">
            <v>242.5487</v>
          </cell>
          <cell r="S246">
            <v>100</v>
          </cell>
          <cell r="T246">
            <v>100</v>
          </cell>
          <cell r="U246">
            <v>1678.0309</v>
          </cell>
          <cell r="V246">
            <v>1290.9757</v>
          </cell>
          <cell r="W246">
            <v>0</v>
          </cell>
          <cell r="Y246">
            <v>0</v>
          </cell>
          <cell r="Z246">
            <v>1272.83080494</v>
          </cell>
          <cell r="AA246">
            <v>1272.83080494</v>
          </cell>
          <cell r="AB246">
            <v>75.852644009000002</v>
          </cell>
          <cell r="AC246">
            <v>75.852644009000002</v>
          </cell>
        </row>
        <row r="247">
          <cell r="A247" t="str">
            <v>06002</v>
          </cell>
          <cell r="B247" t="str">
            <v>สนง.ปลัดกท.การพัฒนาสังคมและความมั่นคงฯ</v>
          </cell>
          <cell r="C247">
            <v>1559.60735</v>
          </cell>
          <cell r="D247">
            <v>1166.25775</v>
          </cell>
          <cell r="E247">
            <v>0</v>
          </cell>
          <cell r="G247">
            <v>7.3892178399999997</v>
          </cell>
          <cell r="H247">
            <v>774.61742697</v>
          </cell>
          <cell r="I247">
            <v>782.00664481000001</v>
          </cell>
          <cell r="J247">
            <v>49.667464504000002</v>
          </cell>
          <cell r="K247">
            <v>50.141251566000001</v>
          </cell>
          <cell r="L247">
            <v>133.91315</v>
          </cell>
          <cell r="M247">
            <v>133.91315</v>
          </cell>
          <cell r="N247">
            <v>0</v>
          </cell>
          <cell r="P247">
            <v>35.746309080000003</v>
          </cell>
          <cell r="Q247">
            <v>48.877310090000002</v>
          </cell>
          <cell r="R247">
            <v>84.623619169999998</v>
          </cell>
          <cell r="S247">
            <v>36.499260968999998</v>
          </cell>
          <cell r="T247">
            <v>63.192912100000001</v>
          </cell>
          <cell r="U247">
            <v>1693.5205000000001</v>
          </cell>
          <cell r="V247">
            <v>1300.1709000000001</v>
          </cell>
          <cell r="W247">
            <v>0</v>
          </cell>
          <cell r="Y247">
            <v>43.135526919999997</v>
          </cell>
          <cell r="Z247">
            <v>823.49473706000003</v>
          </cell>
          <cell r="AA247">
            <v>866.63026398</v>
          </cell>
          <cell r="AB247">
            <v>48.626204233000003</v>
          </cell>
          <cell r="AC247">
            <v>51.173296336</v>
          </cell>
        </row>
        <row r="248">
          <cell r="A248" t="str">
            <v>05004</v>
          </cell>
          <cell r="B248" t="str">
            <v>กรมการท่องเที่ยว</v>
          </cell>
          <cell r="C248">
            <v>1563.1779779999999</v>
          </cell>
          <cell r="D248">
            <v>1247.779078</v>
          </cell>
          <cell r="E248">
            <v>0</v>
          </cell>
          <cell r="G248">
            <v>126.16713534</v>
          </cell>
          <cell r="H248">
            <v>809.86808669000004</v>
          </cell>
          <cell r="I248">
            <v>936.03522203</v>
          </cell>
          <cell r="J248">
            <v>51.809077283000001</v>
          </cell>
          <cell r="K248">
            <v>59.880271805</v>
          </cell>
          <cell r="L248">
            <v>151.02682200000001</v>
          </cell>
          <cell r="M248">
            <v>118.82722200000001</v>
          </cell>
          <cell r="N248">
            <v>0</v>
          </cell>
          <cell r="P248">
            <v>16.4847</v>
          </cell>
          <cell r="Q248">
            <v>64.456621999999996</v>
          </cell>
          <cell r="R248">
            <v>80.941322</v>
          </cell>
          <cell r="S248">
            <v>42.678923615000002</v>
          </cell>
          <cell r="T248">
            <v>53.594004646000002</v>
          </cell>
          <cell r="U248">
            <v>1714.2048</v>
          </cell>
          <cell r="V248">
            <v>1366.6062999999999</v>
          </cell>
          <cell r="W248">
            <v>0</v>
          </cell>
          <cell r="Y248">
            <v>142.65183533999999</v>
          </cell>
          <cell r="Z248">
            <v>874.32470868999997</v>
          </cell>
          <cell r="AA248">
            <v>1016.97654403</v>
          </cell>
          <cell r="AB248">
            <v>51.004682095</v>
          </cell>
          <cell r="AC248">
            <v>59.326431943000003</v>
          </cell>
        </row>
        <row r="249">
          <cell r="A249" t="str">
            <v>17004</v>
          </cell>
          <cell r="B249" t="str">
            <v>กรมพัฒนาฝีมือแรงงาน</v>
          </cell>
          <cell r="C249">
            <v>1547.738343</v>
          </cell>
          <cell r="D249">
            <v>1161.217543</v>
          </cell>
          <cell r="E249">
            <v>0</v>
          </cell>
          <cell r="G249">
            <v>15.190402730000001</v>
          </cell>
          <cell r="H249">
            <v>786.74705558000005</v>
          </cell>
          <cell r="I249">
            <v>801.93745831000001</v>
          </cell>
          <cell r="J249">
            <v>50.832045295999997</v>
          </cell>
          <cell r="K249">
            <v>51.813503357000002</v>
          </cell>
          <cell r="L249">
            <v>194.348657</v>
          </cell>
          <cell r="M249">
            <v>185.310757</v>
          </cell>
          <cell r="N249">
            <v>0</v>
          </cell>
          <cell r="P249">
            <v>78.948779549999998</v>
          </cell>
          <cell r="Q249">
            <v>49.7322074</v>
          </cell>
          <cell r="R249">
            <v>128.68098695</v>
          </cell>
          <cell r="S249">
            <v>25.589169571999999</v>
          </cell>
          <cell r="T249">
            <v>66.211410428999997</v>
          </cell>
          <cell r="U249">
            <v>1742.087</v>
          </cell>
          <cell r="V249">
            <v>1346.5282999999999</v>
          </cell>
          <cell r="W249">
            <v>0</v>
          </cell>
          <cell r="Y249">
            <v>94.13918228</v>
          </cell>
          <cell r="Z249">
            <v>836.47926298000004</v>
          </cell>
          <cell r="AA249">
            <v>930.61844526000004</v>
          </cell>
          <cell r="AB249">
            <v>48.015929341000003</v>
          </cell>
          <cell r="AC249">
            <v>53.419745699000003</v>
          </cell>
        </row>
        <row r="250">
          <cell r="A250" t="str">
            <v>06006</v>
          </cell>
          <cell r="B250" t="str">
            <v>สถาบันพัฒนาองค์กรชุมชน</v>
          </cell>
          <cell r="C250">
            <v>856.90120000000002</v>
          </cell>
          <cell r="D250">
            <v>642.67579999999998</v>
          </cell>
          <cell r="E250">
            <v>0</v>
          </cell>
          <cell r="G250">
            <v>0</v>
          </cell>
          <cell r="H250">
            <v>428.45060000000001</v>
          </cell>
          <cell r="I250">
            <v>428.45060000000001</v>
          </cell>
          <cell r="J250">
            <v>50</v>
          </cell>
          <cell r="K250">
            <v>50</v>
          </cell>
          <cell r="L250">
            <v>894.26</v>
          </cell>
          <cell r="M250">
            <v>894.26</v>
          </cell>
          <cell r="N250">
            <v>0</v>
          </cell>
          <cell r="P250">
            <v>0</v>
          </cell>
          <cell r="Q250">
            <v>447.13</v>
          </cell>
          <cell r="R250">
            <v>447.13</v>
          </cell>
          <cell r="S250">
            <v>50</v>
          </cell>
          <cell r="T250">
            <v>50</v>
          </cell>
          <cell r="U250">
            <v>1751.1612</v>
          </cell>
          <cell r="V250">
            <v>1536.9358</v>
          </cell>
          <cell r="W250">
            <v>0</v>
          </cell>
          <cell r="Y250">
            <v>0</v>
          </cell>
          <cell r="Z250">
            <v>875.5806</v>
          </cell>
          <cell r="AA250">
            <v>875.5806</v>
          </cell>
          <cell r="AB250">
            <v>50</v>
          </cell>
          <cell r="AC250">
            <v>50</v>
          </cell>
        </row>
        <row r="251">
          <cell r="A251" t="str">
            <v>23085</v>
          </cell>
          <cell r="B251" t="str">
            <v>มหาวิทยาลัยวลัยลักษณ์</v>
          </cell>
          <cell r="C251">
            <v>824.89859999999999</v>
          </cell>
          <cell r="D251">
            <v>618.34870000000001</v>
          </cell>
          <cell r="E251">
            <v>0</v>
          </cell>
          <cell r="G251">
            <v>0</v>
          </cell>
          <cell r="H251">
            <v>618.34870000000001</v>
          </cell>
          <cell r="I251">
            <v>618.34870000000001</v>
          </cell>
          <cell r="J251">
            <v>74.960570911000005</v>
          </cell>
          <cell r="K251">
            <v>74.960570911000005</v>
          </cell>
          <cell r="L251">
            <v>940.2346</v>
          </cell>
          <cell r="M251">
            <v>926.89120000000003</v>
          </cell>
          <cell r="N251">
            <v>0</v>
          </cell>
          <cell r="P251">
            <v>0</v>
          </cell>
          <cell r="Q251">
            <v>926.89120000000003</v>
          </cell>
          <cell r="R251">
            <v>926.89120000000003</v>
          </cell>
          <cell r="S251">
            <v>98.580843547000001</v>
          </cell>
          <cell r="T251">
            <v>98.580843547000001</v>
          </cell>
          <cell r="U251">
            <v>1765.1332</v>
          </cell>
          <cell r="V251">
            <v>1545.2399</v>
          </cell>
          <cell r="W251">
            <v>0</v>
          </cell>
          <cell r="Y251">
            <v>0</v>
          </cell>
          <cell r="Z251">
            <v>1545.2399</v>
          </cell>
          <cell r="AA251">
            <v>1545.2399</v>
          </cell>
          <cell r="AB251">
            <v>87.542396233999995</v>
          </cell>
          <cell r="AC251">
            <v>87.542396233999995</v>
          </cell>
        </row>
        <row r="252">
          <cell r="A252" t="str">
            <v>29001</v>
          </cell>
          <cell r="B252" t="str">
            <v>สำนักงานคณะกรรมการการเลือกตั้ง</v>
          </cell>
          <cell r="C252">
            <v>1641.1396</v>
          </cell>
          <cell r="D252">
            <v>1230.8548000000001</v>
          </cell>
          <cell r="E252">
            <v>0</v>
          </cell>
          <cell r="G252">
            <v>0</v>
          </cell>
          <cell r="H252">
            <v>1230.8548000000001</v>
          </cell>
          <cell r="I252">
            <v>1230.8548000000001</v>
          </cell>
          <cell r="J252">
            <v>75.000006092999996</v>
          </cell>
          <cell r="K252">
            <v>75.000006092999996</v>
          </cell>
          <cell r="L252">
            <v>124.8867</v>
          </cell>
          <cell r="M252">
            <v>23.5184</v>
          </cell>
          <cell r="N252">
            <v>0</v>
          </cell>
          <cell r="P252">
            <v>0</v>
          </cell>
          <cell r="Q252">
            <v>23.5184</v>
          </cell>
          <cell r="R252">
            <v>23.5184</v>
          </cell>
          <cell r="S252">
            <v>18.831789134000001</v>
          </cell>
          <cell r="T252">
            <v>18.831789134000001</v>
          </cell>
          <cell r="U252">
            <v>1766.0263</v>
          </cell>
          <cell r="V252">
            <v>1254.3732</v>
          </cell>
          <cell r="W252">
            <v>0</v>
          </cell>
          <cell r="Y252">
            <v>0</v>
          </cell>
          <cell r="Z252">
            <v>1254.3732</v>
          </cell>
          <cell r="AA252">
            <v>1254.3732</v>
          </cell>
          <cell r="AB252">
            <v>71.028002244000007</v>
          </cell>
          <cell r="AC252">
            <v>71.028002244000007</v>
          </cell>
        </row>
        <row r="253">
          <cell r="A253" t="str">
            <v>11004</v>
          </cell>
          <cell r="B253" t="str">
            <v>กรมอุตุนิยมวิทยา</v>
          </cell>
          <cell r="C253">
            <v>659.06</v>
          </cell>
          <cell r="D253">
            <v>498.88</v>
          </cell>
          <cell r="E253">
            <v>0</v>
          </cell>
          <cell r="G253">
            <v>8.6996586199999992</v>
          </cell>
          <cell r="H253">
            <v>339.52589812999997</v>
          </cell>
          <cell r="I253">
            <v>348.22555675000001</v>
          </cell>
          <cell r="J253">
            <v>51.516690154000003</v>
          </cell>
          <cell r="K253">
            <v>52.836700262000001</v>
          </cell>
          <cell r="L253">
            <v>1179.7167999999999</v>
          </cell>
          <cell r="M253">
            <v>699.43979999999999</v>
          </cell>
          <cell r="N253">
            <v>0</v>
          </cell>
          <cell r="P253">
            <v>149.92706036000001</v>
          </cell>
          <cell r="Q253">
            <v>176.51279160999999</v>
          </cell>
          <cell r="R253">
            <v>326.43985197000001</v>
          </cell>
          <cell r="S253">
            <v>14.962302105999999</v>
          </cell>
          <cell r="T253">
            <v>27.671035282999998</v>
          </cell>
          <cell r="U253">
            <v>1838.7768000000001</v>
          </cell>
          <cell r="V253">
            <v>1198.3198</v>
          </cell>
          <cell r="W253">
            <v>0</v>
          </cell>
          <cell r="Y253">
            <v>158.62671897999999</v>
          </cell>
          <cell r="Z253">
            <v>516.03868974</v>
          </cell>
          <cell r="AA253">
            <v>674.66540871999996</v>
          </cell>
          <cell r="AB253">
            <v>28.064237581</v>
          </cell>
          <cell r="AC253">
            <v>36.690989832</v>
          </cell>
        </row>
        <row r="254">
          <cell r="A254" t="str">
            <v>01001</v>
          </cell>
          <cell r="B254" t="str">
            <v>สนง.ปลัดสำนักนายกรัฐมนตรี</v>
          </cell>
          <cell r="C254">
            <v>1091.6971358999999</v>
          </cell>
          <cell r="D254">
            <v>805.20503589999998</v>
          </cell>
          <cell r="E254">
            <v>0</v>
          </cell>
          <cell r="G254">
            <v>47.660644009999999</v>
          </cell>
          <cell r="H254">
            <v>403.67415471999999</v>
          </cell>
          <cell r="I254">
            <v>451.33479872999999</v>
          </cell>
          <cell r="J254">
            <v>36.976753115999998</v>
          </cell>
          <cell r="K254">
            <v>41.342491785</v>
          </cell>
          <cell r="L254">
            <v>753.24576409999997</v>
          </cell>
          <cell r="M254">
            <v>753.24576409999997</v>
          </cell>
          <cell r="N254">
            <v>0</v>
          </cell>
          <cell r="P254">
            <v>335.16370999999998</v>
          </cell>
          <cell r="Q254">
            <v>0</v>
          </cell>
          <cell r="R254">
            <v>335.16370999999998</v>
          </cell>
          <cell r="S254">
            <v>0</v>
          </cell>
          <cell r="T254">
            <v>44.495930276000003</v>
          </cell>
          <cell r="U254">
            <v>1844.9429</v>
          </cell>
          <cell r="V254">
            <v>1558.4508000000001</v>
          </cell>
          <cell r="W254">
            <v>0</v>
          </cell>
          <cell r="Y254">
            <v>382.82435400999998</v>
          </cell>
          <cell r="Z254">
            <v>403.67415471999999</v>
          </cell>
          <cell r="AA254">
            <v>786.49850873000003</v>
          </cell>
          <cell r="AB254">
            <v>21.880035134</v>
          </cell>
          <cell r="AC254">
            <v>42.629964792999999</v>
          </cell>
        </row>
        <row r="255">
          <cell r="A255" t="str">
            <v>23091</v>
          </cell>
          <cell r="B255" t="str">
            <v>มหาวิทยาลัยบูรพา</v>
          </cell>
          <cell r="C255">
            <v>1396.2583999999999</v>
          </cell>
          <cell r="D255">
            <v>1046.9049</v>
          </cell>
          <cell r="E255">
            <v>0</v>
          </cell>
          <cell r="G255">
            <v>0</v>
          </cell>
          <cell r="H255">
            <v>1023.7836160099999</v>
          </cell>
          <cell r="I255">
            <v>1023.7836160099999</v>
          </cell>
          <cell r="J255">
            <v>73.323363068999996</v>
          </cell>
          <cell r="K255">
            <v>73.323363068999996</v>
          </cell>
          <cell r="L255">
            <v>450.85039999999998</v>
          </cell>
          <cell r="M255">
            <v>438.26749999999998</v>
          </cell>
          <cell r="N255">
            <v>0</v>
          </cell>
          <cell r="P255">
            <v>0</v>
          </cell>
          <cell r="Q255">
            <v>438.26749999999998</v>
          </cell>
          <cell r="R255">
            <v>438.26749999999998</v>
          </cell>
          <cell r="S255">
            <v>97.209074229999999</v>
          </cell>
          <cell r="T255">
            <v>97.209074229999999</v>
          </cell>
          <cell r="U255">
            <v>1847.1088</v>
          </cell>
          <cell r="V255">
            <v>1485.1723999999999</v>
          </cell>
          <cell r="W255">
            <v>0</v>
          </cell>
          <cell r="Y255">
            <v>0</v>
          </cell>
          <cell r="Z255">
            <v>1462.05111601</v>
          </cell>
          <cell r="AA255">
            <v>1462.05111601</v>
          </cell>
          <cell r="AB255">
            <v>79.153491987999999</v>
          </cell>
          <cell r="AC255">
            <v>79.153491987999999</v>
          </cell>
        </row>
        <row r="256">
          <cell r="A256" t="str">
            <v>21009</v>
          </cell>
          <cell r="B256" t="str">
            <v>กรมอนามัย</v>
          </cell>
          <cell r="C256">
            <v>1680.0944</v>
          </cell>
          <cell r="D256">
            <v>1261.0608999999999</v>
          </cell>
          <cell r="E256">
            <v>0</v>
          </cell>
          <cell r="G256">
            <v>49.867096080000003</v>
          </cell>
          <cell r="H256">
            <v>909.68333244999997</v>
          </cell>
          <cell r="I256">
            <v>959.55042852999998</v>
          </cell>
          <cell r="J256">
            <v>54.144774986999998</v>
          </cell>
          <cell r="K256">
            <v>57.112887735999998</v>
          </cell>
          <cell r="L256">
            <v>180.34039999999999</v>
          </cell>
          <cell r="M256">
            <v>180.34039999999999</v>
          </cell>
          <cell r="N256">
            <v>0</v>
          </cell>
          <cell r="P256">
            <v>96.964492000000007</v>
          </cell>
          <cell r="Q256">
            <v>66.873492450000001</v>
          </cell>
          <cell r="R256">
            <v>163.83798444999999</v>
          </cell>
          <cell r="S256">
            <v>37.081814418999997</v>
          </cell>
          <cell r="T256">
            <v>90.849296358000004</v>
          </cell>
          <cell r="U256">
            <v>1860.4348</v>
          </cell>
          <cell r="V256">
            <v>1441.4013</v>
          </cell>
          <cell r="W256">
            <v>0</v>
          </cell>
          <cell r="Y256">
            <v>146.83158807999999</v>
          </cell>
          <cell r="Z256">
            <v>976.55682490000004</v>
          </cell>
          <cell r="AA256">
            <v>1123.3884129800001</v>
          </cell>
          <cell r="AB256">
            <v>52.490784675999997</v>
          </cell>
          <cell r="AC256">
            <v>60.383111139999997</v>
          </cell>
        </row>
        <row r="257">
          <cell r="A257" t="str">
            <v>11002</v>
          </cell>
          <cell r="B257" t="str">
            <v>สป.กระทรวงดิจิทัลเพื่อเศรษฐกิจและสังคม</v>
          </cell>
          <cell r="C257">
            <v>810.26107999999999</v>
          </cell>
          <cell r="D257">
            <v>706.11458000000005</v>
          </cell>
          <cell r="E257">
            <v>0</v>
          </cell>
          <cell r="G257">
            <v>188.02264919999999</v>
          </cell>
          <cell r="H257">
            <v>352.76433885</v>
          </cell>
          <cell r="I257">
            <v>540.78698804999999</v>
          </cell>
          <cell r="J257">
            <v>43.537120016999999</v>
          </cell>
          <cell r="K257">
            <v>66.742313237000005</v>
          </cell>
          <cell r="L257">
            <v>1076.0103200000001</v>
          </cell>
          <cell r="M257">
            <v>1076.0103200000001</v>
          </cell>
          <cell r="N257">
            <v>0</v>
          </cell>
          <cell r="P257">
            <v>28.857506990000001</v>
          </cell>
          <cell r="Q257">
            <v>1045.9985200000001</v>
          </cell>
          <cell r="R257">
            <v>1074.8560269899999</v>
          </cell>
          <cell r="S257">
            <v>97.210826007999998</v>
          </cell>
          <cell r="T257">
            <v>99.892724727000001</v>
          </cell>
          <cell r="U257">
            <v>1886.2714000000001</v>
          </cell>
          <cell r="V257">
            <v>1782.1249</v>
          </cell>
          <cell r="W257">
            <v>0</v>
          </cell>
          <cell r="Y257">
            <v>216.88015619000001</v>
          </cell>
          <cell r="Z257">
            <v>1398.7628588499999</v>
          </cell>
          <cell r="AA257">
            <v>1615.6430150399999</v>
          </cell>
          <cell r="AB257">
            <v>74.154909990999997</v>
          </cell>
          <cell r="AC257">
            <v>85.652733484999999</v>
          </cell>
        </row>
        <row r="258">
          <cell r="A258" t="str">
            <v>27001</v>
          </cell>
          <cell r="B258" t="str">
            <v>สำนักงานเลขาธิการวุฒิสภา</v>
          </cell>
          <cell r="C258">
            <v>1889.9840300000001</v>
          </cell>
          <cell r="D258">
            <v>1412.2186300000001</v>
          </cell>
          <cell r="E258">
            <v>0</v>
          </cell>
          <cell r="G258">
            <v>19.247281940000001</v>
          </cell>
          <cell r="H258">
            <v>931.93854583999996</v>
          </cell>
          <cell r="I258">
            <v>951.18582777999995</v>
          </cell>
          <cell r="J258">
            <v>49.309334419999999</v>
          </cell>
          <cell r="K258">
            <v>50.327717731</v>
          </cell>
          <cell r="L258">
            <v>21.075769999999999</v>
          </cell>
          <cell r="M258">
            <v>21.075769999999999</v>
          </cell>
          <cell r="N258">
            <v>0</v>
          </cell>
          <cell r="P258">
            <v>0.107</v>
          </cell>
          <cell r="Q258">
            <v>0.97852737000000001</v>
          </cell>
          <cell r="R258">
            <v>1.0855273700000001</v>
          </cell>
          <cell r="S258">
            <v>4.6429021099999996</v>
          </cell>
          <cell r="T258">
            <v>5.1505941179999999</v>
          </cell>
          <cell r="U258">
            <v>1911.0598</v>
          </cell>
          <cell r="V258">
            <v>1433.2944</v>
          </cell>
          <cell r="W258">
            <v>0</v>
          </cell>
          <cell r="Y258">
            <v>19.35428194</v>
          </cell>
          <cell r="Z258">
            <v>932.91707321000001</v>
          </cell>
          <cell r="AA258">
            <v>952.27135514999998</v>
          </cell>
          <cell r="AB258">
            <v>48.816738921999999</v>
          </cell>
          <cell r="AC258">
            <v>49.829490168</v>
          </cell>
        </row>
        <row r="259">
          <cell r="A259" t="str">
            <v>23087</v>
          </cell>
          <cell r="B259" t="str">
            <v>มหาวิทยาลัยแม่ฟ้าหลวง</v>
          </cell>
          <cell r="C259">
            <v>1205.9920999999999</v>
          </cell>
          <cell r="D259">
            <v>904.49390000000005</v>
          </cell>
          <cell r="E259">
            <v>0</v>
          </cell>
          <cell r="G259">
            <v>0</v>
          </cell>
          <cell r="H259">
            <v>904.49390000000005</v>
          </cell>
          <cell r="I259">
            <v>904.49390000000005</v>
          </cell>
          <cell r="J259">
            <v>74.999985488999997</v>
          </cell>
          <cell r="K259">
            <v>74.999985488999997</v>
          </cell>
          <cell r="L259">
            <v>726.22540000000004</v>
          </cell>
          <cell r="M259">
            <v>687.05039999999997</v>
          </cell>
          <cell r="N259">
            <v>0</v>
          </cell>
          <cell r="P259">
            <v>0</v>
          </cell>
          <cell r="Q259">
            <v>687.05039999999997</v>
          </cell>
          <cell r="R259">
            <v>687.05039999999997</v>
          </cell>
          <cell r="S259">
            <v>94.605669258999995</v>
          </cell>
          <cell r="T259">
            <v>94.605669258999995</v>
          </cell>
          <cell r="U259">
            <v>1932.2175</v>
          </cell>
          <cell r="V259">
            <v>1591.5443</v>
          </cell>
          <cell r="W259">
            <v>0</v>
          </cell>
          <cell r="Y259">
            <v>0</v>
          </cell>
          <cell r="Z259">
            <v>1591.5443</v>
          </cell>
          <cell r="AA259">
            <v>1591.5443</v>
          </cell>
          <cell r="AB259">
            <v>82.368796473000003</v>
          </cell>
          <cell r="AC259">
            <v>82.368796473000003</v>
          </cell>
        </row>
        <row r="260">
          <cell r="A260" t="str">
            <v>07021</v>
          </cell>
          <cell r="B260" t="str">
            <v>กรมฝนหลวงและการบินเกษตร</v>
          </cell>
          <cell r="C260">
            <v>785.87775499999998</v>
          </cell>
          <cell r="D260">
            <v>683.16575499999999</v>
          </cell>
          <cell r="E260">
            <v>0</v>
          </cell>
          <cell r="G260">
            <v>170.55500158000001</v>
          </cell>
          <cell r="H260">
            <v>299.59281561</v>
          </cell>
          <cell r="I260">
            <v>470.14781719000001</v>
          </cell>
          <cell r="J260">
            <v>38.122063349000001</v>
          </cell>
          <cell r="K260">
            <v>59.824548309000001</v>
          </cell>
          <cell r="L260">
            <v>1159.161145</v>
          </cell>
          <cell r="M260">
            <v>1159.161145</v>
          </cell>
          <cell r="N260">
            <v>0</v>
          </cell>
          <cell r="P260">
            <v>443.6317525</v>
          </cell>
          <cell r="Q260">
            <v>500.0066625</v>
          </cell>
          <cell r="R260">
            <v>943.63841500000001</v>
          </cell>
          <cell r="S260">
            <v>43.135215897999998</v>
          </cell>
          <cell r="T260">
            <v>81.407008773000001</v>
          </cell>
          <cell r="U260">
            <v>1945.0389</v>
          </cell>
          <cell r="V260">
            <v>1842.3269</v>
          </cell>
          <cell r="W260">
            <v>0</v>
          </cell>
          <cell r="Y260">
            <v>614.18675408000001</v>
          </cell>
          <cell r="Z260">
            <v>799.59947810999995</v>
          </cell>
          <cell r="AA260">
            <v>1413.78623219</v>
          </cell>
          <cell r="AB260">
            <v>41.109690819999997</v>
          </cell>
          <cell r="AC260">
            <v>72.686784423000006</v>
          </cell>
        </row>
        <row r="261">
          <cell r="A261" t="str">
            <v>01011</v>
          </cell>
          <cell r="B261" t="str">
            <v>สนง.คณะกรรมการข้าราชการพลเรือน</v>
          </cell>
          <cell r="C261">
            <v>1913.141515</v>
          </cell>
          <cell r="D261">
            <v>1429.373315</v>
          </cell>
          <cell r="E261">
            <v>0</v>
          </cell>
          <cell r="G261">
            <v>32.729364850000003</v>
          </cell>
          <cell r="H261">
            <v>1167.62744804</v>
          </cell>
          <cell r="I261">
            <v>1200.3568128899999</v>
          </cell>
          <cell r="J261">
            <v>61.031943474999999</v>
          </cell>
          <cell r="K261">
            <v>62.742708966999999</v>
          </cell>
          <cell r="L261">
            <v>33.737285</v>
          </cell>
          <cell r="M261">
            <v>33.737285</v>
          </cell>
          <cell r="N261">
            <v>0</v>
          </cell>
          <cell r="P261">
            <v>2.0559213999999999</v>
          </cell>
          <cell r="Q261">
            <v>20.539647280000001</v>
          </cell>
          <cell r="R261">
            <v>22.59556868</v>
          </cell>
          <cell r="S261">
            <v>60.881150572999999</v>
          </cell>
          <cell r="T261">
            <v>66.975065361999995</v>
          </cell>
          <cell r="U261">
            <v>1946.8788</v>
          </cell>
          <cell r="V261">
            <v>1463.1106</v>
          </cell>
          <cell r="W261">
            <v>0</v>
          </cell>
          <cell r="Y261">
            <v>34.785286249999999</v>
          </cell>
          <cell r="Z261">
            <v>1188.16709532</v>
          </cell>
          <cell r="AA261">
            <v>1222.9523815699999</v>
          </cell>
          <cell r="AB261">
            <v>61.029330399000003</v>
          </cell>
          <cell r="AC261">
            <v>62.816051084999998</v>
          </cell>
        </row>
        <row r="262">
          <cell r="A262" t="str">
            <v>06003</v>
          </cell>
          <cell r="B262" t="str">
            <v>กรมพัฒนาสังคมและสวัสดิการ</v>
          </cell>
          <cell r="C262">
            <v>1892.0804000000001</v>
          </cell>
          <cell r="D262">
            <v>1400.2356</v>
          </cell>
          <cell r="E262">
            <v>0</v>
          </cell>
          <cell r="G262">
            <v>14.19233775</v>
          </cell>
          <cell r="H262">
            <v>912.29074046000005</v>
          </cell>
          <cell r="I262">
            <v>926.48307821000003</v>
          </cell>
          <cell r="J262">
            <v>48.216277726000001</v>
          </cell>
          <cell r="K262">
            <v>48.966369411000002</v>
          </cell>
          <cell r="L262">
            <v>75.525999999999996</v>
          </cell>
          <cell r="M262">
            <v>75.525999999999996</v>
          </cell>
          <cell r="N262">
            <v>0</v>
          </cell>
          <cell r="P262">
            <v>30.212766420000001</v>
          </cell>
          <cell r="Q262">
            <v>41.019356420000001</v>
          </cell>
          <cell r="R262">
            <v>71.232122840000002</v>
          </cell>
          <cell r="S262">
            <v>54.311570082000003</v>
          </cell>
          <cell r="T262">
            <v>94.314703334000001</v>
          </cell>
          <cell r="U262">
            <v>1967.6063999999999</v>
          </cell>
          <cell r="V262">
            <v>1475.7616</v>
          </cell>
          <cell r="W262">
            <v>0</v>
          </cell>
          <cell r="Y262">
            <v>44.405104170000001</v>
          </cell>
          <cell r="Z262">
            <v>953.31009687999995</v>
          </cell>
          <cell r="AA262">
            <v>997.71520105000002</v>
          </cell>
          <cell r="AB262">
            <v>48.450243751999999</v>
          </cell>
          <cell r="AC262">
            <v>50.707052032999997</v>
          </cell>
        </row>
        <row r="263">
          <cell r="A263" t="str">
            <v>13009</v>
          </cell>
          <cell r="B263" t="str">
            <v>กรมส่งเสริมการค้าระหว่างประเทศ</v>
          </cell>
          <cell r="C263">
            <v>1896.2545210000001</v>
          </cell>
          <cell r="D263">
            <v>1422.2310210000001</v>
          </cell>
          <cell r="E263">
            <v>0</v>
          </cell>
          <cell r="G263">
            <v>82.554614549999997</v>
          </cell>
          <cell r="H263">
            <v>930.68286969999997</v>
          </cell>
          <cell r="I263">
            <v>1013.23748425</v>
          </cell>
          <cell r="J263">
            <v>49.080060688000003</v>
          </cell>
          <cell r="K263">
            <v>53.433622597999999</v>
          </cell>
          <cell r="L263">
            <v>101.310579</v>
          </cell>
          <cell r="M263">
            <v>101.310579</v>
          </cell>
          <cell r="N263">
            <v>0</v>
          </cell>
          <cell r="P263">
            <v>30.196558230000001</v>
          </cell>
          <cell r="Q263">
            <v>19.772634879999998</v>
          </cell>
          <cell r="R263">
            <v>49.969193109999999</v>
          </cell>
          <cell r="S263">
            <v>19.516851127999999</v>
          </cell>
          <cell r="T263">
            <v>49.322779124999997</v>
          </cell>
          <cell r="U263">
            <v>1997.5651</v>
          </cell>
          <cell r="V263">
            <v>1523.5416</v>
          </cell>
          <cell r="W263">
            <v>0</v>
          </cell>
          <cell r="Y263">
            <v>112.75117278</v>
          </cell>
          <cell r="Z263">
            <v>950.45550458000002</v>
          </cell>
          <cell r="AA263">
            <v>1063.20667736</v>
          </cell>
          <cell r="AB263">
            <v>47.580702355</v>
          </cell>
          <cell r="AC263">
            <v>53.225132805999998</v>
          </cell>
        </row>
        <row r="264">
          <cell r="A264" t="str">
            <v>09007</v>
          </cell>
          <cell r="B264" t="str">
            <v>กรมทรัพยากรน้ำบาดาล</v>
          </cell>
          <cell r="C264">
            <v>475.75688300000002</v>
          </cell>
          <cell r="D264">
            <v>367.057883</v>
          </cell>
          <cell r="E264">
            <v>0</v>
          </cell>
          <cell r="G264">
            <v>8.2715019099999996</v>
          </cell>
          <cell r="H264">
            <v>267.02274514999999</v>
          </cell>
          <cell r="I264">
            <v>275.29424705999998</v>
          </cell>
          <cell r="J264">
            <v>56.125881661999998</v>
          </cell>
          <cell r="K264">
            <v>57.864480135999997</v>
          </cell>
          <cell r="L264">
            <v>1556.823817</v>
          </cell>
          <cell r="M264">
            <v>1556.823817</v>
          </cell>
          <cell r="N264">
            <v>0</v>
          </cell>
          <cell r="P264">
            <v>405.86912071</v>
          </cell>
          <cell r="Q264">
            <v>989.21281640999996</v>
          </cell>
          <cell r="R264">
            <v>1395.08193712</v>
          </cell>
          <cell r="S264">
            <v>63.540447262000001</v>
          </cell>
          <cell r="T264">
            <v>89.610778167999996</v>
          </cell>
          <cell r="U264">
            <v>2032.5807</v>
          </cell>
          <cell r="V264">
            <v>1923.8816999999999</v>
          </cell>
          <cell r="W264">
            <v>0</v>
          </cell>
          <cell r="Y264">
            <v>414.14062261999999</v>
          </cell>
          <cell r="Z264">
            <v>1256.23556156</v>
          </cell>
          <cell r="AA264">
            <v>1670.3761841800001</v>
          </cell>
          <cell r="AB264">
            <v>61.804953750000003</v>
          </cell>
          <cell r="AC264">
            <v>82.180067152000007</v>
          </cell>
        </row>
        <row r="265">
          <cell r="A265" t="str">
            <v>05006</v>
          </cell>
          <cell r="B265" t="str">
            <v>มหาวิทยาลัยการกีฬาแห่งชาติ</v>
          </cell>
          <cell r="C265">
            <v>1265.3945000000001</v>
          </cell>
          <cell r="D265">
            <v>946.11199999999997</v>
          </cell>
          <cell r="E265">
            <v>0</v>
          </cell>
          <cell r="G265">
            <v>9.7631344700000007</v>
          </cell>
          <cell r="H265">
            <v>608.06987547999995</v>
          </cell>
          <cell r="I265">
            <v>617.83300995000002</v>
          </cell>
          <cell r="J265">
            <v>48.053778919000003</v>
          </cell>
          <cell r="K265">
            <v>48.825327592000001</v>
          </cell>
          <cell r="L265">
            <v>794.89340000000004</v>
          </cell>
          <cell r="M265">
            <v>718.53160000000003</v>
          </cell>
          <cell r="N265">
            <v>0</v>
          </cell>
          <cell r="P265">
            <v>289.70713531000001</v>
          </cell>
          <cell r="Q265">
            <v>298.67436135999998</v>
          </cell>
          <cell r="R265">
            <v>588.38149667000005</v>
          </cell>
          <cell r="S265">
            <v>37.574140301</v>
          </cell>
          <cell r="T265">
            <v>74.020176375000005</v>
          </cell>
          <cell r="U265">
            <v>2060.2878999999998</v>
          </cell>
          <cell r="V265">
            <v>1664.6436000000001</v>
          </cell>
          <cell r="W265">
            <v>0</v>
          </cell>
          <cell r="Y265">
            <v>299.47026978000002</v>
          </cell>
          <cell r="Z265">
            <v>906.74423683999999</v>
          </cell>
          <cell r="AA265">
            <v>1206.2145066200001</v>
          </cell>
          <cell r="AB265">
            <v>44.010559729999997</v>
          </cell>
          <cell r="AC265">
            <v>58.545920043999999</v>
          </cell>
        </row>
        <row r="266">
          <cell r="A266" t="str">
            <v>23080</v>
          </cell>
          <cell r="B266" t="str">
            <v>ส.เทคโนโลยีพระจอมเกล้าเจ้าคุณทหารลาดกระบ</v>
          </cell>
          <cell r="C266">
            <v>1539.7626</v>
          </cell>
          <cell r="D266">
            <v>1153.4253000000001</v>
          </cell>
          <cell r="E266">
            <v>0</v>
          </cell>
          <cell r="G266">
            <v>0</v>
          </cell>
          <cell r="H266">
            <v>1132.0168577500001</v>
          </cell>
          <cell r="I266">
            <v>1132.0168577500001</v>
          </cell>
          <cell r="J266">
            <v>73.518921536999997</v>
          </cell>
          <cell r="K266">
            <v>73.518921536999997</v>
          </cell>
          <cell r="L266">
            <v>541.67560000000003</v>
          </cell>
          <cell r="M266">
            <v>497.49700000000001</v>
          </cell>
          <cell r="N266">
            <v>0</v>
          </cell>
          <cell r="P266">
            <v>0</v>
          </cell>
          <cell r="Q266">
            <v>497.49700000000001</v>
          </cell>
          <cell r="R266">
            <v>497.49700000000001</v>
          </cell>
          <cell r="S266">
            <v>91.844085278999998</v>
          </cell>
          <cell r="T266">
            <v>91.844085278999998</v>
          </cell>
          <cell r="U266">
            <v>2081.4382000000001</v>
          </cell>
          <cell r="V266">
            <v>1650.9223</v>
          </cell>
          <cell r="W266">
            <v>0</v>
          </cell>
          <cell r="Y266">
            <v>0</v>
          </cell>
          <cell r="Z266">
            <v>1629.5138577499999</v>
          </cell>
          <cell r="AA266">
            <v>1629.5138577499999</v>
          </cell>
          <cell r="AB266">
            <v>78.287880838999996</v>
          </cell>
          <cell r="AC266">
            <v>78.287880838999996</v>
          </cell>
        </row>
        <row r="267">
          <cell r="A267" t="str">
            <v>23084</v>
          </cell>
          <cell r="B267" t="str">
            <v>มหาวิทยาลัยเทคโนโลยีสุรนารี</v>
          </cell>
          <cell r="C267">
            <v>1062.1668999999999</v>
          </cell>
          <cell r="D267">
            <v>796.62509999999997</v>
          </cell>
          <cell r="E267">
            <v>0</v>
          </cell>
          <cell r="G267">
            <v>0</v>
          </cell>
          <cell r="H267">
            <v>796.62509999999997</v>
          </cell>
          <cell r="I267">
            <v>796.62509999999997</v>
          </cell>
          <cell r="J267">
            <v>74.999992938999995</v>
          </cell>
          <cell r="K267">
            <v>74.999992938999995</v>
          </cell>
          <cell r="L267">
            <v>1027.5881999999999</v>
          </cell>
          <cell r="M267">
            <v>1003.9632</v>
          </cell>
          <cell r="N267">
            <v>0</v>
          </cell>
          <cell r="P267">
            <v>0</v>
          </cell>
          <cell r="Q267">
            <v>808.83820000000003</v>
          </cell>
          <cell r="R267">
            <v>808.83820000000003</v>
          </cell>
          <cell r="S267">
            <v>78.712289612000006</v>
          </cell>
          <cell r="T267">
            <v>78.712289612000006</v>
          </cell>
          <cell r="U267">
            <v>2089.7550999999999</v>
          </cell>
          <cell r="V267">
            <v>1800.5882999999999</v>
          </cell>
          <cell r="W267">
            <v>0</v>
          </cell>
          <cell r="Y267">
            <v>0</v>
          </cell>
          <cell r="Z267">
            <v>1605.4632999999999</v>
          </cell>
          <cell r="AA267">
            <v>1605.4632999999999</v>
          </cell>
          <cell r="AB267">
            <v>76.825428013000007</v>
          </cell>
          <cell r="AC267">
            <v>76.825428013000007</v>
          </cell>
        </row>
        <row r="268">
          <cell r="A268" t="str">
            <v>23081</v>
          </cell>
          <cell r="B268" t="str">
            <v>ม.เทคโนโลยีพระจอมเกล้าพระนครเหนือ</v>
          </cell>
          <cell r="C268">
            <v>1546.6650999999999</v>
          </cell>
          <cell r="D268">
            <v>1154.2863</v>
          </cell>
          <cell r="E268">
            <v>0</v>
          </cell>
          <cell r="G268">
            <v>0</v>
          </cell>
          <cell r="H268">
            <v>1143.7475434400001</v>
          </cell>
          <cell r="I268">
            <v>1143.7475434400001</v>
          </cell>
          <cell r="J268">
            <v>73.949269524000002</v>
          </cell>
          <cell r="K268">
            <v>73.949269524000002</v>
          </cell>
          <cell r="L268">
            <v>573.19680000000005</v>
          </cell>
          <cell r="M268">
            <v>573.19680000000005</v>
          </cell>
          <cell r="N268">
            <v>0</v>
          </cell>
          <cell r="P268">
            <v>0</v>
          </cell>
          <cell r="Q268">
            <v>573.19680000000005</v>
          </cell>
          <cell r="R268">
            <v>573.19680000000005</v>
          </cell>
          <cell r="S268">
            <v>100</v>
          </cell>
          <cell r="T268">
            <v>100</v>
          </cell>
          <cell r="U268">
            <v>2119.8618999999999</v>
          </cell>
          <cell r="V268">
            <v>1727.4830999999999</v>
          </cell>
          <cell r="W268">
            <v>0</v>
          </cell>
          <cell r="Y268">
            <v>0</v>
          </cell>
          <cell r="Z268">
            <v>1716.94434344</v>
          </cell>
          <cell r="AA268">
            <v>1716.94434344</v>
          </cell>
          <cell r="AB268">
            <v>80.993216748999998</v>
          </cell>
          <cell r="AC268">
            <v>80.993216748999998</v>
          </cell>
        </row>
        <row r="269">
          <cell r="A269" t="str">
            <v>16006</v>
          </cell>
          <cell r="B269" t="str">
            <v>กรมพินิจและคุ้มครองเด็กและเยาวชน</v>
          </cell>
          <cell r="C269">
            <v>1962.331001</v>
          </cell>
          <cell r="D269">
            <v>1471.1388010000001</v>
          </cell>
          <cell r="E269">
            <v>0</v>
          </cell>
          <cell r="G269">
            <v>32.470111240000001</v>
          </cell>
          <cell r="H269">
            <v>1058.7942391300001</v>
          </cell>
          <cell r="I269">
            <v>1091.2643503700001</v>
          </cell>
          <cell r="J269">
            <v>53.955945178999997</v>
          </cell>
          <cell r="K269">
            <v>55.610615631000002</v>
          </cell>
          <cell r="L269">
            <v>198.14939899999999</v>
          </cell>
          <cell r="M269">
            <v>132.44919899999999</v>
          </cell>
          <cell r="N269">
            <v>0</v>
          </cell>
          <cell r="P269">
            <v>68.453935099999995</v>
          </cell>
          <cell r="Q269">
            <v>44.702281810000002</v>
          </cell>
          <cell r="R269">
            <v>113.15621691</v>
          </cell>
          <cell r="S269">
            <v>22.559887658000001</v>
          </cell>
          <cell r="T269">
            <v>57.106515326999997</v>
          </cell>
          <cell r="U269">
            <v>2160.4803999999999</v>
          </cell>
          <cell r="V269">
            <v>1603.588</v>
          </cell>
          <cell r="W269">
            <v>0</v>
          </cell>
          <cell r="Y269">
            <v>100.92404634</v>
          </cell>
          <cell r="Z269">
            <v>1103.49652094</v>
          </cell>
          <cell r="AA269">
            <v>1204.4205672799999</v>
          </cell>
          <cell r="AB269">
            <v>51.076442116000003</v>
          </cell>
          <cell r="AC269">
            <v>55.747812721999999</v>
          </cell>
        </row>
        <row r="270">
          <cell r="A270" t="str">
            <v>16003</v>
          </cell>
          <cell r="B270" t="str">
            <v>กรมคุมประพฤติ</v>
          </cell>
          <cell r="C270">
            <v>2168.5117347999999</v>
          </cell>
          <cell r="D270">
            <v>1617.1835348</v>
          </cell>
          <cell r="E270">
            <v>0</v>
          </cell>
          <cell r="G270">
            <v>7.7887596800000001</v>
          </cell>
          <cell r="H270">
            <v>1059.50381449</v>
          </cell>
          <cell r="I270">
            <v>1067.2925741700001</v>
          </cell>
          <cell r="J270">
            <v>48.858569566</v>
          </cell>
          <cell r="K270">
            <v>49.217744918999998</v>
          </cell>
          <cell r="L270">
            <v>25.267065200000001</v>
          </cell>
          <cell r="M270">
            <v>25.267065200000001</v>
          </cell>
          <cell r="N270">
            <v>0</v>
          </cell>
          <cell r="P270">
            <v>0.86309999999999998</v>
          </cell>
          <cell r="Q270">
            <v>4.4741616999999998</v>
          </cell>
          <cell r="R270">
            <v>5.3372617</v>
          </cell>
          <cell r="S270">
            <v>17.707484682</v>
          </cell>
          <cell r="T270">
            <v>21.123393864000001</v>
          </cell>
          <cell r="U270">
            <v>2193.7788</v>
          </cell>
          <cell r="V270">
            <v>1642.4505999999999</v>
          </cell>
          <cell r="W270">
            <v>0</v>
          </cell>
          <cell r="Y270">
            <v>8.6518596799999994</v>
          </cell>
          <cell r="Z270">
            <v>1063.9779761899999</v>
          </cell>
          <cell r="AA270">
            <v>1072.6298358700001</v>
          </cell>
          <cell r="AB270">
            <v>48.499783852</v>
          </cell>
          <cell r="AC270">
            <v>48.894165440000002</v>
          </cell>
        </row>
        <row r="271">
          <cell r="A271" t="str">
            <v>18002</v>
          </cell>
          <cell r="B271" t="str">
            <v>สนง.ปลัดกระทรวงวัฒนธรรม</v>
          </cell>
          <cell r="C271">
            <v>2139.085</v>
          </cell>
          <cell r="D271">
            <v>1581.3765000000001</v>
          </cell>
          <cell r="E271">
            <v>0</v>
          </cell>
          <cell r="G271">
            <v>88.413510400000007</v>
          </cell>
          <cell r="H271">
            <v>1003.7511696</v>
          </cell>
          <cell r="I271">
            <v>1092.1646800000001</v>
          </cell>
          <cell r="J271">
            <v>46.924323698999999</v>
          </cell>
          <cell r="K271">
            <v>51.057563397000003</v>
          </cell>
          <cell r="L271">
            <v>192.96010000000001</v>
          </cell>
          <cell r="M271">
            <v>173.048</v>
          </cell>
          <cell r="N271">
            <v>0</v>
          </cell>
          <cell r="P271">
            <v>114.961928</v>
          </cell>
          <cell r="Q271">
            <v>48.81902779</v>
          </cell>
          <cell r="R271">
            <v>163.78095579000001</v>
          </cell>
          <cell r="S271">
            <v>25.300063478999999</v>
          </cell>
          <cell r="T271">
            <v>84.878146201999996</v>
          </cell>
          <cell r="U271">
            <v>2332.0450999999998</v>
          </cell>
          <cell r="V271">
            <v>1754.4245000000001</v>
          </cell>
          <cell r="W271">
            <v>0</v>
          </cell>
          <cell r="Y271">
            <v>203.37543840000001</v>
          </cell>
          <cell r="Z271">
            <v>1052.57019739</v>
          </cell>
          <cell r="AA271">
            <v>1255.9456357900001</v>
          </cell>
          <cell r="AB271">
            <v>45.135070388999999</v>
          </cell>
          <cell r="AC271">
            <v>53.855975418</v>
          </cell>
        </row>
        <row r="272">
          <cell r="A272" t="str">
            <v>23008</v>
          </cell>
          <cell r="B272" t="str">
            <v>มหาวิทยาลัยนเรศวร</v>
          </cell>
          <cell r="C272">
            <v>1915.0599</v>
          </cell>
          <cell r="D272">
            <v>1431.3154999999999</v>
          </cell>
          <cell r="E272">
            <v>0</v>
          </cell>
          <cell r="G272">
            <v>46.613558009999998</v>
          </cell>
          <cell r="H272">
            <v>1242.2672497000001</v>
          </cell>
          <cell r="I272">
            <v>1288.88080771</v>
          </cell>
          <cell r="J272">
            <v>64.868323423999996</v>
          </cell>
          <cell r="K272">
            <v>67.302375643999994</v>
          </cell>
          <cell r="L272">
            <v>431.46249999999998</v>
          </cell>
          <cell r="M272">
            <v>431.46249999999998</v>
          </cell>
          <cell r="N272">
            <v>0</v>
          </cell>
          <cell r="P272">
            <v>259.33598999999998</v>
          </cell>
          <cell r="Q272">
            <v>87.261130800000004</v>
          </cell>
          <cell r="R272">
            <v>346.59712080000003</v>
          </cell>
          <cell r="S272">
            <v>20.224499418000001</v>
          </cell>
          <cell r="T272">
            <v>80.330763576999999</v>
          </cell>
          <cell r="U272">
            <v>2346.5223999999998</v>
          </cell>
          <cell r="V272">
            <v>1862.778</v>
          </cell>
          <cell r="W272">
            <v>0</v>
          </cell>
          <cell r="Y272">
            <v>305.94954801</v>
          </cell>
          <cell r="Z272">
            <v>1329.5283804999999</v>
          </cell>
          <cell r="AA272">
            <v>1635.4779285100001</v>
          </cell>
          <cell r="AB272">
            <v>56.659522215000003</v>
          </cell>
          <cell r="AC272">
            <v>69.697946565999999</v>
          </cell>
        </row>
        <row r="273">
          <cell r="A273" t="str">
            <v>23063</v>
          </cell>
          <cell r="B273" t="str">
            <v>สนง.พัฒนาเทคโนโลยีอวกาศและภูมิสารสนเทศ (</v>
          </cell>
          <cell r="C273">
            <v>340.72019999999998</v>
          </cell>
          <cell r="D273">
            <v>255.53989999999999</v>
          </cell>
          <cell r="E273">
            <v>0</v>
          </cell>
          <cell r="G273">
            <v>0</v>
          </cell>
          <cell r="H273">
            <v>255.53989999999999</v>
          </cell>
          <cell r="I273">
            <v>255.53989999999999</v>
          </cell>
          <cell r="J273">
            <v>74.999926626000004</v>
          </cell>
          <cell r="K273">
            <v>74.999926626000004</v>
          </cell>
          <cell r="L273">
            <v>2020.002</v>
          </cell>
          <cell r="M273">
            <v>1848.0788</v>
          </cell>
          <cell r="N273">
            <v>0</v>
          </cell>
          <cell r="P273">
            <v>0</v>
          </cell>
          <cell r="Q273">
            <v>1848.0788</v>
          </cell>
          <cell r="R273">
            <v>1848.0788</v>
          </cell>
          <cell r="S273">
            <v>91.488958921999995</v>
          </cell>
          <cell r="T273">
            <v>91.488958921999995</v>
          </cell>
          <cell r="U273">
            <v>2360.7222000000002</v>
          </cell>
          <cell r="V273">
            <v>2103.6187</v>
          </cell>
          <cell r="W273">
            <v>0</v>
          </cell>
          <cell r="Y273">
            <v>0</v>
          </cell>
          <cell r="Z273">
            <v>2103.6187</v>
          </cell>
          <cell r="AA273">
            <v>2103.6187</v>
          </cell>
          <cell r="AB273">
            <v>89.109116693000004</v>
          </cell>
          <cell r="AC273">
            <v>89.109116693000004</v>
          </cell>
        </row>
        <row r="274">
          <cell r="A274" t="str">
            <v>29003</v>
          </cell>
          <cell r="B274" t="str">
            <v>สำนักงานคณะกรรมการป้องกันและปราบปรามการท</v>
          </cell>
          <cell r="C274">
            <v>2069.9265999999998</v>
          </cell>
          <cell r="D274">
            <v>1552.4448</v>
          </cell>
          <cell r="E274">
            <v>0</v>
          </cell>
          <cell r="G274">
            <v>0</v>
          </cell>
          <cell r="H274">
            <v>1552.4448</v>
          </cell>
          <cell r="I274">
            <v>1552.4448</v>
          </cell>
          <cell r="J274">
            <v>74.999992753000001</v>
          </cell>
          <cell r="K274">
            <v>74.999992753000001</v>
          </cell>
          <cell r="L274">
            <v>295.46960000000001</v>
          </cell>
          <cell r="M274">
            <v>223.2653</v>
          </cell>
          <cell r="N274">
            <v>0</v>
          </cell>
          <cell r="P274">
            <v>0</v>
          </cell>
          <cell r="Q274">
            <v>223.2653</v>
          </cell>
          <cell r="R274">
            <v>223.2653</v>
          </cell>
          <cell r="S274">
            <v>75.562866704000001</v>
          </cell>
          <cell r="T274">
            <v>75.562866704000001</v>
          </cell>
          <cell r="U274">
            <v>2365.3962000000001</v>
          </cell>
          <cell r="V274">
            <v>1775.7101</v>
          </cell>
          <cell r="W274">
            <v>0</v>
          </cell>
          <cell r="Y274">
            <v>0</v>
          </cell>
          <cell r="Z274">
            <v>1775.7101</v>
          </cell>
          <cell r="AA274">
            <v>1775.7101</v>
          </cell>
          <cell r="AB274">
            <v>75.070303233000004</v>
          </cell>
          <cell r="AC274">
            <v>75.070303233000004</v>
          </cell>
        </row>
        <row r="275">
          <cell r="A275" t="str">
            <v>21017</v>
          </cell>
          <cell r="B275" t="str">
            <v>สถาบันพระบรมราชชนก</v>
          </cell>
          <cell r="C275">
            <v>2116.7188999999998</v>
          </cell>
          <cell r="D275">
            <v>1587.3871999999999</v>
          </cell>
          <cell r="E275">
            <v>0</v>
          </cell>
          <cell r="G275">
            <v>9.2626488600000005</v>
          </cell>
          <cell r="H275">
            <v>927.65313177999997</v>
          </cell>
          <cell r="I275">
            <v>936.91578063999998</v>
          </cell>
          <cell r="J275">
            <v>43.825050732000001</v>
          </cell>
          <cell r="K275">
            <v>44.262645391</v>
          </cell>
          <cell r="L275">
            <v>248.7431</v>
          </cell>
          <cell r="M275">
            <v>248.7431</v>
          </cell>
          <cell r="N275">
            <v>0</v>
          </cell>
          <cell r="P275">
            <v>73.637911419999995</v>
          </cell>
          <cell r="Q275">
            <v>126.30864957999999</v>
          </cell>
          <cell r="R275">
            <v>199.946561</v>
          </cell>
          <cell r="S275">
            <v>50.778755101000002</v>
          </cell>
          <cell r="T275">
            <v>80.382756748000006</v>
          </cell>
          <cell r="U275">
            <v>2365.462</v>
          </cell>
          <cell r="V275">
            <v>1836.1303</v>
          </cell>
          <cell r="W275">
            <v>0</v>
          </cell>
          <cell r="Y275">
            <v>82.900560279999993</v>
          </cell>
          <cell r="Z275">
            <v>1053.96178136</v>
          </cell>
          <cell r="AA275">
            <v>1136.8623416400001</v>
          </cell>
          <cell r="AB275">
            <v>44.556276167999997</v>
          </cell>
          <cell r="AC275">
            <v>48.060900646</v>
          </cell>
        </row>
        <row r="276">
          <cell r="A276" t="str">
            <v>28003</v>
          </cell>
          <cell r="B276" t="str">
            <v>สำนักงานศาลปกครอง</v>
          </cell>
          <cell r="C276">
            <v>2275.3143</v>
          </cell>
          <cell r="D276">
            <v>1706.0741</v>
          </cell>
          <cell r="E276">
            <v>0</v>
          </cell>
          <cell r="G276">
            <v>0</v>
          </cell>
          <cell r="H276">
            <v>1261.7897</v>
          </cell>
          <cell r="I276">
            <v>1261.7897</v>
          </cell>
          <cell r="J276">
            <v>55.455622108999997</v>
          </cell>
          <cell r="K276">
            <v>55.455622108999997</v>
          </cell>
          <cell r="L276">
            <v>195.9708</v>
          </cell>
          <cell r="M276">
            <v>170.03729999999999</v>
          </cell>
          <cell r="N276">
            <v>0</v>
          </cell>
          <cell r="P276">
            <v>0</v>
          </cell>
          <cell r="Q276">
            <v>170.03729999999999</v>
          </cell>
          <cell r="R276">
            <v>170.03729999999999</v>
          </cell>
          <cell r="S276">
            <v>86.766650949999999</v>
          </cell>
          <cell r="T276">
            <v>86.766650949999999</v>
          </cell>
          <cell r="U276">
            <v>2471.2851000000001</v>
          </cell>
          <cell r="V276">
            <v>1876.1114</v>
          </cell>
          <cell r="W276">
            <v>0</v>
          </cell>
          <cell r="Y276">
            <v>0</v>
          </cell>
          <cell r="Z276">
            <v>1431.827</v>
          </cell>
          <cell r="AA276">
            <v>1431.827</v>
          </cell>
          <cell r="AB276">
            <v>57.938559982000001</v>
          </cell>
          <cell r="AC276">
            <v>57.938559982000001</v>
          </cell>
        </row>
        <row r="277">
          <cell r="A277" t="str">
            <v>07018</v>
          </cell>
          <cell r="B277" t="str">
            <v>กรมการข้าว</v>
          </cell>
          <cell r="C277">
            <v>2209.5857000000001</v>
          </cell>
          <cell r="D277">
            <v>1721.9745</v>
          </cell>
          <cell r="E277">
            <v>0</v>
          </cell>
          <cell r="G277">
            <v>25.55286474</v>
          </cell>
          <cell r="H277">
            <v>1277.3115434399999</v>
          </cell>
          <cell r="I277">
            <v>1302.8644081800001</v>
          </cell>
          <cell r="J277">
            <v>57.807739407</v>
          </cell>
          <cell r="K277">
            <v>58.964194427000002</v>
          </cell>
          <cell r="L277">
            <v>291.6293</v>
          </cell>
          <cell r="M277">
            <v>291.6293</v>
          </cell>
          <cell r="N277">
            <v>0</v>
          </cell>
          <cell r="P277">
            <v>113.35866799999999</v>
          </cell>
          <cell r="Q277">
            <v>67.536039900000006</v>
          </cell>
          <cell r="R277">
            <v>180.89470789999999</v>
          </cell>
          <cell r="S277">
            <v>23.158180573999999</v>
          </cell>
          <cell r="T277">
            <v>62.028989508000002</v>
          </cell>
          <cell r="U277">
            <v>2501.2150000000001</v>
          </cell>
          <cell r="V277">
            <v>2013.6038000000001</v>
          </cell>
          <cell r="W277">
            <v>0</v>
          </cell>
          <cell r="Y277">
            <v>138.91153274000001</v>
          </cell>
          <cell r="Z277">
            <v>1344.84758334</v>
          </cell>
          <cell r="AA277">
            <v>1483.75911608</v>
          </cell>
          <cell r="AB277">
            <v>53.767772196000003</v>
          </cell>
          <cell r="AC277">
            <v>59.321534376999999</v>
          </cell>
        </row>
        <row r="278">
          <cell r="A278" t="str">
            <v>29004</v>
          </cell>
          <cell r="B278" t="str">
            <v>สำนักงานการตรวจเงินแผ่นดิน</v>
          </cell>
          <cell r="C278">
            <v>2112.0129000000002</v>
          </cell>
          <cell r="D278">
            <v>1584.0096000000001</v>
          </cell>
          <cell r="E278">
            <v>0</v>
          </cell>
          <cell r="G278">
            <v>0</v>
          </cell>
          <cell r="H278">
            <v>1584.0096000000001</v>
          </cell>
          <cell r="I278">
            <v>1584.0096000000001</v>
          </cell>
          <cell r="J278">
            <v>74.999996448999994</v>
          </cell>
          <cell r="K278">
            <v>74.999996448999994</v>
          </cell>
          <cell r="L278">
            <v>398.44080000000002</v>
          </cell>
          <cell r="M278">
            <v>347.9751</v>
          </cell>
          <cell r="N278">
            <v>0</v>
          </cell>
          <cell r="P278">
            <v>0</v>
          </cell>
          <cell r="Q278">
            <v>259.53309999999999</v>
          </cell>
          <cell r="R278">
            <v>259.53309999999999</v>
          </cell>
          <cell r="S278">
            <v>65.137179727000003</v>
          </cell>
          <cell r="T278">
            <v>65.137179727000003</v>
          </cell>
          <cell r="U278">
            <v>2510.4537</v>
          </cell>
          <cell r="V278">
            <v>1931.9847</v>
          </cell>
          <cell r="W278">
            <v>0</v>
          </cell>
          <cell r="Y278">
            <v>0</v>
          </cell>
          <cell r="Z278">
            <v>1843.5427</v>
          </cell>
          <cell r="AA278">
            <v>1843.5427</v>
          </cell>
          <cell r="AB278">
            <v>73.434642511000007</v>
          </cell>
          <cell r="AC278">
            <v>73.434642511000007</v>
          </cell>
        </row>
        <row r="279">
          <cell r="A279" t="str">
            <v>03006</v>
          </cell>
          <cell r="B279" t="str">
            <v>กรมสรรพสามิต</v>
          </cell>
          <cell r="C279">
            <v>2096.9018999999998</v>
          </cell>
          <cell r="D279">
            <v>1572.6747</v>
          </cell>
          <cell r="E279">
            <v>0</v>
          </cell>
          <cell r="G279">
            <v>79.167915379999997</v>
          </cell>
          <cell r="H279">
            <v>1087.25933517</v>
          </cell>
          <cell r="I279">
            <v>1166.4272505500001</v>
          </cell>
          <cell r="J279">
            <v>51.850748725000003</v>
          </cell>
          <cell r="K279">
            <v>55.626219355000003</v>
          </cell>
          <cell r="L279">
            <v>445.07490000000001</v>
          </cell>
          <cell r="M279">
            <v>431.00409999999999</v>
          </cell>
          <cell r="N279">
            <v>0</v>
          </cell>
          <cell r="P279">
            <v>203.26655301</v>
          </cell>
          <cell r="Q279">
            <v>3.8573309999999998</v>
          </cell>
          <cell r="R279">
            <v>207.12388401000001</v>
          </cell>
          <cell r="S279">
            <v>0.86667008199999995</v>
          </cell>
          <cell r="T279">
            <v>46.536860203000003</v>
          </cell>
          <cell r="U279">
            <v>2541.9767999999999</v>
          </cell>
          <cell r="V279">
            <v>2003.6787999999999</v>
          </cell>
          <cell r="W279">
            <v>0</v>
          </cell>
          <cell r="Y279">
            <v>282.43446839000001</v>
          </cell>
          <cell r="Z279">
            <v>1091.1166661699999</v>
          </cell>
          <cell r="AA279">
            <v>1373.55113456</v>
          </cell>
          <cell r="AB279">
            <v>42.923942742999998</v>
          </cell>
          <cell r="AC279">
            <v>54.034762809999997</v>
          </cell>
        </row>
        <row r="280">
          <cell r="A280" t="str">
            <v>01002</v>
          </cell>
          <cell r="B280" t="str">
            <v>กรมประชาสัมพันธ์</v>
          </cell>
          <cell r="C280">
            <v>2016.3058000000001</v>
          </cell>
          <cell r="D280">
            <v>1512.1696999999999</v>
          </cell>
          <cell r="E280">
            <v>0</v>
          </cell>
          <cell r="G280">
            <v>96.077987059999998</v>
          </cell>
          <cell r="H280">
            <v>974.43954098999995</v>
          </cell>
          <cell r="I280">
            <v>1070.51752805</v>
          </cell>
          <cell r="J280">
            <v>48.327963992000001</v>
          </cell>
          <cell r="K280">
            <v>53.093014365999998</v>
          </cell>
          <cell r="L280">
            <v>565.80999999999995</v>
          </cell>
          <cell r="M280">
            <v>520.10090000000002</v>
          </cell>
          <cell r="N280">
            <v>0</v>
          </cell>
          <cell r="P280">
            <v>238.69315714999999</v>
          </cell>
          <cell r="Q280">
            <v>6.2745908500000001</v>
          </cell>
          <cell r="R280">
            <v>244.967748</v>
          </cell>
          <cell r="S280">
            <v>1.108957221</v>
          </cell>
          <cell r="T280">
            <v>43.295054524000001</v>
          </cell>
          <cell r="U280">
            <v>2582.1158</v>
          </cell>
          <cell r="V280">
            <v>2032.2706000000001</v>
          </cell>
          <cell r="W280">
            <v>0</v>
          </cell>
          <cell r="Y280">
            <v>334.77114420999999</v>
          </cell>
          <cell r="Z280">
            <v>980.71413184000005</v>
          </cell>
          <cell r="AA280">
            <v>1315.48527605</v>
          </cell>
          <cell r="AB280">
            <v>37.981028264999999</v>
          </cell>
          <cell r="AC280">
            <v>50.946021709999997</v>
          </cell>
        </row>
        <row r="281">
          <cell r="A281" t="str">
            <v>18004</v>
          </cell>
          <cell r="B281" t="str">
            <v>กรมศิลปากร</v>
          </cell>
          <cell r="C281">
            <v>1039.21306968</v>
          </cell>
          <cell r="D281">
            <v>801.34236968000005</v>
          </cell>
          <cell r="E281">
            <v>0</v>
          </cell>
          <cell r="G281">
            <v>19.328814919999999</v>
          </cell>
          <cell r="H281">
            <v>495.03835425</v>
          </cell>
          <cell r="I281">
            <v>514.36716917000001</v>
          </cell>
          <cell r="J281">
            <v>47.635886104000001</v>
          </cell>
          <cell r="K281">
            <v>49.495833355000002</v>
          </cell>
          <cell r="L281">
            <v>1719.2522303200001</v>
          </cell>
          <cell r="M281">
            <v>1690.85223032</v>
          </cell>
          <cell r="N281">
            <v>0</v>
          </cell>
          <cell r="P281">
            <v>723.38736401999995</v>
          </cell>
          <cell r="Q281">
            <v>442.67084783000001</v>
          </cell>
          <cell r="R281">
            <v>1166.0582118499999</v>
          </cell>
          <cell r="S281">
            <v>25.747871082</v>
          </cell>
          <cell r="T281">
            <v>67.823568367999997</v>
          </cell>
          <cell r="U281">
            <v>2758.4652999999998</v>
          </cell>
          <cell r="V281">
            <v>2492.1945999999998</v>
          </cell>
          <cell r="W281">
            <v>0</v>
          </cell>
          <cell r="Y281">
            <v>742.71617893999996</v>
          </cell>
          <cell r="Z281">
            <v>937.70920207999995</v>
          </cell>
          <cell r="AA281">
            <v>1680.42538102</v>
          </cell>
          <cell r="AB281">
            <v>33.993873407999999</v>
          </cell>
          <cell r="AC281">
            <v>60.918851545000003</v>
          </cell>
        </row>
        <row r="282">
          <cell r="A282" t="str">
            <v>07012</v>
          </cell>
          <cell r="B282" t="str">
            <v>กรมส่งเสริมสหกรณ์</v>
          </cell>
          <cell r="C282">
            <v>2736.4324000000001</v>
          </cell>
          <cell r="D282">
            <v>2125.8798000000002</v>
          </cell>
          <cell r="E282">
            <v>0</v>
          </cell>
          <cell r="G282">
            <v>18.3182133</v>
          </cell>
          <cell r="H282">
            <v>1584.8167607600001</v>
          </cell>
          <cell r="I282">
            <v>1603.1349740600001</v>
          </cell>
          <cell r="J282">
            <v>57.915436198999998</v>
          </cell>
          <cell r="K282">
            <v>58.584855744000002</v>
          </cell>
          <cell r="L282">
            <v>180.91370000000001</v>
          </cell>
          <cell r="M282">
            <v>180.91370000000001</v>
          </cell>
          <cell r="N282">
            <v>0</v>
          </cell>
          <cell r="P282">
            <v>2.5788000000000002</v>
          </cell>
          <cell r="Q282">
            <v>119.852636</v>
          </cell>
          <cell r="R282">
            <v>122.43143600000001</v>
          </cell>
          <cell r="S282">
            <v>66.248512965000003</v>
          </cell>
          <cell r="T282">
            <v>67.673943984999994</v>
          </cell>
          <cell r="U282">
            <v>2917.3461000000002</v>
          </cell>
          <cell r="V282">
            <v>2306.7935000000002</v>
          </cell>
          <cell r="W282">
            <v>0</v>
          </cell>
          <cell r="Y282">
            <v>20.897013300000001</v>
          </cell>
          <cell r="Z282">
            <v>1704.6693967599999</v>
          </cell>
          <cell r="AA282">
            <v>1725.56641006</v>
          </cell>
          <cell r="AB282">
            <v>58.432196191999999</v>
          </cell>
          <cell r="AC282">
            <v>59.148498357999998</v>
          </cell>
        </row>
        <row r="283">
          <cell r="A283" t="str">
            <v>21008</v>
          </cell>
          <cell r="B283" t="str">
            <v>กรมสุขภาพจิต</v>
          </cell>
          <cell r="C283">
            <v>2689.4591</v>
          </cell>
          <cell r="D283">
            <v>2017.1351500000001</v>
          </cell>
          <cell r="E283">
            <v>0</v>
          </cell>
          <cell r="G283">
            <v>46.774978570000002</v>
          </cell>
          <cell r="H283">
            <v>1435.2965130699999</v>
          </cell>
          <cell r="I283">
            <v>1482.07149164</v>
          </cell>
          <cell r="J283">
            <v>53.367478726999998</v>
          </cell>
          <cell r="K283">
            <v>55.106675228</v>
          </cell>
          <cell r="L283">
            <v>267.6952</v>
          </cell>
          <cell r="M283">
            <v>267.6952</v>
          </cell>
          <cell r="N283">
            <v>0</v>
          </cell>
          <cell r="P283">
            <v>163.83942805999999</v>
          </cell>
          <cell r="Q283">
            <v>81.635314350000002</v>
          </cell>
          <cell r="R283">
            <v>245.47474241</v>
          </cell>
          <cell r="S283">
            <v>30.495621270000001</v>
          </cell>
          <cell r="T283">
            <v>91.699344034000006</v>
          </cell>
          <cell r="U283">
            <v>2957.1543000000001</v>
          </cell>
          <cell r="V283">
            <v>2284.8303500000002</v>
          </cell>
          <cell r="W283">
            <v>0</v>
          </cell>
          <cell r="Y283">
            <v>210.61440662999999</v>
          </cell>
          <cell r="Z283">
            <v>1516.93182742</v>
          </cell>
          <cell r="AA283">
            <v>1727.5462340500001</v>
          </cell>
          <cell r="AB283">
            <v>51.297013057999997</v>
          </cell>
          <cell r="AC283">
            <v>58.419211808999997</v>
          </cell>
        </row>
        <row r="284">
          <cell r="A284" t="str">
            <v>16011</v>
          </cell>
          <cell r="B284" t="str">
            <v>สนง.คณะกรรมการป้องกันและปราบปรามยาเสพติด</v>
          </cell>
          <cell r="C284">
            <v>3073.9773</v>
          </cell>
          <cell r="D284">
            <v>2305.4829</v>
          </cell>
          <cell r="E284">
            <v>0</v>
          </cell>
          <cell r="G284">
            <v>64.868430559999993</v>
          </cell>
          <cell r="H284">
            <v>1863.43941823</v>
          </cell>
          <cell r="I284">
            <v>1928.30784879</v>
          </cell>
          <cell r="J284">
            <v>60.619817140999999</v>
          </cell>
          <cell r="K284">
            <v>62.730061435000003</v>
          </cell>
          <cell r="L284">
            <v>54.467700000000001</v>
          </cell>
          <cell r="M284">
            <v>54.467700000000001</v>
          </cell>
          <cell r="N284">
            <v>0</v>
          </cell>
          <cell r="P284">
            <v>49.9</v>
          </cell>
          <cell r="Q284">
            <v>7.1999999999999995E-2</v>
          </cell>
          <cell r="R284">
            <v>49.972000000000001</v>
          </cell>
          <cell r="S284">
            <v>0.13218843499999999</v>
          </cell>
          <cell r="T284">
            <v>91.746117424000005</v>
          </cell>
          <cell r="U284">
            <v>3128.4450000000002</v>
          </cell>
          <cell r="V284">
            <v>2359.9506000000001</v>
          </cell>
          <cell r="W284">
            <v>0</v>
          </cell>
          <cell r="Y284">
            <v>114.76843056</v>
          </cell>
          <cell r="Z284">
            <v>1863.5114182299999</v>
          </cell>
          <cell r="AA284">
            <v>1978.27984879</v>
          </cell>
          <cell r="AB284">
            <v>59.566699053999997</v>
          </cell>
          <cell r="AC284">
            <v>63.235244627999997</v>
          </cell>
        </row>
        <row r="285">
          <cell r="A285" t="str">
            <v>07009</v>
          </cell>
          <cell r="B285" t="str">
            <v>กรมวิชาการเกษตร</v>
          </cell>
          <cell r="C285">
            <v>3071.3119200000001</v>
          </cell>
          <cell r="D285">
            <v>2300.1832199999999</v>
          </cell>
          <cell r="E285">
            <v>0</v>
          </cell>
          <cell r="G285">
            <v>31.750244769999998</v>
          </cell>
          <cell r="H285">
            <v>1562.2415082800001</v>
          </cell>
          <cell r="I285">
            <v>1593.9917530499999</v>
          </cell>
          <cell r="J285">
            <v>50.865608866000002</v>
          </cell>
          <cell r="K285">
            <v>51.899377027</v>
          </cell>
          <cell r="L285">
            <v>264.05878000000001</v>
          </cell>
          <cell r="M285">
            <v>264.05878000000001</v>
          </cell>
          <cell r="N285">
            <v>0</v>
          </cell>
          <cell r="P285">
            <v>166.63324605</v>
          </cell>
          <cell r="Q285">
            <v>75.803475610000007</v>
          </cell>
          <cell r="R285">
            <v>242.43672165999999</v>
          </cell>
          <cell r="S285">
            <v>28.707046064</v>
          </cell>
          <cell r="T285">
            <v>91.811649535000001</v>
          </cell>
          <cell r="U285">
            <v>3335.3706999999999</v>
          </cell>
          <cell r="V285">
            <v>2564.2420000000002</v>
          </cell>
          <cell r="W285">
            <v>0</v>
          </cell>
          <cell r="Y285">
            <v>198.38349081999999</v>
          </cell>
          <cell r="Z285">
            <v>1638.0449838899999</v>
          </cell>
          <cell r="AA285">
            <v>1836.42847471</v>
          </cell>
          <cell r="AB285">
            <v>49.111332179000001</v>
          </cell>
          <cell r="AC285">
            <v>55.059201506999997</v>
          </cell>
        </row>
        <row r="286">
          <cell r="A286" t="str">
            <v>08004</v>
          </cell>
          <cell r="B286" t="str">
            <v>กรมการขนส่งทางบก</v>
          </cell>
          <cell r="C286">
            <v>2783.0999270000002</v>
          </cell>
          <cell r="D286">
            <v>2090.0660269999998</v>
          </cell>
          <cell r="E286">
            <v>0</v>
          </cell>
          <cell r="G286">
            <v>36.365332670000001</v>
          </cell>
          <cell r="H286">
            <v>1396.45510216</v>
          </cell>
          <cell r="I286">
            <v>1432.8204348300001</v>
          </cell>
          <cell r="J286">
            <v>50.176247306999997</v>
          </cell>
          <cell r="K286">
            <v>51.482895779000003</v>
          </cell>
          <cell r="L286">
            <v>918.81557299999997</v>
          </cell>
          <cell r="M286">
            <v>732.65597300000002</v>
          </cell>
          <cell r="N286">
            <v>0</v>
          </cell>
          <cell r="P286">
            <v>119.85902924</v>
          </cell>
          <cell r="Q286">
            <v>161.24404131</v>
          </cell>
          <cell r="R286">
            <v>281.10307054999998</v>
          </cell>
          <cell r="S286">
            <v>17.549119328</v>
          </cell>
          <cell r="T286">
            <v>30.594069017999999</v>
          </cell>
          <cell r="U286">
            <v>3701.9155000000001</v>
          </cell>
          <cell r="V286">
            <v>2822.7220000000002</v>
          </cell>
          <cell r="W286">
            <v>0</v>
          </cell>
          <cell r="Y286">
            <v>156.22436191</v>
          </cell>
          <cell r="Z286">
            <v>1557.6991434700001</v>
          </cell>
          <cell r="AA286">
            <v>1713.9235053800001</v>
          </cell>
          <cell r="AB286">
            <v>42.078192856000001</v>
          </cell>
          <cell r="AC286">
            <v>46.298288153000001</v>
          </cell>
        </row>
        <row r="287">
          <cell r="A287" t="str">
            <v>03003</v>
          </cell>
          <cell r="B287" t="str">
            <v>กรมธนารักษ์</v>
          </cell>
          <cell r="C287">
            <v>3540.2020440000001</v>
          </cell>
          <cell r="D287">
            <v>3316.9421440000001</v>
          </cell>
          <cell r="E287">
            <v>0</v>
          </cell>
          <cell r="G287">
            <v>64.843513380000005</v>
          </cell>
          <cell r="H287">
            <v>3082.2833003000001</v>
          </cell>
          <cell r="I287">
            <v>3147.1268136799999</v>
          </cell>
          <cell r="J287">
            <v>87.065180518000005</v>
          </cell>
          <cell r="K287">
            <v>88.896813644000005</v>
          </cell>
          <cell r="L287">
            <v>200.285856</v>
          </cell>
          <cell r="M287">
            <v>180.285856</v>
          </cell>
          <cell r="N287">
            <v>0</v>
          </cell>
          <cell r="P287">
            <v>132.23514599999999</v>
          </cell>
          <cell r="Q287">
            <v>26.890855999999999</v>
          </cell>
          <cell r="R287">
            <v>159.126002</v>
          </cell>
          <cell r="S287">
            <v>13.426238145999999</v>
          </cell>
          <cell r="T287">
            <v>79.449445496999999</v>
          </cell>
          <cell r="U287">
            <v>3740.4879000000001</v>
          </cell>
          <cell r="V287">
            <v>3497.2280000000001</v>
          </cell>
          <cell r="W287">
            <v>0</v>
          </cell>
          <cell r="Y287">
            <v>197.07865938</v>
          </cell>
          <cell r="Z287">
            <v>3109.1741563</v>
          </cell>
          <cell r="AA287">
            <v>3306.2528156799999</v>
          </cell>
          <cell r="AB287">
            <v>83.122155168999996</v>
          </cell>
          <cell r="AC287">
            <v>88.390950700999994</v>
          </cell>
        </row>
        <row r="288">
          <cell r="A288" t="str">
            <v>23097</v>
          </cell>
          <cell r="B288" t="str">
            <v>มหาวิทยาลัยศรีนครินทรวิโรฒ</v>
          </cell>
          <cell r="C288">
            <v>2825.7240000000002</v>
          </cell>
          <cell r="D288">
            <v>2150.2276000000002</v>
          </cell>
          <cell r="E288">
            <v>0</v>
          </cell>
          <cell r="G288">
            <v>0</v>
          </cell>
          <cell r="H288">
            <v>2127.7477806400002</v>
          </cell>
          <cell r="I288">
            <v>2127.7477806400002</v>
          </cell>
          <cell r="J288">
            <v>75.299207589000005</v>
          </cell>
          <cell r="K288">
            <v>75.299207589000005</v>
          </cell>
          <cell r="L288">
            <v>1053.8510000000001</v>
          </cell>
          <cell r="M288">
            <v>920.48860000000002</v>
          </cell>
          <cell r="N288">
            <v>0</v>
          </cell>
          <cell r="P288">
            <v>0</v>
          </cell>
          <cell r="Q288">
            <v>920.48860000000002</v>
          </cell>
          <cell r="R288">
            <v>920.48860000000002</v>
          </cell>
          <cell r="S288">
            <v>87.345231916000003</v>
          </cell>
          <cell r="T288">
            <v>87.345231916000003</v>
          </cell>
          <cell r="U288">
            <v>3879.5749999999998</v>
          </cell>
          <cell r="V288">
            <v>3070.7161999999998</v>
          </cell>
          <cell r="W288">
            <v>0</v>
          </cell>
          <cell r="Y288">
            <v>0</v>
          </cell>
          <cell r="Z288">
            <v>3048.2363806399999</v>
          </cell>
          <cell r="AA288">
            <v>3048.2363806399999</v>
          </cell>
          <cell r="AB288">
            <v>78.571399718999999</v>
          </cell>
          <cell r="AC288">
            <v>78.571399718999999</v>
          </cell>
        </row>
        <row r="289">
          <cell r="A289" t="str">
            <v>03005</v>
          </cell>
          <cell r="B289" t="str">
            <v>กรมศุลกากร</v>
          </cell>
          <cell r="C289">
            <v>2978.73741561</v>
          </cell>
          <cell r="D289">
            <v>2237.69581561</v>
          </cell>
          <cell r="E289">
            <v>0</v>
          </cell>
          <cell r="G289">
            <v>185.10608318999999</v>
          </cell>
          <cell r="H289">
            <v>1492.9877684099999</v>
          </cell>
          <cell r="I289">
            <v>1678.0938516000001</v>
          </cell>
          <cell r="J289">
            <v>50.121496463</v>
          </cell>
          <cell r="K289">
            <v>56.335742881999998</v>
          </cell>
          <cell r="L289">
            <v>979.55938438999999</v>
          </cell>
          <cell r="M289">
            <v>840.22028438999996</v>
          </cell>
          <cell r="N289">
            <v>0</v>
          </cell>
          <cell r="P289">
            <v>648.30051881999998</v>
          </cell>
          <cell r="Q289">
            <v>97.177799410000006</v>
          </cell>
          <cell r="R289">
            <v>745.47831823000001</v>
          </cell>
          <cell r="S289">
            <v>9.9205623420000002</v>
          </cell>
          <cell r="T289">
            <v>76.103432839999996</v>
          </cell>
          <cell r="U289">
            <v>3958.2968000000001</v>
          </cell>
          <cell r="V289">
            <v>3077.9160999999999</v>
          </cell>
          <cell r="W289">
            <v>0</v>
          </cell>
          <cell r="Y289">
            <v>833.40660201000003</v>
          </cell>
          <cell r="Z289">
            <v>1590.16556782</v>
          </cell>
          <cell r="AA289">
            <v>2423.5721698299999</v>
          </cell>
          <cell r="AB289">
            <v>40.172974594000003</v>
          </cell>
          <cell r="AC289">
            <v>61.227651495000003</v>
          </cell>
        </row>
        <row r="290">
          <cell r="A290" t="str">
            <v>07005</v>
          </cell>
          <cell r="B290" t="str">
            <v>กรมประมง</v>
          </cell>
          <cell r="C290">
            <v>3429.8117229999998</v>
          </cell>
          <cell r="D290">
            <v>2572.105223</v>
          </cell>
          <cell r="E290">
            <v>0</v>
          </cell>
          <cell r="G290">
            <v>41.904837139999998</v>
          </cell>
          <cell r="H290">
            <v>1844.1028510000001</v>
          </cell>
          <cell r="I290">
            <v>1886.00768814</v>
          </cell>
          <cell r="J290">
            <v>53.766882848000002</v>
          </cell>
          <cell r="K290">
            <v>54.988665281000003</v>
          </cell>
          <cell r="L290">
            <v>556.380177</v>
          </cell>
          <cell r="M290">
            <v>556.380177</v>
          </cell>
          <cell r="N290">
            <v>0</v>
          </cell>
          <cell r="P290">
            <v>302.06362769999998</v>
          </cell>
          <cell r="Q290">
            <v>181.02650761999999</v>
          </cell>
          <cell r="R290">
            <v>483.09013532</v>
          </cell>
          <cell r="S290">
            <v>32.536476874000002</v>
          </cell>
          <cell r="T290">
            <v>86.827344914999998</v>
          </cell>
          <cell r="U290">
            <v>3986.1918999999998</v>
          </cell>
          <cell r="V290">
            <v>3128.4854</v>
          </cell>
          <cell r="W290">
            <v>0</v>
          </cell>
          <cell r="Y290">
            <v>343.96846484000002</v>
          </cell>
          <cell r="Z290">
            <v>2025.1293586199999</v>
          </cell>
          <cell r="AA290">
            <v>2369.0978234600002</v>
          </cell>
          <cell r="AB290">
            <v>50.803609295000001</v>
          </cell>
          <cell r="AC290">
            <v>59.432608436999999</v>
          </cell>
        </row>
        <row r="291">
          <cell r="A291" t="str">
            <v>21004</v>
          </cell>
          <cell r="B291" t="str">
            <v>กรมควบคุมโรค</v>
          </cell>
          <cell r="C291">
            <v>3383.2311</v>
          </cell>
          <cell r="D291">
            <v>2537.4234999999999</v>
          </cell>
          <cell r="E291">
            <v>0</v>
          </cell>
          <cell r="G291">
            <v>189.27786147</v>
          </cell>
          <cell r="H291">
            <v>1664.1458437199999</v>
          </cell>
          <cell r="I291">
            <v>1853.42370519</v>
          </cell>
          <cell r="J291">
            <v>49.188062965</v>
          </cell>
          <cell r="K291">
            <v>54.782651565999998</v>
          </cell>
          <cell r="L291">
            <v>661.0086</v>
          </cell>
          <cell r="M291">
            <v>661.0086</v>
          </cell>
          <cell r="N291">
            <v>0</v>
          </cell>
          <cell r="P291">
            <v>186.4783788</v>
          </cell>
          <cell r="Q291">
            <v>212.81733094000001</v>
          </cell>
          <cell r="R291">
            <v>399.29570974000001</v>
          </cell>
          <cell r="S291">
            <v>32.195849031000002</v>
          </cell>
          <cell r="T291">
            <v>60.407037025000001</v>
          </cell>
          <cell r="U291">
            <v>4044.2397000000001</v>
          </cell>
          <cell r="V291">
            <v>3198.4321</v>
          </cell>
          <cell r="W291">
            <v>0</v>
          </cell>
          <cell r="Y291">
            <v>375.75624026999998</v>
          </cell>
          <cell r="Z291">
            <v>1876.96317466</v>
          </cell>
          <cell r="AA291">
            <v>2252.7194149299999</v>
          </cell>
          <cell r="AB291">
            <v>46.410779625000004</v>
          </cell>
          <cell r="AC291">
            <v>55.701926247000003</v>
          </cell>
        </row>
        <row r="292">
          <cell r="A292" t="str">
            <v>07008</v>
          </cell>
          <cell r="B292" t="str">
            <v>กรมพัฒนาที่ดิน</v>
          </cell>
          <cell r="C292">
            <v>2369.4774200000002</v>
          </cell>
          <cell r="D292">
            <v>1792.0720200000001</v>
          </cell>
          <cell r="E292">
            <v>0</v>
          </cell>
          <cell r="G292">
            <v>36.043320469999998</v>
          </cell>
          <cell r="H292">
            <v>1116.73083501</v>
          </cell>
          <cell r="I292">
            <v>1152.77415548</v>
          </cell>
          <cell r="J292">
            <v>47.129836545000003</v>
          </cell>
          <cell r="K292">
            <v>48.650987164999997</v>
          </cell>
          <cell r="L292">
            <v>2120.1256800000001</v>
          </cell>
          <cell r="M292">
            <v>2120.1256800000001</v>
          </cell>
          <cell r="N292">
            <v>0</v>
          </cell>
          <cell r="P292">
            <v>406.20004388000001</v>
          </cell>
          <cell r="Q292">
            <v>1175.62615695</v>
          </cell>
          <cell r="R292">
            <v>1581.8262008300001</v>
          </cell>
          <cell r="S292">
            <v>55.450776718</v>
          </cell>
          <cell r="T292">
            <v>74.610020328000004</v>
          </cell>
          <cell r="U292">
            <v>4489.6031000000003</v>
          </cell>
          <cell r="V292">
            <v>3912.1977000000002</v>
          </cell>
          <cell r="W292">
            <v>0</v>
          </cell>
          <cell r="Y292">
            <v>442.24336434999998</v>
          </cell>
          <cell r="Z292">
            <v>2292.35699196</v>
          </cell>
          <cell r="AA292">
            <v>2734.6003563099998</v>
          </cell>
          <cell r="AB292">
            <v>51.059234879000002</v>
          </cell>
          <cell r="AC292">
            <v>60.909623754999998</v>
          </cell>
        </row>
        <row r="293">
          <cell r="A293" t="str">
            <v>08003</v>
          </cell>
          <cell r="B293" t="str">
            <v>กรมเจ้าท่า</v>
          </cell>
          <cell r="C293">
            <v>1033.437717</v>
          </cell>
          <cell r="D293">
            <v>781.06231700000001</v>
          </cell>
          <cell r="E293">
            <v>0</v>
          </cell>
          <cell r="G293">
            <v>24.22457919</v>
          </cell>
          <cell r="H293">
            <v>556.91481882999994</v>
          </cell>
          <cell r="I293">
            <v>581.13939802000004</v>
          </cell>
          <cell r="J293">
            <v>53.889538737000002</v>
          </cell>
          <cell r="K293">
            <v>56.233616062000003</v>
          </cell>
          <cell r="L293">
            <v>3785.2351829999998</v>
          </cell>
          <cell r="M293">
            <v>3785.2351829999998</v>
          </cell>
          <cell r="N293">
            <v>0</v>
          </cell>
          <cell r="P293">
            <v>2309.8004765199998</v>
          </cell>
          <cell r="Q293">
            <v>694.67528373000005</v>
          </cell>
          <cell r="R293">
            <v>3004.4757602499999</v>
          </cell>
          <cell r="S293">
            <v>18.35223573</v>
          </cell>
          <cell r="T293">
            <v>79.373555803000002</v>
          </cell>
          <cell r="U293">
            <v>4818.6728999999996</v>
          </cell>
          <cell r="V293">
            <v>4566.2974999999997</v>
          </cell>
          <cell r="W293">
            <v>0</v>
          </cell>
          <cell r="Y293">
            <v>2334.0250557099998</v>
          </cell>
          <cell r="Z293">
            <v>1251.5901025600001</v>
          </cell>
          <cell r="AA293">
            <v>3585.6151582699999</v>
          </cell>
          <cell r="AB293">
            <v>25.973751042</v>
          </cell>
          <cell r="AC293">
            <v>74.410843662999994</v>
          </cell>
        </row>
        <row r="294">
          <cell r="A294" t="str">
            <v>25003</v>
          </cell>
          <cell r="B294" t="str">
            <v>สนง.พระพุทธศาสนาแห่งชาติ</v>
          </cell>
          <cell r="C294">
            <v>4033.9391999999998</v>
          </cell>
          <cell r="D294">
            <v>3025.4533999999999</v>
          </cell>
          <cell r="E294">
            <v>0</v>
          </cell>
          <cell r="G294">
            <v>15.88882694</v>
          </cell>
          <cell r="H294">
            <v>1822.9203158</v>
          </cell>
          <cell r="I294">
            <v>1838.80914274</v>
          </cell>
          <cell r="J294">
            <v>45.189583317999997</v>
          </cell>
          <cell r="K294">
            <v>45.583462009999998</v>
          </cell>
          <cell r="L294">
            <v>810.75329999999997</v>
          </cell>
          <cell r="M294">
            <v>810.75329999999997</v>
          </cell>
          <cell r="N294">
            <v>0</v>
          </cell>
          <cell r="P294">
            <v>66.11741739</v>
          </cell>
          <cell r="Q294">
            <v>352.57431501999997</v>
          </cell>
          <cell r="R294">
            <v>418.69173240999999</v>
          </cell>
          <cell r="S294">
            <v>43.487250070000002</v>
          </cell>
          <cell r="T294">
            <v>51.642309986000001</v>
          </cell>
          <cell r="U294">
            <v>4844.6925000000001</v>
          </cell>
          <cell r="V294">
            <v>3836.2067000000002</v>
          </cell>
          <cell r="W294">
            <v>0</v>
          </cell>
          <cell r="Y294">
            <v>82.006244330000001</v>
          </cell>
          <cell r="Z294">
            <v>2175.4946308200001</v>
          </cell>
          <cell r="AA294">
            <v>2257.50087515</v>
          </cell>
          <cell r="AB294">
            <v>44.904699954000002</v>
          </cell>
          <cell r="AC294">
            <v>46.597402727999999</v>
          </cell>
        </row>
        <row r="295">
          <cell r="A295" t="str">
            <v>23077</v>
          </cell>
          <cell r="B295" t="str">
            <v>มหาวิทยาลัยธรรมศาสตร์</v>
          </cell>
          <cell r="C295">
            <v>3191.3542000000002</v>
          </cell>
          <cell r="D295">
            <v>2393.5156999999999</v>
          </cell>
          <cell r="E295">
            <v>0</v>
          </cell>
          <cell r="G295">
            <v>0</v>
          </cell>
          <cell r="H295">
            <v>2353.09928016</v>
          </cell>
          <cell r="I295">
            <v>2353.09928016</v>
          </cell>
          <cell r="J295">
            <v>73.733566776999993</v>
          </cell>
          <cell r="K295">
            <v>73.733566776999993</v>
          </cell>
          <cell r="L295">
            <v>1654.5219999999999</v>
          </cell>
          <cell r="M295">
            <v>1466.0415</v>
          </cell>
          <cell r="N295">
            <v>0</v>
          </cell>
          <cell r="P295">
            <v>0</v>
          </cell>
          <cell r="Q295">
            <v>1466.0415</v>
          </cell>
          <cell r="R295">
            <v>1466.0415</v>
          </cell>
          <cell r="S295">
            <v>88.608159939999993</v>
          </cell>
          <cell r="T295">
            <v>88.608159939999993</v>
          </cell>
          <cell r="U295">
            <v>4845.8761999999997</v>
          </cell>
          <cell r="V295">
            <v>3859.5572000000002</v>
          </cell>
          <cell r="W295">
            <v>0</v>
          </cell>
          <cell r="Y295">
            <v>0</v>
          </cell>
          <cell r="Z295">
            <v>3819.1407801599998</v>
          </cell>
          <cell r="AA295">
            <v>3819.1407801599998</v>
          </cell>
          <cell r="AB295">
            <v>78.812182204999999</v>
          </cell>
          <cell r="AC295">
            <v>78.812182204999999</v>
          </cell>
        </row>
        <row r="296">
          <cell r="A296" t="str">
            <v>09006</v>
          </cell>
          <cell r="B296" t="str">
            <v>กรมทรัพยากรน้ำ</v>
          </cell>
          <cell r="C296">
            <v>933.46310000000005</v>
          </cell>
          <cell r="D296">
            <v>695.11509999999998</v>
          </cell>
          <cell r="E296">
            <v>0</v>
          </cell>
          <cell r="G296">
            <v>41.030730409999997</v>
          </cell>
          <cell r="H296">
            <v>498.26824413000003</v>
          </cell>
          <cell r="I296">
            <v>539.29897454000002</v>
          </cell>
          <cell r="J296">
            <v>53.378461786999999</v>
          </cell>
          <cell r="K296">
            <v>57.774000336999997</v>
          </cell>
          <cell r="L296">
            <v>3948.9591</v>
          </cell>
          <cell r="M296">
            <v>3948.9591</v>
          </cell>
          <cell r="N296">
            <v>0</v>
          </cell>
          <cell r="P296">
            <v>2287.3547348100001</v>
          </cell>
          <cell r="Q296">
            <v>812.01310540999998</v>
          </cell>
          <cell r="R296">
            <v>3099.3678402199998</v>
          </cell>
          <cell r="S296">
            <v>20.562712473000001</v>
          </cell>
          <cell r="T296">
            <v>78.485691083000006</v>
          </cell>
          <cell r="U296">
            <v>4882.4222</v>
          </cell>
          <cell r="V296">
            <v>4644.0742</v>
          </cell>
          <cell r="W296">
            <v>0</v>
          </cell>
          <cell r="Y296">
            <v>2328.3854652199998</v>
          </cell>
          <cell r="Z296">
            <v>1310.2813495400001</v>
          </cell>
          <cell r="AA296">
            <v>3638.6668147599999</v>
          </cell>
          <cell r="AB296">
            <v>26.836707188999998</v>
          </cell>
          <cell r="AC296">
            <v>74.525853474000002</v>
          </cell>
        </row>
        <row r="297">
          <cell r="A297" t="str">
            <v>23075</v>
          </cell>
          <cell r="B297" t="str">
            <v>มหาวิทยาลัยเกษตรศาสตร์</v>
          </cell>
          <cell r="C297">
            <v>3875.4974000000002</v>
          </cell>
          <cell r="D297">
            <v>2906.6228000000001</v>
          </cell>
          <cell r="E297">
            <v>0</v>
          </cell>
          <cell r="G297">
            <v>0</v>
          </cell>
          <cell r="H297">
            <v>2858.4467349800002</v>
          </cell>
          <cell r="I297">
            <v>2858.4467349800002</v>
          </cell>
          <cell r="J297">
            <v>73.756899822999998</v>
          </cell>
          <cell r="K297">
            <v>73.756899822999998</v>
          </cell>
          <cell r="L297">
            <v>1243.7752</v>
          </cell>
          <cell r="M297">
            <v>1189.0943</v>
          </cell>
          <cell r="N297">
            <v>0</v>
          </cell>
          <cell r="P297">
            <v>0</v>
          </cell>
          <cell r="Q297">
            <v>1189.0943</v>
          </cell>
          <cell r="R297">
            <v>1189.0943</v>
          </cell>
          <cell r="S297">
            <v>95.603634804999999</v>
          </cell>
          <cell r="T297">
            <v>95.603634804999999</v>
          </cell>
          <cell r="U297">
            <v>5119.2726000000002</v>
          </cell>
          <cell r="V297">
            <v>4095.7170999999998</v>
          </cell>
          <cell r="W297">
            <v>0</v>
          </cell>
          <cell r="Y297">
            <v>0</v>
          </cell>
          <cell r="Z297">
            <v>4047.5410349799999</v>
          </cell>
          <cell r="AA297">
            <v>4047.5410349799999</v>
          </cell>
          <cell r="AB297">
            <v>79.064768595999993</v>
          </cell>
          <cell r="AC297">
            <v>79.064768595999993</v>
          </cell>
        </row>
        <row r="298">
          <cell r="A298" t="str">
            <v>09012</v>
          </cell>
          <cell r="B298" t="str">
            <v>กรมป่าไม้</v>
          </cell>
          <cell r="C298">
            <v>3454.7444099999998</v>
          </cell>
          <cell r="D298">
            <v>2586.5342099999998</v>
          </cell>
          <cell r="E298">
            <v>0</v>
          </cell>
          <cell r="G298">
            <v>20.213983150000001</v>
          </cell>
          <cell r="H298">
            <v>1800.18932685</v>
          </cell>
          <cell r="I298">
            <v>1820.4033099999999</v>
          </cell>
          <cell r="J298">
            <v>52.107742664</v>
          </cell>
          <cell r="K298">
            <v>52.692850583000002</v>
          </cell>
          <cell r="L298">
            <v>1722.6126899999999</v>
          </cell>
          <cell r="M298">
            <v>1722.6126899999999</v>
          </cell>
          <cell r="N298">
            <v>0</v>
          </cell>
          <cell r="P298">
            <v>643.06897339</v>
          </cell>
          <cell r="Q298">
            <v>528.67387243999997</v>
          </cell>
          <cell r="R298">
            <v>1171.7428458300001</v>
          </cell>
          <cell r="S298">
            <v>30.690234404000002</v>
          </cell>
          <cell r="T298">
            <v>68.021259370999999</v>
          </cell>
          <cell r="U298">
            <v>5177.3571000000002</v>
          </cell>
          <cell r="V298">
            <v>4309.1468999999997</v>
          </cell>
          <cell r="W298">
            <v>0</v>
          </cell>
          <cell r="Y298">
            <v>663.28295653999999</v>
          </cell>
          <cell r="Z298">
            <v>2328.86319929</v>
          </cell>
          <cell r="AA298">
            <v>2992.1461558300002</v>
          </cell>
          <cell r="AB298">
            <v>44.981699239999998</v>
          </cell>
          <cell r="AC298">
            <v>57.792925967000002</v>
          </cell>
        </row>
        <row r="299">
          <cell r="A299" t="str">
            <v>23070</v>
          </cell>
          <cell r="B299" t="str">
            <v>สนง.พัฒนาวิทยาศาสตร์และเทคโนโลยีแห่งชาติ</v>
          </cell>
          <cell r="C299">
            <v>2655.2944000000002</v>
          </cell>
          <cell r="D299">
            <v>1991.4703999999999</v>
          </cell>
          <cell r="E299">
            <v>0</v>
          </cell>
          <cell r="G299">
            <v>0</v>
          </cell>
          <cell r="H299">
            <v>1991.4703999999999</v>
          </cell>
          <cell r="I299">
            <v>1991.4703999999999</v>
          </cell>
          <cell r="J299">
            <v>74.999984936000004</v>
          </cell>
          <cell r="K299">
            <v>74.999984936000004</v>
          </cell>
          <cell r="L299">
            <v>2526.3254000000002</v>
          </cell>
          <cell r="M299">
            <v>2264.2833000000001</v>
          </cell>
          <cell r="N299">
            <v>0</v>
          </cell>
          <cell r="P299">
            <v>0</v>
          </cell>
          <cell r="Q299">
            <v>2264.2833000000001</v>
          </cell>
          <cell r="R299">
            <v>2264.2833000000001</v>
          </cell>
          <cell r="S299">
            <v>89.627539666999994</v>
          </cell>
          <cell r="T299">
            <v>89.627539666999994</v>
          </cell>
          <cell r="U299">
            <v>5181.6198000000004</v>
          </cell>
          <cell r="V299">
            <v>4255.7537000000002</v>
          </cell>
          <cell r="W299">
            <v>0</v>
          </cell>
          <cell r="Y299">
            <v>0</v>
          </cell>
          <cell r="Z299">
            <v>4255.7537000000002</v>
          </cell>
          <cell r="AA299">
            <v>4255.7537000000002</v>
          </cell>
          <cell r="AB299">
            <v>82.131724524000006</v>
          </cell>
          <cell r="AC299">
            <v>82.131724524000006</v>
          </cell>
        </row>
        <row r="300">
          <cell r="A300" t="str">
            <v>23074</v>
          </cell>
          <cell r="B300" t="str">
            <v>จุฬาลงกรณ์มหาวิทยาลัย</v>
          </cell>
          <cell r="C300">
            <v>4713.5397999999996</v>
          </cell>
          <cell r="D300">
            <v>3534.0940999999998</v>
          </cell>
          <cell r="E300">
            <v>0</v>
          </cell>
          <cell r="G300">
            <v>0</v>
          </cell>
          <cell r="H300">
            <v>3435.0389499500002</v>
          </cell>
          <cell r="I300">
            <v>3435.0389499500002</v>
          </cell>
          <cell r="J300">
            <v>72.875993324000007</v>
          </cell>
          <cell r="K300">
            <v>72.875993324000007</v>
          </cell>
          <cell r="L300">
            <v>476.54849999999999</v>
          </cell>
          <cell r="M300">
            <v>436.09449999999998</v>
          </cell>
          <cell r="N300">
            <v>0</v>
          </cell>
          <cell r="P300">
            <v>0</v>
          </cell>
          <cell r="Q300">
            <v>436.09449999999998</v>
          </cell>
          <cell r="R300">
            <v>436.09449999999998</v>
          </cell>
          <cell r="S300">
            <v>91.511042423000006</v>
          </cell>
          <cell r="T300">
            <v>91.511042423000006</v>
          </cell>
          <cell r="U300">
            <v>5190.0883000000003</v>
          </cell>
          <cell r="V300">
            <v>3970.1886</v>
          </cell>
          <cell r="W300">
            <v>0</v>
          </cell>
          <cell r="Y300">
            <v>0</v>
          </cell>
          <cell r="Z300">
            <v>3871.1334499499999</v>
          </cell>
          <cell r="AA300">
            <v>3871.1334499499999</v>
          </cell>
          <cell r="AB300">
            <v>74.587044114999998</v>
          </cell>
          <cell r="AC300">
            <v>74.587044114999998</v>
          </cell>
        </row>
        <row r="301">
          <cell r="A301" t="str">
            <v>23076</v>
          </cell>
          <cell r="B301" t="str">
            <v>มหาวิทยาลัยขอนแก่น</v>
          </cell>
          <cell r="C301">
            <v>4371.7573000000002</v>
          </cell>
          <cell r="D301">
            <v>3278.8179</v>
          </cell>
          <cell r="E301">
            <v>0</v>
          </cell>
          <cell r="G301">
            <v>0</v>
          </cell>
          <cell r="H301">
            <v>3196.4654488900001</v>
          </cell>
          <cell r="I301">
            <v>3196.4654488900001</v>
          </cell>
          <cell r="J301">
            <v>73.116260339999997</v>
          </cell>
          <cell r="K301">
            <v>73.116260339999997</v>
          </cell>
          <cell r="L301">
            <v>964.21450000000004</v>
          </cell>
          <cell r="M301">
            <v>901.85260000000005</v>
          </cell>
          <cell r="N301">
            <v>0</v>
          </cell>
          <cell r="P301">
            <v>0</v>
          </cell>
          <cell r="Q301">
            <v>901.85260000000005</v>
          </cell>
          <cell r="R301">
            <v>901.85260000000005</v>
          </cell>
          <cell r="S301">
            <v>93.532362352999996</v>
          </cell>
          <cell r="T301">
            <v>93.532362352999996</v>
          </cell>
          <cell r="U301">
            <v>5335.9718000000003</v>
          </cell>
          <cell r="V301">
            <v>4180.6705000000002</v>
          </cell>
          <cell r="W301">
            <v>0</v>
          </cell>
          <cell r="Y301">
            <v>0</v>
          </cell>
          <cell r="Z301">
            <v>4098.3180488899998</v>
          </cell>
          <cell r="AA301">
            <v>4098.3180488899998</v>
          </cell>
          <cell r="AB301">
            <v>76.805466792000004</v>
          </cell>
          <cell r="AC301">
            <v>76.805466792000004</v>
          </cell>
        </row>
        <row r="302">
          <cell r="A302" t="str">
            <v>23093</v>
          </cell>
          <cell r="B302" t="str">
            <v>มหาวิทยาลัยเชียงใหม่</v>
          </cell>
          <cell r="C302">
            <v>4830.5762999999997</v>
          </cell>
          <cell r="D302">
            <v>3622.9321</v>
          </cell>
          <cell r="E302">
            <v>0</v>
          </cell>
          <cell r="G302">
            <v>0</v>
          </cell>
          <cell r="H302">
            <v>3513.1728849199999</v>
          </cell>
          <cell r="I302">
            <v>3513.1728849199999</v>
          </cell>
          <cell r="J302">
            <v>72.727821004000006</v>
          </cell>
          <cell r="K302">
            <v>72.727821004000006</v>
          </cell>
          <cell r="L302">
            <v>636.52300000000002</v>
          </cell>
          <cell r="M302">
            <v>612.923</v>
          </cell>
          <cell r="N302">
            <v>0</v>
          </cell>
          <cell r="P302">
            <v>0</v>
          </cell>
          <cell r="Q302">
            <v>612.923</v>
          </cell>
          <cell r="R302">
            <v>612.923</v>
          </cell>
          <cell r="S302">
            <v>96.292357070999998</v>
          </cell>
          <cell r="T302">
            <v>96.292357070999998</v>
          </cell>
          <cell r="U302">
            <v>5467.0992999999999</v>
          </cell>
          <cell r="V302">
            <v>4235.8550999999998</v>
          </cell>
          <cell r="W302">
            <v>0</v>
          </cell>
          <cell r="Y302">
            <v>0</v>
          </cell>
          <cell r="Z302">
            <v>4126.0958849199997</v>
          </cell>
          <cell r="AA302">
            <v>4126.0958849199997</v>
          </cell>
          <cell r="AB302">
            <v>75.471390924000005</v>
          </cell>
          <cell r="AC302">
            <v>75.471390924000005</v>
          </cell>
        </row>
        <row r="303">
          <cell r="A303" t="str">
            <v>07011</v>
          </cell>
          <cell r="B303" t="str">
            <v>กรมส่งเสริมการเกษตร</v>
          </cell>
          <cell r="C303">
            <v>5295.0684000000001</v>
          </cell>
          <cell r="D303">
            <v>4157.7828</v>
          </cell>
          <cell r="E303">
            <v>0</v>
          </cell>
          <cell r="G303">
            <v>49.576694699999997</v>
          </cell>
          <cell r="H303">
            <v>2687.8571278999998</v>
          </cell>
          <cell r="I303">
            <v>2737.4338226</v>
          </cell>
          <cell r="J303">
            <v>50.761518545999998</v>
          </cell>
          <cell r="K303">
            <v>51.697799080000003</v>
          </cell>
          <cell r="L303">
            <v>242.8278</v>
          </cell>
          <cell r="M303">
            <v>242.8278</v>
          </cell>
          <cell r="N303">
            <v>0</v>
          </cell>
          <cell r="P303">
            <v>144.94177440000001</v>
          </cell>
          <cell r="Q303">
            <v>75.656707639999993</v>
          </cell>
          <cell r="R303">
            <v>220.59848203999999</v>
          </cell>
          <cell r="S303">
            <v>31.156526411000002</v>
          </cell>
          <cell r="T303">
            <v>90.845645367000003</v>
          </cell>
          <cell r="U303">
            <v>5537.8962000000001</v>
          </cell>
          <cell r="V303">
            <v>4400.6106</v>
          </cell>
          <cell r="W303">
            <v>0</v>
          </cell>
          <cell r="Y303">
            <v>194.5184691</v>
          </cell>
          <cell r="Z303">
            <v>2763.5138355399999</v>
          </cell>
          <cell r="AA303">
            <v>2958.0323046399999</v>
          </cell>
          <cell r="AB303">
            <v>49.901871319999998</v>
          </cell>
          <cell r="AC303">
            <v>53.414368883000002</v>
          </cell>
        </row>
        <row r="304">
          <cell r="A304" t="str">
            <v>23078</v>
          </cell>
          <cell r="B304" t="str">
            <v>มหาวิทยาลัยสงขลานครินทร์</v>
          </cell>
          <cell r="C304">
            <v>4560.9014999999999</v>
          </cell>
          <cell r="D304">
            <v>3420.6759999999999</v>
          </cell>
          <cell r="E304">
            <v>0</v>
          </cell>
          <cell r="G304">
            <v>0</v>
          </cell>
          <cell r="H304">
            <v>3357.26942835</v>
          </cell>
          <cell r="I304">
            <v>3357.26942835</v>
          </cell>
          <cell r="J304">
            <v>73.609777109999996</v>
          </cell>
          <cell r="K304">
            <v>73.609777109999996</v>
          </cell>
          <cell r="L304">
            <v>1036.9350999999999</v>
          </cell>
          <cell r="M304">
            <v>1036.9350999999999</v>
          </cell>
          <cell r="N304">
            <v>0</v>
          </cell>
          <cell r="P304">
            <v>0</v>
          </cell>
          <cell r="Q304">
            <v>1036.9350999999999</v>
          </cell>
          <cell r="R304">
            <v>1036.9350999999999</v>
          </cell>
          <cell r="S304">
            <v>100</v>
          </cell>
          <cell r="T304">
            <v>100</v>
          </cell>
          <cell r="U304">
            <v>5597.8365999999996</v>
          </cell>
          <cell r="V304">
            <v>4457.6111000000001</v>
          </cell>
          <cell r="W304">
            <v>0</v>
          </cell>
          <cell r="Y304">
            <v>0</v>
          </cell>
          <cell r="Z304">
            <v>4394.2045283500001</v>
          </cell>
          <cell r="AA304">
            <v>4394.2045283500001</v>
          </cell>
          <cell r="AB304">
            <v>78.498263567999999</v>
          </cell>
          <cell r="AC304">
            <v>78.498263567999999</v>
          </cell>
        </row>
        <row r="305">
          <cell r="A305" t="str">
            <v>08009</v>
          </cell>
          <cell r="B305" t="str">
            <v>กรมท่าอากาศยาน</v>
          </cell>
          <cell r="C305">
            <v>520.86360000000002</v>
          </cell>
          <cell r="D305">
            <v>390.64769999999999</v>
          </cell>
          <cell r="E305">
            <v>0</v>
          </cell>
          <cell r="G305">
            <v>4.3411780599999998</v>
          </cell>
          <cell r="H305">
            <v>277.50528689999999</v>
          </cell>
          <cell r="I305">
            <v>281.84646495999999</v>
          </cell>
          <cell r="J305">
            <v>53.277918997999997</v>
          </cell>
          <cell r="K305">
            <v>54.111376751999998</v>
          </cell>
          <cell r="L305">
            <v>5186.9005999999999</v>
          </cell>
          <cell r="M305">
            <v>4401.3999000000003</v>
          </cell>
          <cell r="N305">
            <v>0</v>
          </cell>
          <cell r="P305">
            <v>1753.45696914</v>
          </cell>
          <cell r="Q305">
            <v>856.06873894</v>
          </cell>
          <cell r="R305">
            <v>2609.5257080800002</v>
          </cell>
          <cell r="S305">
            <v>16.504436944999998</v>
          </cell>
          <cell r="T305">
            <v>50.309923195000003</v>
          </cell>
          <cell r="U305">
            <v>5707.7641999999996</v>
          </cell>
          <cell r="V305">
            <v>4792.0475999999999</v>
          </cell>
          <cell r="W305">
            <v>0</v>
          </cell>
          <cell r="Y305">
            <v>1757.7981471999999</v>
          </cell>
          <cell r="Z305">
            <v>1133.5740258400001</v>
          </cell>
          <cell r="AA305">
            <v>2891.3721730399998</v>
          </cell>
          <cell r="AB305">
            <v>19.860211216</v>
          </cell>
          <cell r="AC305">
            <v>50.656825890999997</v>
          </cell>
        </row>
        <row r="306">
          <cell r="A306" t="str">
            <v>07006</v>
          </cell>
          <cell r="B306" t="str">
            <v>กรมปศุสัตว์</v>
          </cell>
          <cell r="C306">
            <v>5193.5409799999998</v>
          </cell>
          <cell r="D306">
            <v>3895.8920800000001</v>
          </cell>
          <cell r="E306">
            <v>0</v>
          </cell>
          <cell r="G306">
            <v>51.188240499999999</v>
          </cell>
          <cell r="H306">
            <v>2702.5379608200001</v>
          </cell>
          <cell r="I306">
            <v>2753.7262013200002</v>
          </cell>
          <cell r="J306">
            <v>52.036519423000001</v>
          </cell>
          <cell r="K306">
            <v>53.022132913</v>
          </cell>
          <cell r="L306">
            <v>647.16261999999995</v>
          </cell>
          <cell r="M306">
            <v>647.16261999999995</v>
          </cell>
          <cell r="N306">
            <v>0</v>
          </cell>
          <cell r="P306">
            <v>344.69239322999999</v>
          </cell>
          <cell r="Q306">
            <v>234.93074662000001</v>
          </cell>
          <cell r="R306">
            <v>579.62313985000003</v>
          </cell>
          <cell r="S306">
            <v>36.301655775</v>
          </cell>
          <cell r="T306">
            <v>89.563754446999994</v>
          </cell>
          <cell r="U306">
            <v>5840.7035999999998</v>
          </cell>
          <cell r="V306">
            <v>4543.0546999999997</v>
          </cell>
          <cell r="W306">
            <v>0</v>
          </cell>
          <cell r="Y306">
            <v>395.88063373</v>
          </cell>
          <cell r="Z306">
            <v>2937.4687074399999</v>
          </cell>
          <cell r="AA306">
            <v>3333.3493411700001</v>
          </cell>
          <cell r="AB306">
            <v>50.293062421999998</v>
          </cell>
          <cell r="AC306">
            <v>57.071023791999998</v>
          </cell>
        </row>
        <row r="307">
          <cell r="A307" t="str">
            <v>01004</v>
          </cell>
          <cell r="B307" t="str">
            <v>สำนักเลขาธิการนายกรัฐมนตรี</v>
          </cell>
          <cell r="C307">
            <v>3195.73681468</v>
          </cell>
          <cell r="D307">
            <v>2383.5623146799999</v>
          </cell>
          <cell r="E307">
            <v>0</v>
          </cell>
          <cell r="G307">
            <v>525.12953442000003</v>
          </cell>
          <cell r="H307">
            <v>925.99337329000002</v>
          </cell>
          <cell r="I307">
            <v>1451.1229077099999</v>
          </cell>
          <cell r="J307">
            <v>28.975895919999999</v>
          </cell>
          <cell r="K307">
            <v>45.408085579999998</v>
          </cell>
          <cell r="L307">
            <v>2713.0020853199999</v>
          </cell>
          <cell r="M307">
            <v>2713.0020853199999</v>
          </cell>
          <cell r="N307">
            <v>0</v>
          </cell>
          <cell r="P307">
            <v>20.42820532</v>
          </cell>
          <cell r="Q307">
            <v>630.98639126</v>
          </cell>
          <cell r="R307">
            <v>651.41459657999997</v>
          </cell>
          <cell r="S307">
            <v>23.257866062000002</v>
          </cell>
          <cell r="T307">
            <v>24.010840246000001</v>
          </cell>
          <cell r="U307">
            <v>5908.7389000000003</v>
          </cell>
          <cell r="V307">
            <v>5096.5644000000002</v>
          </cell>
          <cell r="W307">
            <v>0</v>
          </cell>
          <cell r="Y307">
            <v>545.55773973999999</v>
          </cell>
          <cell r="Z307">
            <v>1556.97976455</v>
          </cell>
          <cell r="AA307">
            <v>2102.53750429</v>
          </cell>
          <cell r="AB307">
            <v>26.350458039999999</v>
          </cell>
          <cell r="AC307">
            <v>35.583523657000001</v>
          </cell>
        </row>
        <row r="308">
          <cell r="A308" t="str">
            <v>15004</v>
          </cell>
          <cell r="B308" t="str">
            <v>กรมการพัฒนาชุมชน</v>
          </cell>
          <cell r="C308">
            <v>5294.1253999999999</v>
          </cell>
          <cell r="D308">
            <v>3959.0342999999998</v>
          </cell>
          <cell r="E308">
            <v>0</v>
          </cell>
          <cell r="G308">
            <v>89.679726000000002</v>
          </cell>
          <cell r="H308">
            <v>2383.83980952</v>
          </cell>
          <cell r="I308">
            <v>2473.5195355199999</v>
          </cell>
          <cell r="J308">
            <v>45.028019350000001</v>
          </cell>
          <cell r="K308">
            <v>46.721967249000002</v>
          </cell>
          <cell r="L308">
            <v>863.98260000000005</v>
          </cell>
          <cell r="M308">
            <v>863.98260000000005</v>
          </cell>
          <cell r="N308">
            <v>0</v>
          </cell>
          <cell r="P308">
            <v>472.54272377000001</v>
          </cell>
          <cell r="Q308">
            <v>26.60208896</v>
          </cell>
          <cell r="R308">
            <v>499.14481273000001</v>
          </cell>
          <cell r="S308">
            <v>3.0790074889999999</v>
          </cell>
          <cell r="T308">
            <v>57.772553836999997</v>
          </cell>
          <cell r="U308">
            <v>6158.1080000000002</v>
          </cell>
          <cell r="V308">
            <v>4823.0168999999996</v>
          </cell>
          <cell r="W308">
            <v>0</v>
          </cell>
          <cell r="Y308">
            <v>562.22244977000003</v>
          </cell>
          <cell r="Z308">
            <v>2410.44189848</v>
          </cell>
          <cell r="AA308">
            <v>2972.6643482499999</v>
          </cell>
          <cell r="AB308">
            <v>39.142572661999999</v>
          </cell>
          <cell r="AC308">
            <v>48.272364633000002</v>
          </cell>
        </row>
        <row r="309">
          <cell r="A309" t="str">
            <v>15002</v>
          </cell>
          <cell r="B309" t="str">
            <v>สนง.ปลัดกระทรวงมหาดไทย</v>
          </cell>
          <cell r="C309">
            <v>3266.4171323</v>
          </cell>
          <cell r="D309">
            <v>2451.5313323</v>
          </cell>
          <cell r="E309">
            <v>0</v>
          </cell>
          <cell r="G309">
            <v>166.13194999999999</v>
          </cell>
          <cell r="H309">
            <v>1563.4458047600001</v>
          </cell>
          <cell r="I309">
            <v>1729.5777547600001</v>
          </cell>
          <cell r="J309">
            <v>47.864242117000003</v>
          </cell>
          <cell r="K309">
            <v>52.950302569999998</v>
          </cell>
          <cell r="L309">
            <v>3242.3339676999999</v>
          </cell>
          <cell r="M309">
            <v>2443.9803677</v>
          </cell>
          <cell r="N309">
            <v>0</v>
          </cell>
          <cell r="P309">
            <v>779.31292080000003</v>
          </cell>
          <cell r="Q309">
            <v>460.92304976999998</v>
          </cell>
          <cell r="R309">
            <v>1240.2359705700001</v>
          </cell>
          <cell r="S309">
            <v>14.21577957</v>
          </cell>
          <cell r="T309">
            <v>38.251333234999997</v>
          </cell>
          <cell r="U309">
            <v>6508.7511000000004</v>
          </cell>
          <cell r="V309">
            <v>4895.5117</v>
          </cell>
          <cell r="W309">
            <v>0</v>
          </cell>
          <cell r="Y309">
            <v>945.44487079999999</v>
          </cell>
          <cell r="Z309">
            <v>2024.3688545299999</v>
          </cell>
          <cell r="AA309">
            <v>2969.8137253300001</v>
          </cell>
          <cell r="AB309">
            <v>31.102262530000001</v>
          </cell>
          <cell r="AC309">
            <v>45.628011882999999</v>
          </cell>
        </row>
        <row r="310">
          <cell r="A310" t="str">
            <v>15005</v>
          </cell>
          <cell r="B310" t="str">
            <v>กรมที่ดิน</v>
          </cell>
          <cell r="C310">
            <v>5483.9759999999997</v>
          </cell>
          <cell r="D310">
            <v>4165.4465</v>
          </cell>
          <cell r="E310">
            <v>0</v>
          </cell>
          <cell r="G310">
            <v>286.87244570000001</v>
          </cell>
          <cell r="H310">
            <v>2985.0379794300002</v>
          </cell>
          <cell r="I310">
            <v>3271.91042513</v>
          </cell>
          <cell r="J310">
            <v>54.432002974</v>
          </cell>
          <cell r="K310">
            <v>59.663106204999998</v>
          </cell>
          <cell r="L310">
            <v>1452.7995000000001</v>
          </cell>
          <cell r="M310">
            <v>1295.6568</v>
          </cell>
          <cell r="N310">
            <v>0</v>
          </cell>
          <cell r="P310">
            <v>982.77726055000005</v>
          </cell>
          <cell r="Q310">
            <v>112.80817224</v>
          </cell>
          <cell r="R310">
            <v>1095.5854327899999</v>
          </cell>
          <cell r="S310">
            <v>7.7648823699999996</v>
          </cell>
          <cell r="T310">
            <v>75.412018849999995</v>
          </cell>
          <cell r="U310">
            <v>6936.7754999999997</v>
          </cell>
          <cell r="V310">
            <v>5461.1032999999998</v>
          </cell>
          <cell r="W310">
            <v>0</v>
          </cell>
          <cell r="Y310">
            <v>1269.64970625</v>
          </cell>
          <cell r="Z310">
            <v>3097.8461516699999</v>
          </cell>
          <cell r="AA310">
            <v>4367.4958579200002</v>
          </cell>
          <cell r="AB310">
            <v>44.658301997000002</v>
          </cell>
          <cell r="AC310">
            <v>62.961470468999998</v>
          </cell>
        </row>
        <row r="311">
          <cell r="A311" t="str">
            <v>15006</v>
          </cell>
          <cell r="B311" t="str">
            <v>กรมป้องกันและบรรเทาสาธารณภัย</v>
          </cell>
          <cell r="C311">
            <v>2080.6696000000002</v>
          </cell>
          <cell r="D311">
            <v>1613.5563999999999</v>
          </cell>
          <cell r="E311">
            <v>0</v>
          </cell>
          <cell r="G311">
            <v>87.654324329999994</v>
          </cell>
          <cell r="H311">
            <v>1103.3402873800001</v>
          </cell>
          <cell r="I311">
            <v>1190.9946117100001</v>
          </cell>
          <cell r="J311">
            <v>53.028135143999997</v>
          </cell>
          <cell r="K311">
            <v>57.240929156</v>
          </cell>
          <cell r="L311">
            <v>4977.2214000000004</v>
          </cell>
          <cell r="M311">
            <v>4977.2214000000004</v>
          </cell>
          <cell r="N311">
            <v>0</v>
          </cell>
          <cell r="P311">
            <v>2714.70069728</v>
          </cell>
          <cell r="Q311">
            <v>1159.8785610100001</v>
          </cell>
          <cell r="R311">
            <v>3874.5792582899999</v>
          </cell>
          <cell r="S311">
            <v>23.303736519000001</v>
          </cell>
          <cell r="T311">
            <v>77.846230796</v>
          </cell>
          <cell r="U311">
            <v>7057.8909999999996</v>
          </cell>
          <cell r="V311">
            <v>6590.7777999999998</v>
          </cell>
          <cell r="W311">
            <v>0</v>
          </cell>
          <cell r="Y311">
            <v>2802.3550216100002</v>
          </cell>
          <cell r="Z311">
            <v>2263.2188483899999</v>
          </cell>
          <cell r="AA311">
            <v>5065.5738700000002</v>
          </cell>
          <cell r="AB311">
            <v>32.066503271000002</v>
          </cell>
          <cell r="AC311">
            <v>71.771778142000002</v>
          </cell>
        </row>
        <row r="312">
          <cell r="A312" t="str">
            <v>27002</v>
          </cell>
          <cell r="B312" t="str">
            <v>สำนักงานเลขาธิการสภาผู้แทนราษฎร</v>
          </cell>
          <cell r="C312">
            <v>4147.5554570000004</v>
          </cell>
          <cell r="D312">
            <v>3085.8473570000001</v>
          </cell>
          <cell r="E312">
            <v>0</v>
          </cell>
          <cell r="G312">
            <v>72.370338180000005</v>
          </cell>
          <cell r="H312">
            <v>2073.6484706800002</v>
          </cell>
          <cell r="I312">
            <v>2146.0188088599998</v>
          </cell>
          <cell r="J312">
            <v>49.996883517999997</v>
          </cell>
          <cell r="K312">
            <v>51.741774911</v>
          </cell>
          <cell r="L312">
            <v>3332.3730430000001</v>
          </cell>
          <cell r="M312">
            <v>2389.1739429999998</v>
          </cell>
          <cell r="N312">
            <v>0</v>
          </cell>
          <cell r="P312">
            <v>193.86396400000001</v>
          </cell>
          <cell r="Q312">
            <v>909.76235893</v>
          </cell>
          <cell r="R312">
            <v>1103.62632293</v>
          </cell>
          <cell r="S312">
            <v>27.300735757999998</v>
          </cell>
          <cell r="T312">
            <v>33.118330651999997</v>
          </cell>
          <cell r="U312">
            <v>7479.9285</v>
          </cell>
          <cell r="V312">
            <v>5475.0213000000003</v>
          </cell>
          <cell r="W312">
            <v>0</v>
          </cell>
          <cell r="Y312">
            <v>266.23430217999999</v>
          </cell>
          <cell r="Z312">
            <v>2983.4108296099998</v>
          </cell>
          <cell r="AA312">
            <v>3249.6451317900001</v>
          </cell>
          <cell r="AB312">
            <v>39.885552777999997</v>
          </cell>
          <cell r="AC312">
            <v>43.444868915000001</v>
          </cell>
        </row>
        <row r="313">
          <cell r="A313" t="str">
            <v>01034</v>
          </cell>
          <cell r="B313" t="str">
            <v>ราชวิทยาลัยจุฬาภรณ์</v>
          </cell>
          <cell r="C313">
            <v>2274.7644</v>
          </cell>
          <cell r="D313">
            <v>1706.0728999999999</v>
          </cell>
          <cell r="E313">
            <v>0</v>
          </cell>
          <cell r="G313">
            <v>0</v>
          </cell>
          <cell r="H313">
            <v>1706.0728999999999</v>
          </cell>
          <cell r="I313">
            <v>1706.0728999999999</v>
          </cell>
          <cell r="J313">
            <v>74.999982415999995</v>
          </cell>
          <cell r="K313">
            <v>74.999982415999995</v>
          </cell>
          <cell r="L313">
            <v>5424.9830000000002</v>
          </cell>
          <cell r="M313">
            <v>4518.0794999999998</v>
          </cell>
          <cell r="N313">
            <v>0</v>
          </cell>
          <cell r="P313">
            <v>0</v>
          </cell>
          <cell r="Q313">
            <v>4518.0794999999998</v>
          </cell>
          <cell r="R313">
            <v>4518.0794999999998</v>
          </cell>
          <cell r="S313">
            <v>83.282832407000001</v>
          </cell>
          <cell r="T313">
            <v>83.282832407000001</v>
          </cell>
          <cell r="U313">
            <v>7699.7474000000002</v>
          </cell>
          <cell r="V313">
            <v>6224.1523999999999</v>
          </cell>
          <cell r="W313">
            <v>0</v>
          </cell>
          <cell r="Y313">
            <v>0</v>
          </cell>
          <cell r="Z313">
            <v>6224.1523999999999</v>
          </cell>
          <cell r="AA313">
            <v>6224.1523999999999</v>
          </cell>
          <cell r="AB313">
            <v>80.835799886000004</v>
          </cell>
          <cell r="AC313">
            <v>80.835799886000004</v>
          </cell>
        </row>
        <row r="314">
          <cell r="A314" t="str">
            <v>23002</v>
          </cell>
          <cell r="B314" t="str">
            <v>สำนักงานปลัดกระทรวงการอุดมศึกษา วิทยาศาส</v>
          </cell>
          <cell r="C314">
            <v>7483.4548853799997</v>
          </cell>
          <cell r="D314">
            <v>5607.7168853800003</v>
          </cell>
          <cell r="E314">
            <v>0</v>
          </cell>
          <cell r="G314">
            <v>558.78467006999995</v>
          </cell>
          <cell r="H314">
            <v>2765.3823156499998</v>
          </cell>
          <cell r="I314">
            <v>3324.16698572</v>
          </cell>
          <cell r="J314">
            <v>36.953283716999998</v>
          </cell>
          <cell r="K314">
            <v>44.420218155999997</v>
          </cell>
          <cell r="L314">
            <v>640.79091461999997</v>
          </cell>
          <cell r="M314">
            <v>630.10611461999997</v>
          </cell>
          <cell r="N314">
            <v>0</v>
          </cell>
          <cell r="P314">
            <v>47.85090332</v>
          </cell>
          <cell r="Q314">
            <v>103.38519808</v>
          </cell>
          <cell r="R314">
            <v>151.2361014</v>
          </cell>
          <cell r="S314">
            <v>16.133998737999999</v>
          </cell>
          <cell r="T314">
            <v>23.601474046</v>
          </cell>
          <cell r="U314">
            <v>8124.2457999999997</v>
          </cell>
          <cell r="V314">
            <v>6237.8230000000003</v>
          </cell>
          <cell r="W314">
            <v>0</v>
          </cell>
          <cell r="Y314">
            <v>606.63557338999999</v>
          </cell>
          <cell r="Z314">
            <v>2868.7675137299998</v>
          </cell>
          <cell r="AA314">
            <v>3475.4030871199998</v>
          </cell>
          <cell r="AB314">
            <v>35.311185608999999</v>
          </cell>
          <cell r="AC314">
            <v>42.778162708000004</v>
          </cell>
        </row>
        <row r="315">
          <cell r="A315" t="str">
            <v>04002</v>
          </cell>
          <cell r="B315" t="str">
            <v>สนง.ปลัดกระทรวงการต่างประเทศ</v>
          </cell>
          <cell r="C315">
            <v>7756.4097000000002</v>
          </cell>
          <cell r="D315">
            <v>7138.1938129999999</v>
          </cell>
          <cell r="E315">
            <v>0</v>
          </cell>
          <cell r="G315">
            <v>77.546893560000001</v>
          </cell>
          <cell r="H315">
            <v>5144.8962351099999</v>
          </cell>
          <cell r="I315">
            <v>5222.4431286700001</v>
          </cell>
          <cell r="J315">
            <v>66.330898368000007</v>
          </cell>
          <cell r="K315">
            <v>67.330676572000002</v>
          </cell>
          <cell r="L315">
            <v>399.9545</v>
          </cell>
          <cell r="M315">
            <v>349.17649999999998</v>
          </cell>
          <cell r="N315">
            <v>0</v>
          </cell>
          <cell r="P315">
            <v>67.011471069999999</v>
          </cell>
          <cell r="Q315">
            <v>66.174907849999997</v>
          </cell>
          <cell r="R315">
            <v>133.18637892000001</v>
          </cell>
          <cell r="S315">
            <v>16.545609026000001</v>
          </cell>
          <cell r="T315">
            <v>33.300382648999999</v>
          </cell>
          <cell r="U315">
            <v>8156.3642</v>
          </cell>
          <cell r="V315">
            <v>7487.3703130000004</v>
          </cell>
          <cell r="W315">
            <v>0</v>
          </cell>
          <cell r="Y315">
            <v>144.55836463</v>
          </cell>
          <cell r="Z315">
            <v>5211.0711429599996</v>
          </cell>
          <cell r="AA315">
            <v>5355.6295075899998</v>
          </cell>
          <cell r="AB315">
            <v>63.88963287</v>
          </cell>
          <cell r="AC315">
            <v>65.661971145999999</v>
          </cell>
        </row>
        <row r="316">
          <cell r="A316" t="str">
            <v>21003</v>
          </cell>
          <cell r="B316" t="str">
            <v>กรมการแพทย์</v>
          </cell>
          <cell r="C316">
            <v>5677.26708985</v>
          </cell>
          <cell r="D316">
            <v>4281.9467898499997</v>
          </cell>
          <cell r="E316">
            <v>0</v>
          </cell>
          <cell r="G316">
            <v>36.060362189999999</v>
          </cell>
          <cell r="H316">
            <v>3101.82949865</v>
          </cell>
          <cell r="I316">
            <v>3137.88986084</v>
          </cell>
          <cell r="J316">
            <v>54.635962155000001</v>
          </cell>
          <cell r="K316">
            <v>55.271133296999999</v>
          </cell>
          <cell r="L316">
            <v>3097.9150101499999</v>
          </cell>
          <cell r="M316">
            <v>3097.9150101499999</v>
          </cell>
          <cell r="N316">
            <v>0</v>
          </cell>
          <cell r="P316">
            <v>1781.2255366700001</v>
          </cell>
          <cell r="Q316">
            <v>746.97684919000005</v>
          </cell>
          <cell r="R316">
            <v>2528.20238586</v>
          </cell>
          <cell r="S316">
            <v>24.112244743000002</v>
          </cell>
          <cell r="T316">
            <v>81.609804581000006</v>
          </cell>
          <cell r="U316">
            <v>8775.1821</v>
          </cell>
          <cell r="V316">
            <v>7379.8617999999997</v>
          </cell>
          <cell r="W316">
            <v>0</v>
          </cell>
          <cell r="Y316">
            <v>1817.2858988600001</v>
          </cell>
          <cell r="Z316">
            <v>3848.8063478399999</v>
          </cell>
          <cell r="AA316">
            <v>5666.0922467</v>
          </cell>
          <cell r="AB316">
            <v>43.860130810000001</v>
          </cell>
          <cell r="AC316">
            <v>64.569511859000002</v>
          </cell>
        </row>
        <row r="317">
          <cell r="A317" t="str">
            <v>01019</v>
          </cell>
          <cell r="B317" t="str">
            <v>กองอำนวยการรักษาความมั่นคงภายในราชอาณาจั</v>
          </cell>
          <cell r="C317">
            <v>8473.3832000000002</v>
          </cell>
          <cell r="D317">
            <v>6355.0352999999996</v>
          </cell>
          <cell r="E317">
            <v>0</v>
          </cell>
          <cell r="G317">
            <v>214.82114261000001</v>
          </cell>
          <cell r="H317">
            <v>4912.5791641599999</v>
          </cell>
          <cell r="I317">
            <v>5127.4003067699996</v>
          </cell>
          <cell r="J317">
            <v>57.976596221000001</v>
          </cell>
          <cell r="K317">
            <v>60.511842622000003</v>
          </cell>
          <cell r="L317">
            <v>381.32470000000001</v>
          </cell>
          <cell r="M317">
            <v>381.32470000000001</v>
          </cell>
          <cell r="N317">
            <v>0</v>
          </cell>
          <cell r="P317">
            <v>351.78344499999997</v>
          </cell>
          <cell r="Q317">
            <v>24.005462999999999</v>
          </cell>
          <cell r="R317">
            <v>375.78890799999999</v>
          </cell>
          <cell r="S317">
            <v>6.2952814229999996</v>
          </cell>
          <cell r="T317">
            <v>98.548273426999998</v>
          </cell>
          <cell r="U317">
            <v>8854.7078999999994</v>
          </cell>
          <cell r="V317">
            <v>6736.36</v>
          </cell>
          <cell r="W317">
            <v>0</v>
          </cell>
          <cell r="Y317">
            <v>566.60458760999995</v>
          </cell>
          <cell r="Z317">
            <v>4936.5846271600003</v>
          </cell>
          <cell r="AA317">
            <v>5503.18921477</v>
          </cell>
          <cell r="AB317">
            <v>55.750959635000001</v>
          </cell>
          <cell r="AC317">
            <v>62.149867358000002</v>
          </cell>
        </row>
        <row r="318">
          <cell r="A318" t="str">
            <v>60001</v>
          </cell>
          <cell r="B318" t="str">
            <v>สภากาชาดไทย</v>
          </cell>
          <cell r="C318">
            <v>6092.6190999999999</v>
          </cell>
          <cell r="D318">
            <v>4570.7146000000002</v>
          </cell>
          <cell r="E318">
            <v>0</v>
          </cell>
          <cell r="G318">
            <v>0</v>
          </cell>
          <cell r="H318">
            <v>4523.3733000000002</v>
          </cell>
          <cell r="I318">
            <v>4523.3733000000002</v>
          </cell>
          <cell r="J318">
            <v>74.243494065999997</v>
          </cell>
          <cell r="K318">
            <v>74.243494065999997</v>
          </cell>
          <cell r="L318">
            <v>2778.9346999999998</v>
          </cell>
          <cell r="M318">
            <v>2755.9546999999998</v>
          </cell>
          <cell r="N318">
            <v>0</v>
          </cell>
          <cell r="P318">
            <v>0</v>
          </cell>
          <cell r="Q318">
            <v>595.03531272999999</v>
          </cell>
          <cell r="R318">
            <v>595.03531272999999</v>
          </cell>
          <cell r="S318">
            <v>21.412353184000001</v>
          </cell>
          <cell r="T318">
            <v>21.412353184000001</v>
          </cell>
          <cell r="U318">
            <v>8871.5537999999997</v>
          </cell>
          <cell r="V318">
            <v>7326.6692999999996</v>
          </cell>
          <cell r="W318">
            <v>0</v>
          </cell>
          <cell r="Y318">
            <v>0</v>
          </cell>
          <cell r="Z318">
            <v>5118.4086127299997</v>
          </cell>
          <cell r="AA318">
            <v>5118.4086127299997</v>
          </cell>
          <cell r="AB318">
            <v>57.694612782999997</v>
          </cell>
          <cell r="AC318">
            <v>57.694612782999997</v>
          </cell>
        </row>
        <row r="319">
          <cell r="A319" t="str">
            <v>02001</v>
          </cell>
          <cell r="B319" t="str">
            <v>สนง.ปลัดกระทรวงกลาโหม</v>
          </cell>
          <cell r="C319">
            <v>7296.0411000000004</v>
          </cell>
          <cell r="D319">
            <v>5723.7871999999998</v>
          </cell>
          <cell r="E319">
            <v>0</v>
          </cell>
          <cell r="G319">
            <v>102.5320014</v>
          </cell>
          <cell r="H319">
            <v>4851.90205556</v>
          </cell>
          <cell r="I319">
            <v>4954.4340569599999</v>
          </cell>
          <cell r="J319">
            <v>66.500475929999993</v>
          </cell>
          <cell r="K319">
            <v>67.905786015000004</v>
          </cell>
          <cell r="L319">
            <v>2349.3103000000001</v>
          </cell>
          <cell r="M319">
            <v>2094.6576</v>
          </cell>
          <cell r="N319">
            <v>0</v>
          </cell>
          <cell r="P319">
            <v>411.53846900000002</v>
          </cell>
          <cell r="Q319">
            <v>897.65703278000001</v>
          </cell>
          <cell r="R319">
            <v>1309.1955017800001</v>
          </cell>
          <cell r="S319">
            <v>38.209385656000002</v>
          </cell>
          <cell r="T319">
            <v>55.726802108000001</v>
          </cell>
          <cell r="U319">
            <v>9645.3513999999996</v>
          </cell>
          <cell r="V319">
            <v>7818.4448000000002</v>
          </cell>
          <cell r="W319">
            <v>0</v>
          </cell>
          <cell r="Y319">
            <v>514.07047039999998</v>
          </cell>
          <cell r="Z319">
            <v>5749.55908834</v>
          </cell>
          <cell r="AA319">
            <v>6263.62955874</v>
          </cell>
          <cell r="AB319">
            <v>59.609638363000002</v>
          </cell>
          <cell r="AC319">
            <v>64.939360930999996</v>
          </cell>
        </row>
        <row r="320">
          <cell r="A320" t="str">
            <v>03007</v>
          </cell>
          <cell r="B320" t="str">
            <v>กรมสรรพากร</v>
          </cell>
          <cell r="C320">
            <v>9338.0661999999993</v>
          </cell>
          <cell r="D320">
            <v>7003.5496000000003</v>
          </cell>
          <cell r="E320">
            <v>0</v>
          </cell>
          <cell r="G320">
            <v>427.95738979999999</v>
          </cell>
          <cell r="H320">
            <v>5196.5395433599997</v>
          </cell>
          <cell r="I320">
            <v>5624.4969331599996</v>
          </cell>
          <cell r="J320">
            <v>55.648990187999999</v>
          </cell>
          <cell r="K320">
            <v>60.231923963</v>
          </cell>
          <cell r="L320">
            <v>648.029</v>
          </cell>
          <cell r="M320">
            <v>643.75239999999997</v>
          </cell>
          <cell r="N320">
            <v>0</v>
          </cell>
          <cell r="P320">
            <v>443.29255999999998</v>
          </cell>
          <cell r="Q320">
            <v>45.488478780000001</v>
          </cell>
          <cell r="R320">
            <v>488.78103878000002</v>
          </cell>
          <cell r="S320">
            <v>7.0195128269999998</v>
          </cell>
          <cell r="T320">
            <v>75.425797114000005</v>
          </cell>
          <cell r="U320">
            <v>9986.0951999999997</v>
          </cell>
          <cell r="V320">
            <v>7647.3019999999997</v>
          </cell>
          <cell r="W320">
            <v>0</v>
          </cell>
          <cell r="Y320">
            <v>871.24994979999997</v>
          </cell>
          <cell r="Z320">
            <v>5242.0280221399998</v>
          </cell>
          <cell r="AA320">
            <v>6113.2779719399996</v>
          </cell>
          <cell r="AB320">
            <v>52.493271065000002</v>
          </cell>
          <cell r="AC320">
            <v>61.217901988000001</v>
          </cell>
        </row>
        <row r="321">
          <cell r="A321" t="str">
            <v>29006</v>
          </cell>
          <cell r="B321" t="str">
            <v>สำนักงานอัยการสูงสุด</v>
          </cell>
          <cell r="C321">
            <v>9233.3446000000004</v>
          </cell>
          <cell r="D321">
            <v>6930.7470000000003</v>
          </cell>
          <cell r="E321">
            <v>0</v>
          </cell>
          <cell r="G321">
            <v>0</v>
          </cell>
          <cell r="H321">
            <v>6930.7470000000003</v>
          </cell>
          <cell r="I321">
            <v>6930.7470000000003</v>
          </cell>
          <cell r="J321">
            <v>75.062150285000001</v>
          </cell>
          <cell r="K321">
            <v>75.062150285000001</v>
          </cell>
          <cell r="L321">
            <v>1356.4332999999999</v>
          </cell>
          <cell r="M321">
            <v>905.00239999999997</v>
          </cell>
          <cell r="N321">
            <v>0</v>
          </cell>
          <cell r="P321">
            <v>0</v>
          </cell>
          <cell r="Q321">
            <v>905.00239999999997</v>
          </cell>
          <cell r="R321">
            <v>905.00239999999997</v>
          </cell>
          <cell r="S321">
            <v>66.719270309999999</v>
          </cell>
          <cell r="T321">
            <v>66.719270309999999</v>
          </cell>
          <cell r="U321">
            <v>10589.777899999999</v>
          </cell>
          <cell r="V321">
            <v>7835.7493999999997</v>
          </cell>
          <cell r="W321">
            <v>0</v>
          </cell>
          <cell r="Y321">
            <v>0</v>
          </cell>
          <cell r="Z321">
            <v>7835.7493999999997</v>
          </cell>
          <cell r="AA321">
            <v>7835.7493999999997</v>
          </cell>
          <cell r="AB321">
            <v>73.993519731999996</v>
          </cell>
          <cell r="AC321">
            <v>73.993519731999996</v>
          </cell>
        </row>
        <row r="322">
          <cell r="A322" t="str">
            <v>09009</v>
          </cell>
          <cell r="B322" t="str">
            <v>กรมอุทยานแห่งชาติ สัตว์ป่า และพันธุ์พืช</v>
          </cell>
          <cell r="C322">
            <v>8354.9350259999992</v>
          </cell>
          <cell r="D322">
            <v>6263.689026</v>
          </cell>
          <cell r="E322">
            <v>0</v>
          </cell>
          <cell r="G322">
            <v>36.227206039999999</v>
          </cell>
          <cell r="H322">
            <v>4547.3216170599999</v>
          </cell>
          <cell r="I322">
            <v>4583.5488230999999</v>
          </cell>
          <cell r="J322">
            <v>54.426774150999996</v>
          </cell>
          <cell r="K322">
            <v>54.860376637999998</v>
          </cell>
          <cell r="L322">
            <v>2560.5135740000001</v>
          </cell>
          <cell r="M322">
            <v>2560.5135740000001</v>
          </cell>
          <cell r="N322">
            <v>0</v>
          </cell>
          <cell r="P322">
            <v>1211.97638117</v>
          </cell>
          <cell r="Q322">
            <v>832.81750012999998</v>
          </cell>
          <cell r="R322">
            <v>2044.7938813000001</v>
          </cell>
          <cell r="S322">
            <v>32.525408519000003</v>
          </cell>
          <cell r="T322">
            <v>79.858740139999995</v>
          </cell>
          <cell r="U322">
            <v>10915.4486</v>
          </cell>
          <cell r="V322">
            <v>8824.2026000000005</v>
          </cell>
          <cell r="W322">
            <v>0</v>
          </cell>
          <cell r="Y322">
            <v>1248.20358721</v>
          </cell>
          <cell r="Z322">
            <v>5380.1391171900004</v>
          </cell>
          <cell r="AA322">
            <v>6628.3427044</v>
          </cell>
          <cell r="AB322">
            <v>49.289216727000003</v>
          </cell>
          <cell r="AC322">
            <v>60.724418641</v>
          </cell>
        </row>
        <row r="323">
          <cell r="A323" t="str">
            <v>23088</v>
          </cell>
          <cell r="B323" t="str">
            <v>มหาวิทยาลัยมหิดล</v>
          </cell>
          <cell r="C323">
            <v>10381.588</v>
          </cell>
          <cell r="D323">
            <v>7831.7503999999999</v>
          </cell>
          <cell r="E323">
            <v>0</v>
          </cell>
          <cell r="G323">
            <v>0</v>
          </cell>
          <cell r="H323">
            <v>7619.2717517199999</v>
          </cell>
          <cell r="I323">
            <v>7619.2717517199999</v>
          </cell>
          <cell r="J323">
            <v>73.392160734000001</v>
          </cell>
          <cell r="K323">
            <v>73.392160734000001</v>
          </cell>
          <cell r="L323">
            <v>2749.9052000000001</v>
          </cell>
          <cell r="M323">
            <v>2615.7357000000002</v>
          </cell>
          <cell r="N323">
            <v>0</v>
          </cell>
          <cell r="P323">
            <v>0</v>
          </cell>
          <cell r="Q323">
            <v>2615.7357000000002</v>
          </cell>
          <cell r="R323">
            <v>2615.7357000000002</v>
          </cell>
          <cell r="S323">
            <v>95.120940895999993</v>
          </cell>
          <cell r="T323">
            <v>95.120940895999993</v>
          </cell>
          <cell r="U323">
            <v>13131.493200000001</v>
          </cell>
          <cell r="V323">
            <v>10447.4861</v>
          </cell>
          <cell r="W323">
            <v>0</v>
          </cell>
          <cell r="Y323">
            <v>0</v>
          </cell>
          <cell r="Z323">
            <v>10235.007451719999</v>
          </cell>
          <cell r="AA323">
            <v>10235.007451719999</v>
          </cell>
          <cell r="AB323">
            <v>77.942449467000003</v>
          </cell>
          <cell r="AC323">
            <v>77.942449467000003</v>
          </cell>
        </row>
        <row r="324">
          <cell r="A324" t="str">
            <v>16007</v>
          </cell>
          <cell r="B324" t="str">
            <v>กรมราชทัณฑ์</v>
          </cell>
          <cell r="C324">
            <v>11991.739299999999</v>
          </cell>
          <cell r="D324">
            <v>8993.8034000000007</v>
          </cell>
          <cell r="E324">
            <v>0</v>
          </cell>
          <cell r="G324">
            <v>237.47914854999999</v>
          </cell>
          <cell r="H324">
            <v>6329.7284998200003</v>
          </cell>
          <cell r="I324">
            <v>6567.2076483700002</v>
          </cell>
          <cell r="J324">
            <v>52.784073614999997</v>
          </cell>
          <cell r="K324">
            <v>54.76442978</v>
          </cell>
          <cell r="L324">
            <v>2203.3164999999999</v>
          </cell>
          <cell r="M324">
            <v>1688.4819</v>
          </cell>
          <cell r="N324">
            <v>0</v>
          </cell>
          <cell r="P324">
            <v>670.1377483</v>
          </cell>
          <cell r="Q324">
            <v>158.40246299</v>
          </cell>
          <cell r="R324">
            <v>828.54021129</v>
          </cell>
          <cell r="S324">
            <v>7.1892741229999997</v>
          </cell>
          <cell r="T324">
            <v>37.604230317999999</v>
          </cell>
          <cell r="U324">
            <v>14195.0558</v>
          </cell>
          <cell r="V324">
            <v>10682.2853</v>
          </cell>
          <cell r="W324">
            <v>0</v>
          </cell>
          <cell r="Y324">
            <v>907.61689684999999</v>
          </cell>
          <cell r="Z324">
            <v>6488.1309628099998</v>
          </cell>
          <cell r="AA324">
            <v>7395.7478596600004</v>
          </cell>
          <cell r="AB324">
            <v>45.706977514999998</v>
          </cell>
          <cell r="AC324">
            <v>52.100872049000003</v>
          </cell>
        </row>
        <row r="325">
          <cell r="A325" t="str">
            <v>06005</v>
          </cell>
          <cell r="B325" t="str">
            <v>กรมกิจการเด็กและเยาวชน</v>
          </cell>
          <cell r="C325">
            <v>14768.4769</v>
          </cell>
          <cell r="D325">
            <v>11074.843000000001</v>
          </cell>
          <cell r="E325">
            <v>0</v>
          </cell>
          <cell r="G325">
            <v>24.498797329999999</v>
          </cell>
          <cell r="H325">
            <v>10287.65995583</v>
          </cell>
          <cell r="I325">
            <v>10312.15875316</v>
          </cell>
          <cell r="J325">
            <v>69.659586601000001</v>
          </cell>
          <cell r="K325">
            <v>69.825472341999998</v>
          </cell>
          <cell r="L325">
            <v>65.073899999999995</v>
          </cell>
          <cell r="M325">
            <v>65.073899999999995</v>
          </cell>
          <cell r="N325">
            <v>0</v>
          </cell>
          <cell r="P325">
            <v>41.269938490000001</v>
          </cell>
          <cell r="Q325">
            <v>15.084962340000001</v>
          </cell>
          <cell r="R325">
            <v>56.354900829999998</v>
          </cell>
          <cell r="S325">
            <v>23.181279038</v>
          </cell>
          <cell r="T325">
            <v>86.601388314000005</v>
          </cell>
          <cell r="U325">
            <v>14833.550800000001</v>
          </cell>
          <cell r="V325">
            <v>11139.9169</v>
          </cell>
          <cell r="W325">
            <v>0</v>
          </cell>
          <cell r="Y325">
            <v>65.768735820000003</v>
          </cell>
          <cell r="Z325">
            <v>10302.744918169999</v>
          </cell>
          <cell r="AA325">
            <v>10368.51365399</v>
          </cell>
          <cell r="AB325">
            <v>69.455689046000003</v>
          </cell>
          <cell r="AC325">
            <v>69.899067282000004</v>
          </cell>
        </row>
        <row r="326">
          <cell r="A326" t="str">
            <v>02008</v>
          </cell>
          <cell r="B326" t="str">
            <v>กองบัญชาการกองทัพไทย</v>
          </cell>
          <cell r="C326">
            <v>12222.265299999999</v>
          </cell>
          <cell r="D326">
            <v>9194.1097000000009</v>
          </cell>
          <cell r="E326">
            <v>0</v>
          </cell>
          <cell r="G326">
            <v>652.39628559000005</v>
          </cell>
          <cell r="H326">
            <v>5744.5961192599998</v>
          </cell>
          <cell r="I326">
            <v>6396.9924048499997</v>
          </cell>
          <cell r="J326">
            <v>47.001075317999998</v>
          </cell>
          <cell r="K326">
            <v>52.338844295999998</v>
          </cell>
          <cell r="L326">
            <v>4306.5241999999998</v>
          </cell>
          <cell r="M326">
            <v>4199.5545000000002</v>
          </cell>
          <cell r="N326">
            <v>0</v>
          </cell>
          <cell r="P326">
            <v>711.34811480999997</v>
          </cell>
          <cell r="Q326">
            <v>2429.83012233</v>
          </cell>
          <cell r="R326">
            <v>3141.17823714</v>
          </cell>
          <cell r="S326">
            <v>56.422070548999997</v>
          </cell>
          <cell r="T326">
            <v>72.939988056999994</v>
          </cell>
          <cell r="U326">
            <v>16528.789499999999</v>
          </cell>
          <cell r="V326">
            <v>13393.664199999999</v>
          </cell>
          <cell r="W326">
            <v>0</v>
          </cell>
          <cell r="Y326">
            <v>1363.7444003999999</v>
          </cell>
          <cell r="Z326">
            <v>8174.4262415900002</v>
          </cell>
          <cell r="AA326">
            <v>9538.1706419900001</v>
          </cell>
          <cell r="AB326">
            <v>49.455686042000004</v>
          </cell>
          <cell r="AC326">
            <v>57.706407611000003</v>
          </cell>
        </row>
        <row r="327">
          <cell r="A327" t="str">
            <v>28002</v>
          </cell>
          <cell r="B327" t="str">
            <v>สำนักงานศาลยุติธรรม</v>
          </cell>
          <cell r="C327">
            <v>16468.905500000001</v>
          </cell>
          <cell r="D327">
            <v>12351.6553</v>
          </cell>
          <cell r="E327">
            <v>0</v>
          </cell>
          <cell r="G327">
            <v>0</v>
          </cell>
          <cell r="H327">
            <v>12351.6553</v>
          </cell>
          <cell r="I327">
            <v>12351.6553</v>
          </cell>
          <cell r="J327">
            <v>74.999855332999999</v>
          </cell>
          <cell r="K327">
            <v>74.999855332999999</v>
          </cell>
          <cell r="L327">
            <v>3951.3236000000002</v>
          </cell>
          <cell r="M327">
            <v>3493.2645000000002</v>
          </cell>
          <cell r="N327">
            <v>0</v>
          </cell>
          <cell r="P327">
            <v>0</v>
          </cell>
          <cell r="Q327">
            <v>3493.2645000000002</v>
          </cell>
          <cell r="R327">
            <v>3493.2645000000002</v>
          </cell>
          <cell r="S327">
            <v>88.407451620000003</v>
          </cell>
          <cell r="T327">
            <v>88.407451620000003</v>
          </cell>
          <cell r="U327">
            <v>20420.2291</v>
          </cell>
          <cell r="V327">
            <v>15844.9198</v>
          </cell>
          <cell r="W327">
            <v>0</v>
          </cell>
          <cell r="Y327">
            <v>0</v>
          </cell>
          <cell r="Z327">
            <v>15844.9198</v>
          </cell>
          <cell r="AA327">
            <v>15844.9198</v>
          </cell>
          <cell r="AB327">
            <v>77.594231300999994</v>
          </cell>
          <cell r="AC327">
            <v>77.594231300999994</v>
          </cell>
        </row>
        <row r="328">
          <cell r="A328" t="str">
            <v>20006</v>
          </cell>
          <cell r="B328" t="str">
            <v>สนง.คณะกรรมการการอาชีวศึกษา</v>
          </cell>
          <cell r="C328">
            <v>21807.277319000001</v>
          </cell>
          <cell r="D328">
            <v>16353.299719000001</v>
          </cell>
          <cell r="E328">
            <v>0</v>
          </cell>
          <cell r="G328">
            <v>96.181197179999998</v>
          </cell>
          <cell r="H328">
            <v>11442.06469696</v>
          </cell>
          <cell r="I328">
            <v>11538.24589414</v>
          </cell>
          <cell r="J328">
            <v>52.469019994999996</v>
          </cell>
          <cell r="K328">
            <v>52.910070914999999</v>
          </cell>
          <cell r="L328">
            <v>2929.8088809999999</v>
          </cell>
          <cell r="M328">
            <v>2929.8088809999999</v>
          </cell>
          <cell r="N328">
            <v>0</v>
          </cell>
          <cell r="P328">
            <v>1827.0813858900001</v>
          </cell>
          <cell r="Q328">
            <v>378.35062274000001</v>
          </cell>
          <cell r="R328">
            <v>2205.4320086299999</v>
          </cell>
          <cell r="S328">
            <v>12.913832885</v>
          </cell>
          <cell r="T328">
            <v>75.275627120999999</v>
          </cell>
          <cell r="U328">
            <v>24737.086200000002</v>
          </cell>
          <cell r="V328">
            <v>19283.1086</v>
          </cell>
          <cell r="W328">
            <v>0</v>
          </cell>
          <cell r="Y328">
            <v>1923.2625830699999</v>
          </cell>
          <cell r="Z328">
            <v>11820.4153197</v>
          </cell>
          <cell r="AA328">
            <v>13743.677902769999</v>
          </cell>
          <cell r="AB328">
            <v>47.784186157000001</v>
          </cell>
          <cell r="AC328">
            <v>55.559000730999998</v>
          </cell>
        </row>
        <row r="329">
          <cell r="A329" t="str">
            <v>15007</v>
          </cell>
          <cell r="B329" t="str">
            <v>กรมโยธาธิการและผังเมือง</v>
          </cell>
          <cell r="C329">
            <v>1612.8787</v>
          </cell>
          <cell r="D329">
            <v>1209.6588999999999</v>
          </cell>
          <cell r="E329">
            <v>0</v>
          </cell>
          <cell r="G329">
            <v>29.628550390000001</v>
          </cell>
          <cell r="H329">
            <v>866.75157468999998</v>
          </cell>
          <cell r="I329">
            <v>896.38012507999997</v>
          </cell>
          <cell r="J329">
            <v>53.739414791999998</v>
          </cell>
          <cell r="K329">
            <v>55.576412849999997</v>
          </cell>
          <cell r="L329">
            <v>27512.1721</v>
          </cell>
          <cell r="M329">
            <v>27512.1721</v>
          </cell>
          <cell r="N329">
            <v>0</v>
          </cell>
          <cell r="P329">
            <v>10344.48557884</v>
          </cell>
          <cell r="Q329">
            <v>9169.5278660399999</v>
          </cell>
          <cell r="R329">
            <v>19514.013444880002</v>
          </cell>
          <cell r="S329">
            <v>33.328985559000003</v>
          </cell>
          <cell r="T329">
            <v>70.928654320999996</v>
          </cell>
          <cell r="U329">
            <v>29125.050800000001</v>
          </cell>
          <cell r="V329">
            <v>28721.830999999998</v>
          </cell>
          <cell r="W329">
            <v>0</v>
          </cell>
          <cell r="Y329">
            <v>10374.11412923</v>
          </cell>
          <cell r="Z329">
            <v>10036.279440730001</v>
          </cell>
          <cell r="AA329">
            <v>20410.393569960001</v>
          </cell>
          <cell r="AB329">
            <v>34.459268448000003</v>
          </cell>
          <cell r="AC329">
            <v>70.078482300999994</v>
          </cell>
        </row>
        <row r="330">
          <cell r="A330" t="str">
            <v>02006</v>
          </cell>
          <cell r="B330" t="str">
            <v>กองทัพอากาศ</v>
          </cell>
          <cell r="C330">
            <v>25754.905699999999</v>
          </cell>
          <cell r="D330">
            <v>19433.549599999998</v>
          </cell>
          <cell r="E330">
            <v>0</v>
          </cell>
          <cell r="G330">
            <v>3360.1498789299999</v>
          </cell>
          <cell r="H330">
            <v>11466.804891719999</v>
          </cell>
          <cell r="I330">
            <v>14826.95477065</v>
          </cell>
          <cell r="J330">
            <v>44.522798977999997</v>
          </cell>
          <cell r="K330">
            <v>57.569439172000003</v>
          </cell>
          <cell r="L330">
            <v>13338.7387</v>
          </cell>
          <cell r="M330">
            <v>13338.7387</v>
          </cell>
          <cell r="N330">
            <v>0</v>
          </cell>
          <cell r="P330">
            <v>3247.5641399299998</v>
          </cell>
          <cell r="Q330">
            <v>2005.46737205</v>
          </cell>
          <cell r="R330">
            <v>5253.0315119799998</v>
          </cell>
          <cell r="S330">
            <v>15.034910099999999</v>
          </cell>
          <cell r="T330">
            <v>39.381770871000001</v>
          </cell>
          <cell r="U330">
            <v>39093.644399999997</v>
          </cell>
          <cell r="V330">
            <v>32772.2883</v>
          </cell>
          <cell r="W330">
            <v>0</v>
          </cell>
          <cell r="Y330">
            <v>6607.7140188599997</v>
          </cell>
          <cell r="Z330">
            <v>13472.272263770001</v>
          </cell>
          <cell r="AA330">
            <v>20079.986282630001</v>
          </cell>
          <cell r="AB330">
            <v>34.461540923999998</v>
          </cell>
          <cell r="AC330">
            <v>51.363812688000003</v>
          </cell>
        </row>
        <row r="331">
          <cell r="A331" t="str">
            <v>02005</v>
          </cell>
          <cell r="B331" t="str">
            <v>กองทัพเรือ</v>
          </cell>
          <cell r="C331">
            <v>32667.445049999998</v>
          </cell>
          <cell r="D331">
            <v>24378.93705</v>
          </cell>
          <cell r="E331">
            <v>0</v>
          </cell>
          <cell r="G331">
            <v>2133.8409265300002</v>
          </cell>
          <cell r="H331">
            <v>15948.188357450001</v>
          </cell>
          <cell r="I331">
            <v>18082.029283979999</v>
          </cell>
          <cell r="J331">
            <v>48.819821486000002</v>
          </cell>
          <cell r="K331">
            <v>55.351831941999997</v>
          </cell>
          <cell r="L331">
            <v>9769.6240500000004</v>
          </cell>
          <cell r="M331">
            <v>8544.1777500000007</v>
          </cell>
          <cell r="N331">
            <v>0</v>
          </cell>
          <cell r="P331">
            <v>3818.4323755400001</v>
          </cell>
          <cell r="Q331">
            <v>1716.75610818</v>
          </cell>
          <cell r="R331">
            <v>5535.1884837199996</v>
          </cell>
          <cell r="S331">
            <v>17.572386607999999</v>
          </cell>
          <cell r="T331">
            <v>56.657128825000001</v>
          </cell>
          <cell r="U331">
            <v>42437.069100000001</v>
          </cell>
          <cell r="V331">
            <v>32923.114800000003</v>
          </cell>
          <cell r="W331">
            <v>0</v>
          </cell>
          <cell r="Y331">
            <v>5952.2733020699998</v>
          </cell>
          <cell r="Z331">
            <v>17664.94446563</v>
          </cell>
          <cell r="AA331">
            <v>23617.2177677</v>
          </cell>
          <cell r="AB331">
            <v>41.626212271999997</v>
          </cell>
          <cell r="AC331">
            <v>55.652330069999998</v>
          </cell>
        </row>
        <row r="332">
          <cell r="A332" t="str">
            <v>15003</v>
          </cell>
          <cell r="B332" t="str">
            <v>กรมการปกครอง</v>
          </cell>
          <cell r="C332">
            <v>40593.697724999998</v>
          </cell>
          <cell r="D332">
            <v>30459.396925000001</v>
          </cell>
          <cell r="E332">
            <v>0</v>
          </cell>
          <cell r="G332">
            <v>884.29344083000001</v>
          </cell>
          <cell r="H332">
            <v>22479.107674970001</v>
          </cell>
          <cell r="I332">
            <v>23363.401115799999</v>
          </cell>
          <cell r="J332">
            <v>55.375856190999997</v>
          </cell>
          <cell r="K332">
            <v>57.554257002999996</v>
          </cell>
          <cell r="L332">
            <v>2665.949775</v>
          </cell>
          <cell r="M332">
            <v>2595.2131749999999</v>
          </cell>
          <cell r="N332">
            <v>0</v>
          </cell>
          <cell r="P332">
            <v>1295.2295777100001</v>
          </cell>
          <cell r="Q332">
            <v>680.53439170000001</v>
          </cell>
          <cell r="R332">
            <v>1975.7639694100001</v>
          </cell>
          <cell r="S332">
            <v>25.526902197999998</v>
          </cell>
          <cell r="T332">
            <v>74.111072457000006</v>
          </cell>
          <cell r="U332">
            <v>43259.647499999999</v>
          </cell>
          <cell r="V332">
            <v>33054.610099999998</v>
          </cell>
          <cell r="W332">
            <v>0</v>
          </cell>
          <cell r="Y332">
            <v>2179.5230185400001</v>
          </cell>
          <cell r="Z332">
            <v>23159.64206667</v>
          </cell>
          <cell r="AA332">
            <v>25339.165085209999</v>
          </cell>
          <cell r="AB332">
            <v>53.536363342999998</v>
          </cell>
          <cell r="AC332">
            <v>58.574599077000002</v>
          </cell>
        </row>
        <row r="333">
          <cell r="A333" t="str">
            <v>08007</v>
          </cell>
          <cell r="B333" t="str">
            <v>กรมทางหลวงชนบท</v>
          </cell>
          <cell r="C333">
            <v>1638.556752</v>
          </cell>
          <cell r="D333">
            <v>1247.538452</v>
          </cell>
          <cell r="E333">
            <v>0</v>
          </cell>
          <cell r="G333">
            <v>9.0493802500000005</v>
          </cell>
          <cell r="H333">
            <v>904.98970715999997</v>
          </cell>
          <cell r="I333">
            <v>914.03908740999998</v>
          </cell>
          <cell r="J333">
            <v>55.230904029000001</v>
          </cell>
          <cell r="K333">
            <v>55.783181528</v>
          </cell>
          <cell r="L333">
            <v>47151.285347999998</v>
          </cell>
          <cell r="M333">
            <v>47095.729848000003</v>
          </cell>
          <cell r="N333">
            <v>0</v>
          </cell>
          <cell r="P333">
            <v>29617.72105824</v>
          </cell>
          <cell r="Q333">
            <v>9760.2486940700001</v>
          </cell>
          <cell r="R333">
            <v>39377.969752309997</v>
          </cell>
          <cell r="S333">
            <v>20.699857113</v>
          </cell>
          <cell r="T333">
            <v>83.514096088000002</v>
          </cell>
          <cell r="U333">
            <v>48789.842100000002</v>
          </cell>
          <cell r="V333">
            <v>48343.268300000003</v>
          </cell>
          <cell r="W333">
            <v>0</v>
          </cell>
          <cell r="Y333">
            <v>29626.770438489999</v>
          </cell>
          <cell r="Z333">
            <v>10665.238401230001</v>
          </cell>
          <cell r="AA333">
            <v>40292.008839720002</v>
          </cell>
          <cell r="AB333">
            <v>21.859546868999999</v>
          </cell>
          <cell r="AC333">
            <v>82.582781795000002</v>
          </cell>
        </row>
        <row r="334">
          <cell r="A334" t="str">
            <v>20002</v>
          </cell>
          <cell r="B334" t="str">
            <v>สํานักงานปลัดกระทรวงศึกษาธิการ</v>
          </cell>
          <cell r="C334">
            <v>49458.413538000001</v>
          </cell>
          <cell r="D334">
            <v>37044.956837999998</v>
          </cell>
          <cell r="E334">
            <v>0</v>
          </cell>
          <cell r="G334">
            <v>113.42787233999999</v>
          </cell>
          <cell r="H334">
            <v>25235.298281849999</v>
          </cell>
          <cell r="I334">
            <v>25348.726154190001</v>
          </cell>
          <cell r="J334">
            <v>51.023266774</v>
          </cell>
          <cell r="K334">
            <v>51.252606667000002</v>
          </cell>
          <cell r="L334">
            <v>611.31856200000004</v>
          </cell>
          <cell r="M334">
            <v>577.19906200000003</v>
          </cell>
          <cell r="N334">
            <v>0</v>
          </cell>
          <cell r="P334">
            <v>150.47127376</v>
          </cell>
          <cell r="Q334">
            <v>194.77536004999999</v>
          </cell>
          <cell r="R334">
            <v>345.24663380999999</v>
          </cell>
          <cell r="S334">
            <v>31.861515772000001</v>
          </cell>
          <cell r="T334">
            <v>56.475732174999997</v>
          </cell>
          <cell r="U334">
            <v>50069.732100000001</v>
          </cell>
          <cell r="V334">
            <v>37622.155899999998</v>
          </cell>
          <cell r="W334">
            <v>0</v>
          </cell>
          <cell r="Y334">
            <v>263.8991461</v>
          </cell>
          <cell r="Z334">
            <v>25430.073641899999</v>
          </cell>
          <cell r="AA334">
            <v>25693.972787999999</v>
          </cell>
          <cell r="AB334">
            <v>50.789314373000003</v>
          </cell>
          <cell r="AC334">
            <v>51.316377600999999</v>
          </cell>
        </row>
        <row r="335">
          <cell r="A335" t="str">
            <v>17006</v>
          </cell>
          <cell r="B335" t="str">
            <v>สนง.ประกันสังคม</v>
          </cell>
          <cell r="C335">
            <v>64523.541400000002</v>
          </cell>
          <cell r="D335">
            <v>48392.656000000003</v>
          </cell>
          <cell r="E335">
            <v>0</v>
          </cell>
          <cell r="G335">
            <v>0</v>
          </cell>
          <cell r="H335">
            <v>48247.82552079</v>
          </cell>
          <cell r="I335">
            <v>48247.82552079</v>
          </cell>
          <cell r="J335">
            <v>74.775538467999993</v>
          </cell>
          <cell r="K335">
            <v>74.775538467999993</v>
          </cell>
          <cell r="U335">
            <v>64523.541400000002</v>
          </cell>
          <cell r="V335">
            <v>48392.656000000003</v>
          </cell>
          <cell r="W335">
            <v>0</v>
          </cell>
          <cell r="Y335">
            <v>0</v>
          </cell>
          <cell r="Z335">
            <v>48247.82552079</v>
          </cell>
          <cell r="AA335">
            <v>48247.82552079</v>
          </cell>
          <cell r="AB335">
            <v>74.775538467999993</v>
          </cell>
          <cell r="AC335">
            <v>74.775538467999993</v>
          </cell>
        </row>
        <row r="336">
          <cell r="A336" t="str">
            <v>07003</v>
          </cell>
          <cell r="B336" t="str">
            <v>กรมชลประทาน</v>
          </cell>
          <cell r="C336">
            <v>7798.6328350000003</v>
          </cell>
          <cell r="D336">
            <v>5919.1218349999999</v>
          </cell>
          <cell r="E336">
            <v>0</v>
          </cell>
          <cell r="G336">
            <v>207.54292429</v>
          </cell>
          <cell r="H336">
            <v>4191.5857288799998</v>
          </cell>
          <cell r="I336">
            <v>4399.1286531699998</v>
          </cell>
          <cell r="J336">
            <v>53.747699341000001</v>
          </cell>
          <cell r="K336">
            <v>56.408972523999999</v>
          </cell>
          <cell r="L336">
            <v>66308.345765000005</v>
          </cell>
          <cell r="M336">
            <v>66308.345765000005</v>
          </cell>
          <cell r="N336">
            <v>0</v>
          </cell>
          <cell r="P336">
            <v>16966.05520096</v>
          </cell>
          <cell r="Q336">
            <v>24156.91578132</v>
          </cell>
          <cell r="R336">
            <v>41122.97098228</v>
          </cell>
          <cell r="S336">
            <v>36.431184494999997</v>
          </cell>
          <cell r="T336">
            <v>62.017790533000003</v>
          </cell>
          <cell r="U336">
            <v>74106.978600000002</v>
          </cell>
          <cell r="V336">
            <v>72227.467600000004</v>
          </cell>
          <cell r="W336">
            <v>0</v>
          </cell>
          <cell r="Y336">
            <v>17173.598125249999</v>
          </cell>
          <cell r="Z336">
            <v>28348.5015102</v>
          </cell>
          <cell r="AA336">
            <v>45522.099635450002</v>
          </cell>
          <cell r="AB336">
            <v>38.253484415999999</v>
          </cell>
          <cell r="AC336">
            <v>61.427547709000002</v>
          </cell>
        </row>
        <row r="337">
          <cell r="A337" t="str">
            <v>02004</v>
          </cell>
          <cell r="B337" t="str">
            <v>กองทัพบก</v>
          </cell>
          <cell r="C337">
            <v>81515.043000000005</v>
          </cell>
          <cell r="D337">
            <v>61127.993799999997</v>
          </cell>
          <cell r="E337">
            <v>0</v>
          </cell>
          <cell r="G337">
            <v>2390.7323065700002</v>
          </cell>
          <cell r="H337">
            <v>40554.492605829997</v>
          </cell>
          <cell r="I337">
            <v>42945.224912400001</v>
          </cell>
          <cell r="J337">
            <v>49.750930765</v>
          </cell>
          <cell r="K337">
            <v>52.683803298000001</v>
          </cell>
          <cell r="L337">
            <v>24464.7346</v>
          </cell>
          <cell r="M337">
            <v>22527.0484</v>
          </cell>
          <cell r="N337">
            <v>0</v>
          </cell>
          <cell r="P337">
            <v>2213.78900901</v>
          </cell>
          <cell r="Q337">
            <v>6397.9679889400004</v>
          </cell>
          <cell r="R337">
            <v>8611.7569979500004</v>
          </cell>
          <cell r="S337">
            <v>26.151798062000001</v>
          </cell>
          <cell r="T337">
            <v>35.200696589000003</v>
          </cell>
          <cell r="U337">
            <v>105979.7776</v>
          </cell>
          <cell r="V337">
            <v>83655.042199999996</v>
          </cell>
          <cell r="W337">
            <v>0</v>
          </cell>
          <cell r="Y337">
            <v>4604.5213155800002</v>
          </cell>
          <cell r="Z337">
            <v>46952.460594769997</v>
          </cell>
          <cell r="AA337">
            <v>51556.981910349998</v>
          </cell>
          <cell r="AB337">
            <v>44.303226197999997</v>
          </cell>
          <cell r="AC337">
            <v>48.647943106</v>
          </cell>
        </row>
        <row r="338">
          <cell r="A338" t="str">
            <v>21002</v>
          </cell>
          <cell r="B338" t="str">
            <v>สนง.ปลัดกระทรวงสาธารณสุข</v>
          </cell>
          <cell r="C338">
            <v>109174.50572080001</v>
          </cell>
          <cell r="D338">
            <v>81903.722220800002</v>
          </cell>
          <cell r="E338">
            <v>0</v>
          </cell>
          <cell r="G338">
            <v>161.26815514</v>
          </cell>
          <cell r="H338">
            <v>62011.67011259</v>
          </cell>
          <cell r="I338">
            <v>62172.938267730002</v>
          </cell>
          <cell r="J338">
            <v>56.800504570999998</v>
          </cell>
          <cell r="K338">
            <v>56.948220517999999</v>
          </cell>
          <cell r="L338">
            <v>11682.620479200001</v>
          </cell>
          <cell r="M338">
            <v>11682.620479200001</v>
          </cell>
          <cell r="N338">
            <v>0</v>
          </cell>
          <cell r="P338">
            <v>6226.3071546199999</v>
          </cell>
          <cell r="Q338">
            <v>3034.8159908799998</v>
          </cell>
          <cell r="R338">
            <v>9261.1231454999997</v>
          </cell>
          <cell r="S338">
            <v>25.977185480999999</v>
          </cell>
          <cell r="T338">
            <v>79.272652586999996</v>
          </cell>
          <cell r="U338">
            <v>120857.1262</v>
          </cell>
          <cell r="V338">
            <v>93586.342699999994</v>
          </cell>
          <cell r="W338">
            <v>0</v>
          </cell>
          <cell r="Y338">
            <v>6387.57530976</v>
          </cell>
          <cell r="Z338">
            <v>65046.486103470001</v>
          </cell>
          <cell r="AA338">
            <v>71434.061413229996</v>
          </cell>
          <cell r="AB338">
            <v>53.820977007000003</v>
          </cell>
          <cell r="AC338">
            <v>59.106205533000001</v>
          </cell>
        </row>
        <row r="339">
          <cell r="A339" t="str">
            <v>25007</v>
          </cell>
          <cell r="B339" t="str">
            <v>สนง.ตำรวจแห่งชาติ</v>
          </cell>
          <cell r="C339">
            <v>100830.97436973</v>
          </cell>
          <cell r="D339">
            <v>75685.316069730005</v>
          </cell>
          <cell r="E339">
            <v>0</v>
          </cell>
          <cell r="G339">
            <v>1295.20605581</v>
          </cell>
          <cell r="H339">
            <v>55296.5350253</v>
          </cell>
          <cell r="I339">
            <v>56591.741081109998</v>
          </cell>
          <cell r="J339">
            <v>54.840821851999998</v>
          </cell>
          <cell r="K339">
            <v>56.125353775999997</v>
          </cell>
          <cell r="L339">
            <v>20880.704530269999</v>
          </cell>
          <cell r="M339">
            <v>18447.90093027</v>
          </cell>
          <cell r="N339">
            <v>0</v>
          </cell>
          <cell r="P339">
            <v>7354.5402772099997</v>
          </cell>
          <cell r="Q339">
            <v>2032.3489076000001</v>
          </cell>
          <cell r="R339">
            <v>9386.8891848099993</v>
          </cell>
          <cell r="S339">
            <v>9.7331433650000001</v>
          </cell>
          <cell r="T339">
            <v>44.954848966999997</v>
          </cell>
          <cell r="U339">
            <v>121711.6789</v>
          </cell>
          <cell r="V339">
            <v>94133.217000000004</v>
          </cell>
          <cell r="W339">
            <v>0</v>
          </cell>
          <cell r="Y339">
            <v>8649.7463330200007</v>
          </cell>
          <cell r="Z339">
            <v>57328.883932899997</v>
          </cell>
          <cell r="AA339">
            <v>65978.630265920001</v>
          </cell>
          <cell r="AB339">
            <v>47.102204530000002</v>
          </cell>
          <cell r="AC339">
            <v>54.208955838999998</v>
          </cell>
        </row>
        <row r="340">
          <cell r="A340" t="str">
            <v>08006</v>
          </cell>
          <cell r="B340" t="str">
            <v>กรมทางหลวง</v>
          </cell>
          <cell r="C340">
            <v>5817.3599993500002</v>
          </cell>
          <cell r="D340">
            <v>4395.21959935</v>
          </cell>
          <cell r="E340">
            <v>0</v>
          </cell>
          <cell r="G340">
            <v>78.821985799999993</v>
          </cell>
          <cell r="H340">
            <v>3277.1074220199998</v>
          </cell>
          <cell r="I340">
            <v>3355.9294078200001</v>
          </cell>
          <cell r="J340">
            <v>56.333240893000003</v>
          </cell>
          <cell r="K340">
            <v>57.688185160000003</v>
          </cell>
          <cell r="L340">
            <v>120129.56530065001</v>
          </cell>
          <cell r="M340">
            <v>117260.55550065001</v>
          </cell>
          <cell r="N340">
            <v>0</v>
          </cell>
          <cell r="P340">
            <v>54792.001474559998</v>
          </cell>
          <cell r="Q340">
            <v>42474.289690090001</v>
          </cell>
          <cell r="R340">
            <v>97266.29116465</v>
          </cell>
          <cell r="S340">
            <v>35.357066001</v>
          </cell>
          <cell r="T340">
            <v>80.967820802999995</v>
          </cell>
          <cell r="U340">
            <v>125946.9253</v>
          </cell>
          <cell r="V340">
            <v>121655.7751</v>
          </cell>
          <cell r="W340">
            <v>0</v>
          </cell>
          <cell r="Y340">
            <v>54870.823460359999</v>
          </cell>
          <cell r="Z340">
            <v>45751.397112109997</v>
          </cell>
          <cell r="AA340">
            <v>100622.22057247</v>
          </cell>
          <cell r="AB340">
            <v>36.325934121000003</v>
          </cell>
          <cell r="AC340">
            <v>79.892558180999998</v>
          </cell>
        </row>
        <row r="341">
          <cell r="A341" t="str">
            <v>15008</v>
          </cell>
          <cell r="B341" t="str">
            <v>กรมส่งเสริมการปกครองท้องถิ่น</v>
          </cell>
          <cell r="C341">
            <v>195520.42523692999</v>
          </cell>
          <cell r="D341">
            <v>146633.74543693001</v>
          </cell>
          <cell r="E341">
            <v>0</v>
          </cell>
          <cell r="G341">
            <v>36.378752009999999</v>
          </cell>
          <cell r="H341">
            <v>123292.83480554</v>
          </cell>
          <cell r="I341">
            <v>123329.21355755</v>
          </cell>
          <cell r="J341">
            <v>63.058800458</v>
          </cell>
          <cell r="K341">
            <v>63.077406572000001</v>
          </cell>
          <cell r="L341">
            <v>39921.022663069998</v>
          </cell>
          <cell r="M341">
            <v>39731.185463070004</v>
          </cell>
          <cell r="N341">
            <v>0</v>
          </cell>
          <cell r="P341">
            <v>60.622706000000001</v>
          </cell>
          <cell r="Q341">
            <v>3897.0008509099998</v>
          </cell>
          <cell r="R341">
            <v>3957.6235569099999</v>
          </cell>
          <cell r="S341">
            <v>9.7617761040000008</v>
          </cell>
          <cell r="T341">
            <v>9.9136327000000009</v>
          </cell>
          <cell r="U341">
            <v>235441.4479</v>
          </cell>
          <cell r="V341">
            <v>186364.93090000001</v>
          </cell>
          <cell r="W341">
            <v>0</v>
          </cell>
          <cell r="Y341">
            <v>97.001458009999993</v>
          </cell>
          <cell r="Z341">
            <v>127189.83565645</v>
          </cell>
          <cell r="AA341">
            <v>127286.83711446</v>
          </cell>
          <cell r="AB341">
            <v>54.021854177000002</v>
          </cell>
          <cell r="AC341">
            <v>54.063053998999997</v>
          </cell>
        </row>
        <row r="342">
          <cell r="A342" t="str">
            <v>03009</v>
          </cell>
          <cell r="B342" t="str">
            <v>สนง.บริหารหนี้สาธารณะ</v>
          </cell>
          <cell r="C342">
            <v>243288.68599999999</v>
          </cell>
          <cell r="D342">
            <v>221618.99069999999</v>
          </cell>
          <cell r="E342">
            <v>0</v>
          </cell>
          <cell r="G342">
            <v>7.3085808700000001</v>
          </cell>
          <cell r="H342">
            <v>148164.78396087</v>
          </cell>
          <cell r="I342">
            <v>148172.09254174001</v>
          </cell>
          <cell r="J342">
            <v>60.900811459000003</v>
          </cell>
          <cell r="K342">
            <v>60.903815536000003</v>
          </cell>
          <cell r="L342">
            <v>8.6846999999999994</v>
          </cell>
          <cell r="M342">
            <v>8.6846999999999994</v>
          </cell>
          <cell r="N342">
            <v>0</v>
          </cell>
          <cell r="P342">
            <v>4.2975000000000003</v>
          </cell>
          <cell r="Q342">
            <v>4.3055190000000003</v>
          </cell>
          <cell r="R342">
            <v>8.6030189999999997</v>
          </cell>
          <cell r="S342">
            <v>49.575909357999997</v>
          </cell>
          <cell r="T342">
            <v>99.059483920000005</v>
          </cell>
          <cell r="U342">
            <v>243297.3707</v>
          </cell>
          <cell r="V342">
            <v>221627.67540000001</v>
          </cell>
          <cell r="W342">
            <v>0</v>
          </cell>
          <cell r="Y342">
            <v>11.60608087</v>
          </cell>
          <cell r="Z342">
            <v>148169.08947986999</v>
          </cell>
          <cell r="AA342">
            <v>148180.69556073999</v>
          </cell>
          <cell r="AB342">
            <v>60.900407207000001</v>
          </cell>
          <cell r="AC342">
            <v>60.905177534000003</v>
          </cell>
        </row>
        <row r="343">
          <cell r="A343" t="str">
            <v>20004</v>
          </cell>
          <cell r="B343" t="str">
            <v>สนง.คณะกรรมการการศึกษาขั้นพื้นฐาน</v>
          </cell>
          <cell r="C343">
            <v>262190.88945279998</v>
          </cell>
          <cell r="D343">
            <v>196642.51275279999</v>
          </cell>
          <cell r="E343">
            <v>0</v>
          </cell>
          <cell r="G343">
            <v>98.284757799999994</v>
          </cell>
          <cell r="H343">
            <v>143881.84557638</v>
          </cell>
          <cell r="I343">
            <v>143980.13033417999</v>
          </cell>
          <cell r="J343">
            <v>54.876752535999998</v>
          </cell>
          <cell r="K343">
            <v>54.914238490000002</v>
          </cell>
          <cell r="L343">
            <v>16036.577247200001</v>
          </cell>
          <cell r="M343">
            <v>14871.585087199999</v>
          </cell>
          <cell r="N343">
            <v>0</v>
          </cell>
          <cell r="P343">
            <v>5588.5616964000001</v>
          </cell>
          <cell r="Q343">
            <v>3221.8846764099999</v>
          </cell>
          <cell r="R343">
            <v>8810.44637281</v>
          </cell>
          <cell r="S343">
            <v>20.090849978000001</v>
          </cell>
          <cell r="T343">
            <v>54.939693407999997</v>
          </cell>
          <cell r="U343">
            <v>278227.46669999999</v>
          </cell>
          <cell r="V343">
            <v>211514.09784</v>
          </cell>
          <cell r="W343">
            <v>0</v>
          </cell>
          <cell r="Y343">
            <v>5686.8464542000002</v>
          </cell>
          <cell r="Z343">
            <v>147103.73025279</v>
          </cell>
          <cell r="AA343">
            <v>152790.57670698999</v>
          </cell>
          <cell r="AB343">
            <v>52.871749866000002</v>
          </cell>
          <cell r="AC343">
            <v>54.915705670000001</v>
          </cell>
        </row>
        <row r="346">
          <cell r="A346" t="str">
            <v>75003</v>
          </cell>
          <cell r="B346" t="str">
            <v>เมืองพัทยา</v>
          </cell>
          <cell r="C346">
            <v>845.72900000000004</v>
          </cell>
          <cell r="D346">
            <v>634.29700000000003</v>
          </cell>
          <cell r="E346">
            <v>0</v>
          </cell>
          <cell r="F346">
            <v>0</v>
          </cell>
          <cell r="G346">
            <v>0</v>
          </cell>
          <cell r="H346">
            <v>435.83240000000001</v>
          </cell>
          <cell r="I346">
            <v>435.83240000000001</v>
          </cell>
          <cell r="J346">
            <v>51.533339875999999</v>
          </cell>
          <cell r="K346">
            <v>51.533339875999999</v>
          </cell>
          <cell r="L346">
            <v>1044.0994000000001</v>
          </cell>
          <cell r="M346">
            <v>1044.0994000000001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1889.8284000000001</v>
          </cell>
          <cell r="V346">
            <v>1678.3964000000001</v>
          </cell>
          <cell r="W346">
            <v>0</v>
          </cell>
          <cell r="X346">
            <v>0</v>
          </cell>
          <cell r="Y346">
            <v>0</v>
          </cell>
          <cell r="Z346">
            <v>435.83240000000001</v>
          </cell>
          <cell r="AA346">
            <v>435.83240000000001</v>
          </cell>
          <cell r="AB346">
            <v>23.062009228000001</v>
          </cell>
          <cell r="AC346">
            <v>23.062009228000001</v>
          </cell>
        </row>
        <row r="347">
          <cell r="A347" t="str">
            <v>75002</v>
          </cell>
          <cell r="B347" t="str">
            <v>กรุงเทพมหานคร</v>
          </cell>
          <cell r="C347">
            <v>20198.048299999999</v>
          </cell>
          <cell r="D347">
            <v>15148.5363</v>
          </cell>
          <cell r="E347">
            <v>0</v>
          </cell>
          <cell r="F347">
            <v>0</v>
          </cell>
          <cell r="G347">
            <v>0</v>
          </cell>
          <cell r="H347">
            <v>12182.708179290001</v>
          </cell>
          <cell r="I347">
            <v>12182.708179290001</v>
          </cell>
          <cell r="J347">
            <v>60.316264216999997</v>
          </cell>
          <cell r="K347">
            <v>60.316264216999997</v>
          </cell>
          <cell r="L347">
            <v>2189.0054</v>
          </cell>
          <cell r="M347">
            <v>2189.0054</v>
          </cell>
          <cell r="N347">
            <v>0</v>
          </cell>
          <cell r="O347">
            <v>0</v>
          </cell>
          <cell r="P347">
            <v>0</v>
          </cell>
          <cell r="Q347">
            <v>52.159732499999997</v>
          </cell>
          <cell r="R347">
            <v>52.159732499999997</v>
          </cell>
          <cell r="S347">
            <v>2.382805109</v>
          </cell>
          <cell r="T347">
            <v>2.382805109</v>
          </cell>
          <cell r="U347">
            <v>22387.0537</v>
          </cell>
          <cell r="V347">
            <v>17337.541700000002</v>
          </cell>
          <cell r="W347">
            <v>0</v>
          </cell>
          <cell r="X347">
            <v>0</v>
          </cell>
          <cell r="Y347">
            <v>0</v>
          </cell>
          <cell r="Z347">
            <v>12234.867911789999</v>
          </cell>
          <cell r="AA347">
            <v>12234.867911789999</v>
          </cell>
          <cell r="AB347">
            <v>54.651532424999999</v>
          </cell>
          <cell r="AC347">
            <v>54.651532424999999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R320"/>
  <sheetViews>
    <sheetView tabSelected="1" view="pageBreakPreview" zoomScale="75" zoomScaleSheetLayoutView="88" workbookViewId="0">
      <selection activeCell="Q310" sqref="Q310"/>
    </sheetView>
  </sheetViews>
  <sheetFormatPr defaultRowHeight="12.75"/>
  <cols>
    <col min="1" max="1" width="6.7109375" style="68" customWidth="1"/>
    <col min="2" max="2" width="46.85546875" customWidth="1"/>
    <col min="3" max="3" width="14" customWidth="1"/>
    <col min="4" max="4" width="10.28515625" bestFit="1" customWidth="1"/>
    <col min="5" max="6" width="12.42578125" customWidth="1"/>
    <col min="7" max="7" width="14" customWidth="1"/>
    <col min="8" max="8" width="10.85546875" bestFit="1" customWidth="1"/>
    <col min="9" max="9" width="12.140625" bestFit="1" customWidth="1"/>
    <col min="10" max="11" width="12.42578125" customWidth="1"/>
    <col min="12" max="12" width="20.140625" hidden="1" customWidth="1"/>
    <col min="13" max="13" width="10.85546875" bestFit="1" customWidth="1"/>
    <col min="14" max="14" width="15.42578125" customWidth="1"/>
    <col min="15" max="15" width="12.42578125" style="20" customWidth="1"/>
    <col min="16" max="16" width="13.28515625" bestFit="1" customWidth="1"/>
    <col min="17" max="17" width="12.28515625" bestFit="1" customWidth="1"/>
    <col min="18" max="18" width="13.5703125" bestFit="1" customWidth="1"/>
  </cols>
  <sheetData>
    <row r="1" spans="1:18" ht="33.75">
      <c r="A1" s="1" t="str">
        <f>"ผลการเบิกจ่ายเงินงบประมาณประจำปี 2564 ตั้งแต่ต้นปีงบประมาณ จนถึงวันที่ "&amp;[1]HeaderFooter!B5</f>
        <v>ผลการเบิกจ่ายเงินงบประมาณประจำปี 2564 ตั้งแต่ต้นปีงบประมาณ จนถึงวันที่ 23 เมษายน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  <c r="O3" s="4"/>
      <c r="R3" s="5"/>
    </row>
    <row r="4" spans="1:18" ht="21">
      <c r="A4" s="6" t="s">
        <v>2</v>
      </c>
      <c r="B4" s="7" t="s">
        <v>3</v>
      </c>
      <c r="C4" s="8" t="s">
        <v>4</v>
      </c>
      <c r="D4" s="9"/>
      <c r="E4" s="9"/>
      <c r="F4" s="10"/>
      <c r="G4" s="11" t="s">
        <v>5</v>
      </c>
      <c r="H4" s="12"/>
      <c r="I4" s="12"/>
      <c r="J4" s="12"/>
      <c r="K4" s="11" t="s">
        <v>6</v>
      </c>
      <c r="L4" s="12"/>
      <c r="M4" s="12"/>
      <c r="N4" s="12"/>
      <c r="O4" s="13"/>
      <c r="R4" s="5"/>
    </row>
    <row r="5" spans="1:18" ht="84">
      <c r="A5" s="14"/>
      <c r="B5" s="15"/>
      <c r="C5" s="16" t="s">
        <v>7</v>
      </c>
      <c r="D5" s="17" t="s">
        <v>8</v>
      </c>
      <c r="E5" s="18" t="s">
        <v>9</v>
      </c>
      <c r="F5" s="19" t="s">
        <v>10</v>
      </c>
      <c r="G5" s="16" t="s">
        <v>7</v>
      </c>
      <c r="H5" s="17" t="s">
        <v>8</v>
      </c>
      <c r="I5" s="18" t="s">
        <v>9</v>
      </c>
      <c r="J5" s="19" t="s">
        <v>10</v>
      </c>
      <c r="K5" s="16" t="s">
        <v>7</v>
      </c>
      <c r="L5" s="17" t="s">
        <v>11</v>
      </c>
      <c r="M5" s="17" t="s">
        <v>8</v>
      </c>
      <c r="N5" s="18" t="s">
        <v>9</v>
      </c>
      <c r="O5" s="19" t="s">
        <v>10</v>
      </c>
      <c r="R5" s="20"/>
    </row>
    <row r="6" spans="1:18" ht="21">
      <c r="A6" s="21">
        <v>1</v>
      </c>
      <c r="B6" s="22" t="str">
        <f>VLOOKUP($P6,[1]Name!$A:$B,2,0)</f>
        <v>สำนักงานคณะกรรมการดิจิทัลเพื่อเศรษฐกิจและสังคมแห่งชาติ</v>
      </c>
      <c r="C6" s="23">
        <f>IF(ISERROR(VLOOKUP($P6,[1]BN2_1!$A:$AC,3,0)),0,VLOOKUP($P6,[1]BN2_1!$A:$AC,3,0))</f>
        <v>1512.9994999999999</v>
      </c>
      <c r="D6" s="24">
        <f>IF(ISERROR(VLOOKUP($P6,[1]BN2_1!$A:$AC,7,0)),0,VLOOKUP($P6,[1]BN2_1!$A:$AC,7,0))</f>
        <v>53.659890699999998</v>
      </c>
      <c r="E6" s="25">
        <f>IF(ISERROR(VLOOKUP($P6,[1]BN2_1!$A:$AC,8,0)),0,VLOOKUP($P6,[1]BN2_1!$A:$AC,8,0))</f>
        <v>57.293515820000003</v>
      </c>
      <c r="F6" s="26">
        <f t="shared" ref="F6:F69" si="0">IF(ISERROR(E6/C6*100),0,E6/C6*100)</f>
        <v>3.7867504794284468</v>
      </c>
      <c r="G6" s="23">
        <f>IF(ISERROR(VLOOKUP($P6,[1]BN2_1!$A:$AC,12,0)),0,VLOOKUP($P6,[1]BN2_1!$A:$AC,12,0))</f>
        <v>3.6753</v>
      </c>
      <c r="H6" s="24">
        <f>IF(ISERROR(VLOOKUP($P6,[1]BN2_1!$A:$AC,16,0)),0,VLOOKUP($P6,[1]BN2_1!$A:$AC,16,0))</f>
        <v>3.5</v>
      </c>
      <c r="I6" s="27">
        <f>IF(ISERROR(VLOOKUP($P6,[1]BN2_1!$A:$AC,17,0)),0,VLOOKUP($P6,[1]BN2_1!$A:$AC,17,0))</f>
        <v>0</v>
      </c>
      <c r="J6" s="28">
        <f t="shared" ref="J6:J69" si="1">IF(ISERROR(I6/G6*100),0,I6/G6*100)</f>
        <v>0</v>
      </c>
      <c r="K6" s="23">
        <f t="shared" ref="K6:K69" si="2">C6+G6</f>
        <v>1516.6748</v>
      </c>
      <c r="L6" s="23">
        <f>IF(ISERROR(VLOOKUP($P6,[1]BN2_1!$A:$U,21,0)),0,VLOOKUP($P6,[1]BN2_1!$A:$U,21,0))</f>
        <v>1516.6748</v>
      </c>
      <c r="M6" s="24">
        <f t="shared" ref="M6:N69" si="3">D6+H6</f>
        <v>57.159890699999998</v>
      </c>
      <c r="N6" s="27">
        <f t="shared" si="3"/>
        <v>57.293515820000003</v>
      </c>
      <c r="O6" s="29">
        <f t="shared" ref="O6:O69" si="4">IF(ISERROR(N6/K6*100),0,N6/K6*100)</f>
        <v>3.7775741919098285</v>
      </c>
      <c r="P6" s="30" t="s">
        <v>12</v>
      </c>
      <c r="Q6" s="30"/>
      <c r="R6" s="20"/>
    </row>
    <row r="7" spans="1:18" ht="21">
      <c r="A7" s="21">
        <v>2</v>
      </c>
      <c r="B7" s="22" t="str">
        <f>VLOOKUP($P7,[1]Name!$A:$B,2,0)</f>
        <v>สำนักงานทรัพยากรน้ำแห่งชาติ</v>
      </c>
      <c r="C7" s="23">
        <f>IF(ISERROR(VLOOKUP($P7,[1]BN2_1!$A:$AC,3,0)),0,VLOOKUP($P7,[1]BN2_1!$A:$AC,3,0))</f>
        <v>402.78715019999999</v>
      </c>
      <c r="D7" s="24">
        <f>IF(ISERROR(VLOOKUP($P7,[1]BN2_1!$A:$AC,7,0)),0,VLOOKUP($P7,[1]BN2_1!$A:$AC,7,0))</f>
        <v>94.959566789999997</v>
      </c>
      <c r="E7" s="25">
        <f>IF(ISERROR(VLOOKUP($P7,[1]BN2_1!$A:$AC,8,0)),0,VLOOKUP($P7,[1]BN2_1!$A:$AC,8,0))</f>
        <v>168.81311267999999</v>
      </c>
      <c r="F7" s="31">
        <f t="shared" si="0"/>
        <v>41.911245827027379</v>
      </c>
      <c r="G7" s="23">
        <f>IF(ISERROR(VLOOKUP($P7,[1]BN2_1!$A:$AC,12,0)),0,VLOOKUP($P7,[1]BN2_1!$A:$AC,12,0))</f>
        <v>903.25584979999996</v>
      </c>
      <c r="H7" s="24">
        <f>IF(ISERROR(VLOOKUP($P7,[1]BN2_1!$A:$AC,16,0)),0,VLOOKUP($P7,[1]BN2_1!$A:$AC,16,0))</f>
        <v>750.40391967000005</v>
      </c>
      <c r="I7" s="27">
        <f>IF(ISERROR(VLOOKUP($P7,[1]BN2_1!$A:$AC,17,0)),0,VLOOKUP($P7,[1]BN2_1!$A:$AC,17,0))</f>
        <v>51.221221130000004</v>
      </c>
      <c r="J7" s="28">
        <f t="shared" si="1"/>
        <v>5.6707322893443175</v>
      </c>
      <c r="K7" s="23">
        <f t="shared" si="2"/>
        <v>1306.0429999999999</v>
      </c>
      <c r="L7" s="24">
        <f>IF(ISERROR(VLOOKUP($P7,[1]BN2_1!$A:$U,21,0)),0,VLOOKUP($P7,[1]BN2_1!$A:$U,21,0))</f>
        <v>1306.0429999999999</v>
      </c>
      <c r="M7" s="24">
        <f t="shared" si="3"/>
        <v>845.3634864600001</v>
      </c>
      <c r="N7" s="27">
        <f t="shared" si="3"/>
        <v>220.03433380999999</v>
      </c>
      <c r="O7" s="29">
        <f t="shared" si="4"/>
        <v>16.847403478292829</v>
      </c>
      <c r="P7" s="30" t="s">
        <v>13</v>
      </c>
      <c r="Q7" s="30"/>
      <c r="R7" s="20"/>
    </row>
    <row r="8" spans="1:18" ht="21">
      <c r="A8" s="21">
        <v>3</v>
      </c>
      <c r="B8" s="22" t="str">
        <f>VLOOKUP($P8,[1]Name!$A:$B,2,0)</f>
        <v xml:space="preserve"> สำนักงานขับเคลื่อนการปฏิรูปประเทศ ยุทธศาสตร์ชาติเเละการสร้างความสามัคคีปรองดอง</v>
      </c>
      <c r="C8" s="23">
        <f>IF(ISERROR(VLOOKUP($P8,[1]BN2_1!$A:$AC,3,0)),0,VLOOKUP($P8,[1]BN2_1!$A:$AC,3,0))</f>
        <v>44.583181500000002</v>
      </c>
      <c r="D8" s="24">
        <f>IF(ISERROR(VLOOKUP($P8,[1]BN2_1!$A:$AC,7,0)),0,VLOOKUP($P8,[1]BN2_1!$A:$AC,7,0))</f>
        <v>0.14505246999999999</v>
      </c>
      <c r="E8" s="25">
        <f>IF(ISERROR(VLOOKUP($P8,[1]BN2_1!$A:$AC,8,0)),0,VLOOKUP($P8,[1]BN2_1!$A:$AC,8,0))</f>
        <v>7.9354545200000004</v>
      </c>
      <c r="F8" s="26">
        <f t="shared" si="0"/>
        <v>17.799210942359508</v>
      </c>
      <c r="G8" s="23">
        <f>IF(ISERROR(VLOOKUP($P8,[1]BN2_1!$A:$AC,12,0)),0,VLOOKUP($P8,[1]BN2_1!$A:$AC,12,0))</f>
        <v>1.1488185</v>
      </c>
      <c r="H8" s="24">
        <f>IF(ISERROR(VLOOKUP($P8,[1]BN2_1!$A:$AC,16,0)),0,VLOOKUP($P8,[1]BN2_1!$A:$AC,16,0))</f>
        <v>0</v>
      </c>
      <c r="I8" s="27">
        <f>IF(ISERROR(VLOOKUP($P8,[1]BN2_1!$A:$AC,17,0)),0,VLOOKUP($P8,[1]BN2_1!$A:$AC,17,0))</f>
        <v>0.70434030000000003</v>
      </c>
      <c r="J8" s="28">
        <f t="shared" si="1"/>
        <v>61.309971940737384</v>
      </c>
      <c r="K8" s="23">
        <f t="shared" si="2"/>
        <v>45.731999999999999</v>
      </c>
      <c r="L8" s="24">
        <f>IF(ISERROR(VLOOKUP($P8,[1]BN2_1!$A:$U,21,0)),0,VLOOKUP($P8,[1]BN2_1!$A:$U,21,0))</f>
        <v>45.731999999999999</v>
      </c>
      <c r="M8" s="24">
        <f t="shared" si="3"/>
        <v>0.14505246999999999</v>
      </c>
      <c r="N8" s="27">
        <f t="shared" si="3"/>
        <v>8.6397948200000005</v>
      </c>
      <c r="O8" s="29">
        <f t="shared" si="4"/>
        <v>18.892230429458586</v>
      </c>
      <c r="P8" s="30" t="s">
        <v>14</v>
      </c>
      <c r="Q8" s="30"/>
      <c r="R8" s="20"/>
    </row>
    <row r="9" spans="1:18" ht="21">
      <c r="A9" s="21">
        <v>4</v>
      </c>
      <c r="B9" s="22" t="str">
        <f>VLOOKUP($P9,[1]Name!$A:$B,2,0)</f>
        <v>กรมพลศึกษา</v>
      </c>
      <c r="C9" s="23">
        <f>IF(ISERROR(VLOOKUP($P9,[1]BN2_1!$A:$AC,3,0)),0,VLOOKUP($P9,[1]BN2_1!$A:$AC,3,0))</f>
        <v>619.51909899999998</v>
      </c>
      <c r="D9" s="24">
        <f>IF(ISERROR(VLOOKUP($P9,[1]BN2_1!$A:$AC,7,0)),0,VLOOKUP($P9,[1]BN2_1!$A:$AC,7,0))</f>
        <v>17.382084949999999</v>
      </c>
      <c r="E9" s="25">
        <f>IF(ISERROR(VLOOKUP($P9,[1]BN2_1!$A:$AC,8,0)),0,VLOOKUP($P9,[1]BN2_1!$A:$AC,8,0))</f>
        <v>227.44924477000001</v>
      </c>
      <c r="F9" s="26">
        <f t="shared" si="0"/>
        <v>36.71383903048968</v>
      </c>
      <c r="G9" s="23">
        <f>IF(ISERROR(VLOOKUP($P9,[1]BN2_1!$A:$AC,12,0)),0,VLOOKUP($P9,[1]BN2_1!$A:$AC,12,0))</f>
        <v>588.93810099999996</v>
      </c>
      <c r="H9" s="24">
        <f>IF(ISERROR(VLOOKUP($P9,[1]BN2_1!$A:$AC,16,0)),0,VLOOKUP($P9,[1]BN2_1!$A:$AC,16,0))</f>
        <v>13.3536006</v>
      </c>
      <c r="I9" s="27">
        <f>IF(ISERROR(VLOOKUP($P9,[1]BN2_1!$A:$AC,17,0)),0,VLOOKUP($P9,[1]BN2_1!$A:$AC,17,0))</f>
        <v>5.4923000000000002</v>
      </c>
      <c r="J9" s="28">
        <f t="shared" si="1"/>
        <v>0.93257678365081709</v>
      </c>
      <c r="K9" s="23">
        <f t="shared" si="2"/>
        <v>1208.4571999999998</v>
      </c>
      <c r="L9" s="24">
        <f>IF(ISERROR(VLOOKUP($P9,[1]BN2_1!$A:$U,21,0)),0,VLOOKUP($P9,[1]BN2_1!$A:$U,21,0))</f>
        <v>1208.4572000000001</v>
      </c>
      <c r="M9" s="24">
        <f t="shared" si="3"/>
        <v>30.735685549999999</v>
      </c>
      <c r="N9" s="27">
        <f t="shared" si="3"/>
        <v>232.94154477000001</v>
      </c>
      <c r="O9" s="29">
        <f t="shared" si="4"/>
        <v>19.275944962717755</v>
      </c>
      <c r="P9" s="30" t="s">
        <v>15</v>
      </c>
      <c r="Q9" s="30"/>
      <c r="R9" s="20"/>
    </row>
    <row r="10" spans="1:18" ht="21">
      <c r="A10" s="21">
        <v>5</v>
      </c>
      <c r="B10" s="22" t="str">
        <f>VLOOKUP($P10,[1]Name!$A:$B,2,0)</f>
        <v>กรมท่าอากาศยาน</v>
      </c>
      <c r="C10" s="23">
        <f>IF(ISERROR(VLOOKUP($P10,[1]BN2_1!$A:$AC,3,0)),0,VLOOKUP($P10,[1]BN2_1!$A:$AC,3,0))</f>
        <v>520.86360000000002</v>
      </c>
      <c r="D10" s="24">
        <f>IF(ISERROR(VLOOKUP($P10,[1]BN2_1!$A:$AC,7,0)),0,VLOOKUP($P10,[1]BN2_1!$A:$AC,7,0))</f>
        <v>4.3411780599999998</v>
      </c>
      <c r="E10" s="25">
        <f>IF(ISERROR(VLOOKUP($P10,[1]BN2_1!$A:$AC,8,0)),0,VLOOKUP($P10,[1]BN2_1!$A:$AC,8,0))</f>
        <v>277.50528689999999</v>
      </c>
      <c r="F10" s="26">
        <f t="shared" si="0"/>
        <v>53.277918998371163</v>
      </c>
      <c r="G10" s="23">
        <f>IF(ISERROR(VLOOKUP($P10,[1]BN2_1!$A:$AC,12,0)),0,VLOOKUP($P10,[1]BN2_1!$A:$AC,12,0))</f>
        <v>5186.9005999999999</v>
      </c>
      <c r="H10" s="24">
        <f>IF(ISERROR(VLOOKUP($P10,[1]BN2_1!$A:$AC,16,0)),0,VLOOKUP($P10,[1]BN2_1!$A:$AC,16,0))</f>
        <v>1753.45696914</v>
      </c>
      <c r="I10" s="27">
        <f>IF(ISERROR(VLOOKUP($P10,[1]BN2_1!$A:$AC,17,0)),0,VLOOKUP($P10,[1]BN2_1!$A:$AC,17,0))</f>
        <v>856.06873894</v>
      </c>
      <c r="J10" s="28">
        <f t="shared" si="1"/>
        <v>16.504436945253971</v>
      </c>
      <c r="K10" s="23">
        <f t="shared" si="2"/>
        <v>5707.7641999999996</v>
      </c>
      <c r="L10" s="24">
        <f>IF(ISERROR(VLOOKUP($P10,[1]BN2_1!$A:$U,21,0)),0,VLOOKUP($P10,[1]BN2_1!$A:$U,21,0))</f>
        <v>5707.7641999999996</v>
      </c>
      <c r="M10" s="24">
        <f t="shared" si="3"/>
        <v>1757.7981471999999</v>
      </c>
      <c r="N10" s="27">
        <f t="shared" si="3"/>
        <v>1133.5740258400001</v>
      </c>
      <c r="O10" s="29">
        <f t="shared" si="4"/>
        <v>19.860211216153605</v>
      </c>
      <c r="P10" s="30" t="s">
        <v>16</v>
      </c>
      <c r="Q10" s="30"/>
      <c r="R10" s="20"/>
    </row>
    <row r="11" spans="1:18" ht="21">
      <c r="A11" s="21">
        <v>6</v>
      </c>
      <c r="B11" s="22" t="str">
        <f>VLOOKUP($P11,[1]Name!$A:$B,2,0)</f>
        <v>กรมทางหลวงชนบท</v>
      </c>
      <c r="C11" s="23">
        <f>IF(ISERROR(VLOOKUP($P11,[1]BN2_1!$A:$AC,3,0)),0,VLOOKUP($P11,[1]BN2_1!$A:$AC,3,0))</f>
        <v>1638.556752</v>
      </c>
      <c r="D11" s="24">
        <f>IF(ISERROR(VLOOKUP($P11,[1]BN2_1!$A:$AC,7,0)),0,VLOOKUP($P11,[1]BN2_1!$A:$AC,7,0))</f>
        <v>9.0493802500000005</v>
      </c>
      <c r="E11" s="25">
        <f>IF(ISERROR(VLOOKUP($P11,[1]BN2_1!$A:$AC,8,0)),0,VLOOKUP($P11,[1]BN2_1!$A:$AC,8,0))</f>
        <v>904.98970715999997</v>
      </c>
      <c r="F11" s="26">
        <f t="shared" si="0"/>
        <v>55.230904029133079</v>
      </c>
      <c r="G11" s="23">
        <f>IF(ISERROR(VLOOKUP($P11,[1]BN2_1!$A:$AC,12,0)),0,VLOOKUP($P11,[1]BN2_1!$A:$AC,12,0))</f>
        <v>47151.285347999998</v>
      </c>
      <c r="H11" s="24">
        <f>IF(ISERROR(VLOOKUP($P11,[1]BN2_1!$A:$AC,16,0)),0,VLOOKUP($P11,[1]BN2_1!$A:$AC,16,0))</f>
        <v>29617.72105824</v>
      </c>
      <c r="I11" s="27">
        <f>IF(ISERROR(VLOOKUP($P11,[1]BN2_1!$A:$AC,17,0)),0,VLOOKUP($P11,[1]BN2_1!$A:$AC,17,0))</f>
        <v>9760.2486940700001</v>
      </c>
      <c r="J11" s="28">
        <f t="shared" si="1"/>
        <v>20.699857113193197</v>
      </c>
      <c r="K11" s="23">
        <f t="shared" si="2"/>
        <v>48789.842099999994</v>
      </c>
      <c r="L11" s="24">
        <f>IF(ISERROR(VLOOKUP($P11,[1]BN2_1!$A:$U,21,0)),0,VLOOKUP($P11,[1]BN2_1!$A:$U,21,0))</f>
        <v>48789.842100000002</v>
      </c>
      <c r="M11" s="24">
        <f t="shared" si="3"/>
        <v>29626.770438489999</v>
      </c>
      <c r="N11" s="27">
        <f t="shared" si="3"/>
        <v>10665.238401230001</v>
      </c>
      <c r="O11" s="29">
        <f t="shared" si="4"/>
        <v>21.85954686914226</v>
      </c>
      <c r="P11" s="30" t="s">
        <v>17</v>
      </c>
      <c r="Q11" s="30"/>
      <c r="R11" s="20"/>
    </row>
    <row r="12" spans="1:18" ht="21">
      <c r="A12" s="21">
        <v>7</v>
      </c>
      <c r="B12" s="22" t="str">
        <f>VLOOKUP($P12,[1]Name!$A:$B,2,0)</f>
        <v>สำนักงานปลัดสำนักนายกรัฐมนตรี</v>
      </c>
      <c r="C12" s="23">
        <f>IF(ISERROR(VLOOKUP($P12,[1]BN2_1!$A:$AC,3,0)),0,VLOOKUP($P12,[1]BN2_1!$A:$AC,3,0))</f>
        <v>1091.6971358999999</v>
      </c>
      <c r="D12" s="24">
        <f>IF(ISERROR(VLOOKUP($P12,[1]BN2_1!$A:$AC,7,0)),0,VLOOKUP($P12,[1]BN2_1!$A:$AC,7,0))</f>
        <v>47.660644009999999</v>
      </c>
      <c r="E12" s="25">
        <f>IF(ISERROR(VLOOKUP($P12,[1]BN2_1!$A:$AC,8,0)),0,VLOOKUP($P12,[1]BN2_1!$A:$AC,8,0))</f>
        <v>403.67415471999999</v>
      </c>
      <c r="F12" s="26">
        <f t="shared" si="0"/>
        <v>36.976753116349364</v>
      </c>
      <c r="G12" s="23">
        <f>IF(ISERROR(VLOOKUP($P12,[1]BN2_1!$A:$AC,12,0)),0,VLOOKUP($P12,[1]BN2_1!$A:$AC,12,0))</f>
        <v>753.24576409999997</v>
      </c>
      <c r="H12" s="24">
        <f>IF(ISERROR(VLOOKUP($P12,[1]BN2_1!$A:$AC,16,0)),0,VLOOKUP($P12,[1]BN2_1!$A:$AC,16,0))</f>
        <v>335.16370999999998</v>
      </c>
      <c r="I12" s="27">
        <f>IF(ISERROR(VLOOKUP($P12,[1]BN2_1!$A:$AC,17,0)),0,VLOOKUP($P12,[1]BN2_1!$A:$AC,17,0))</f>
        <v>0</v>
      </c>
      <c r="J12" s="28">
        <f t="shared" si="1"/>
        <v>0</v>
      </c>
      <c r="K12" s="23">
        <f t="shared" si="2"/>
        <v>1844.9429</v>
      </c>
      <c r="L12" s="24">
        <f>IF(ISERROR(VLOOKUP($P12,[1]BN2_1!$A:$U,21,0)),0,VLOOKUP($P12,[1]BN2_1!$A:$U,21,0))</f>
        <v>1844.9429</v>
      </c>
      <c r="M12" s="24">
        <f t="shared" si="3"/>
        <v>382.82435400999998</v>
      </c>
      <c r="N12" s="27">
        <f t="shared" si="3"/>
        <v>403.67415471999999</v>
      </c>
      <c r="O12" s="29">
        <f t="shared" si="4"/>
        <v>21.880035133878671</v>
      </c>
      <c r="P12" s="30" t="s">
        <v>18</v>
      </c>
      <c r="Q12" s="30"/>
      <c r="R12" s="20"/>
    </row>
    <row r="13" spans="1:18" ht="21">
      <c r="A13" s="21">
        <v>8</v>
      </c>
      <c r="B13" s="22" t="str">
        <f>VLOOKUP($P13,[1]Name!$A:$B,2,0)</f>
        <v>เมืองพัทยา</v>
      </c>
      <c r="C13" s="23">
        <f>IF(ISERROR(VLOOKUP($P13,[1]BN2_1!$A:$AC,3,0)),0,VLOOKUP($P13,[1]BN2_1!$A:$AC,3,0))</f>
        <v>845.72900000000004</v>
      </c>
      <c r="D13" s="24">
        <f>IF(ISERROR(VLOOKUP($P13,[1]BN2_1!$A:$AC,7,0)),0,VLOOKUP($P13,[1]BN2_1!$A:$AC,7,0))</f>
        <v>0</v>
      </c>
      <c r="E13" s="25">
        <f>IF(ISERROR(VLOOKUP($P13,[1]BN2_1!$A:$AC,8,0)),0,VLOOKUP($P13,[1]BN2_1!$A:$AC,8,0))</f>
        <v>435.83240000000001</v>
      </c>
      <c r="F13" s="26">
        <f t="shared" si="0"/>
        <v>51.533339876012285</v>
      </c>
      <c r="G13" s="23">
        <f>IF(ISERROR(VLOOKUP($P13,[1]BN2_1!$A:$AC,12,0)),0,VLOOKUP($P13,[1]BN2_1!$A:$AC,12,0))</f>
        <v>1044.0994000000001</v>
      </c>
      <c r="H13" s="24">
        <f>IF(ISERROR(VLOOKUP($P13,[1]BN2_1!$A:$AC,16,0)),0,VLOOKUP($P13,[1]BN2_1!$A:$AC,16,0))</f>
        <v>0</v>
      </c>
      <c r="I13" s="27">
        <f>IF(ISERROR(VLOOKUP($P13,[1]BN2_1!$A:$AC,17,0)),0,VLOOKUP($P13,[1]BN2_1!$A:$AC,17,0))</f>
        <v>0</v>
      </c>
      <c r="J13" s="28">
        <f t="shared" si="1"/>
        <v>0</v>
      </c>
      <c r="K13" s="23">
        <f t="shared" si="2"/>
        <v>1889.8284000000001</v>
      </c>
      <c r="L13" s="24">
        <f>IF(ISERROR(VLOOKUP($P13,[1]BN2_1!$A:$U,21,0)),0,VLOOKUP($P13,[1]BN2_1!$A:$U,21,0))</f>
        <v>1889.8284000000001</v>
      </c>
      <c r="M13" s="24">
        <f t="shared" si="3"/>
        <v>0</v>
      </c>
      <c r="N13" s="27">
        <f t="shared" si="3"/>
        <v>435.83240000000001</v>
      </c>
      <c r="O13" s="29">
        <f t="shared" si="4"/>
        <v>23.062009227927781</v>
      </c>
      <c r="P13" s="32" t="s">
        <v>19</v>
      </c>
      <c r="Q13" s="30"/>
      <c r="R13" s="20"/>
    </row>
    <row r="14" spans="1:18" ht="21">
      <c r="A14" s="21">
        <v>9</v>
      </c>
      <c r="B14" s="22" t="str">
        <f>VLOOKUP($P14,[1]Name!$A:$B,2,0)</f>
        <v>ศูนย์อำนวยการรักษาผลประโยชน์ของชาติทางทะเล</v>
      </c>
      <c r="C14" s="23">
        <f>IF(ISERROR(VLOOKUP($P14,[1]BN2_1!$A:$AC,3,0)),0,VLOOKUP($P14,[1]BN2_1!$A:$AC,3,0))</f>
        <v>638.73680000000002</v>
      </c>
      <c r="D14" s="24">
        <f>IF(ISERROR(VLOOKUP($P14,[1]BN2_1!$A:$AC,7,0)),0,VLOOKUP($P14,[1]BN2_1!$A:$AC,7,0))</f>
        <v>49.277762869999997</v>
      </c>
      <c r="E14" s="25">
        <f>IF(ISERROR(VLOOKUP($P14,[1]BN2_1!$A:$AC,8,0)),0,VLOOKUP($P14,[1]BN2_1!$A:$AC,8,0))</f>
        <v>194.82350541</v>
      </c>
      <c r="F14" s="26">
        <f t="shared" si="0"/>
        <v>30.501374808841447</v>
      </c>
      <c r="G14" s="23">
        <f>IF(ISERROR(VLOOKUP($P14,[1]BN2_1!$A:$AC,12,0)),0,VLOOKUP($P14,[1]BN2_1!$A:$AC,12,0))</f>
        <v>542.34029999999996</v>
      </c>
      <c r="H14" s="24">
        <f>IF(ISERROR(VLOOKUP($P14,[1]BN2_1!$A:$AC,16,0)),0,VLOOKUP($P14,[1]BN2_1!$A:$AC,16,0))</f>
        <v>269.35271260000002</v>
      </c>
      <c r="I14" s="27">
        <f>IF(ISERROR(VLOOKUP($P14,[1]BN2_1!$A:$AC,17,0)),0,VLOOKUP($P14,[1]BN2_1!$A:$AC,17,0))</f>
        <v>95.519187349999996</v>
      </c>
      <c r="J14" s="28">
        <f t="shared" si="1"/>
        <v>17.61240817803877</v>
      </c>
      <c r="K14" s="23">
        <f t="shared" si="2"/>
        <v>1181.0771</v>
      </c>
      <c r="L14" s="24">
        <f>IF(ISERROR(VLOOKUP($P14,[1]BN2_1!$A:$U,21,0)),0,VLOOKUP($P14,[1]BN2_1!$A:$U,21,0))</f>
        <v>1181.0771</v>
      </c>
      <c r="M14" s="24">
        <f t="shared" si="3"/>
        <v>318.63047547000002</v>
      </c>
      <c r="N14" s="27">
        <f t="shared" si="3"/>
        <v>290.34269275999998</v>
      </c>
      <c r="O14" s="29">
        <f t="shared" si="4"/>
        <v>24.582873781906361</v>
      </c>
      <c r="P14" s="30" t="s">
        <v>20</v>
      </c>
      <c r="Q14" s="30"/>
      <c r="R14" s="20"/>
    </row>
    <row r="15" spans="1:18" ht="21">
      <c r="A15" s="21">
        <v>10</v>
      </c>
      <c r="B15" s="22" t="str">
        <f>VLOOKUP($P15,[1]Name!$A:$B,2,0)</f>
        <v>กรมเจ้าท่า</v>
      </c>
      <c r="C15" s="23">
        <f>IF(ISERROR(VLOOKUP($P15,[1]BN2_1!$A:$AC,3,0)),0,VLOOKUP($P15,[1]BN2_1!$A:$AC,3,0))</f>
        <v>1033.437717</v>
      </c>
      <c r="D15" s="24">
        <f>IF(ISERROR(VLOOKUP($P15,[1]BN2_1!$A:$AC,7,0)),0,VLOOKUP($P15,[1]BN2_1!$A:$AC,7,0))</f>
        <v>24.22457919</v>
      </c>
      <c r="E15" s="25">
        <f>IF(ISERROR(VLOOKUP($P15,[1]BN2_1!$A:$AC,8,0)),0,VLOOKUP($P15,[1]BN2_1!$A:$AC,8,0))</f>
        <v>556.91481882999994</v>
      </c>
      <c r="F15" s="26">
        <f t="shared" si="0"/>
        <v>53.889538737437036</v>
      </c>
      <c r="G15" s="23">
        <f>IF(ISERROR(VLOOKUP($P15,[1]BN2_1!$A:$AC,12,0)),0,VLOOKUP($P15,[1]BN2_1!$A:$AC,12,0))</f>
        <v>3785.2351829999998</v>
      </c>
      <c r="H15" s="24">
        <f>IF(ISERROR(VLOOKUP($P15,[1]BN2_1!$A:$AC,16,0)),0,VLOOKUP($P15,[1]BN2_1!$A:$AC,16,0))</f>
        <v>2309.8004765199998</v>
      </c>
      <c r="I15" s="27">
        <f>IF(ISERROR(VLOOKUP($P15,[1]BN2_1!$A:$AC,17,0)),0,VLOOKUP($P15,[1]BN2_1!$A:$AC,17,0))</f>
        <v>694.67528373000005</v>
      </c>
      <c r="J15" s="28">
        <f t="shared" si="1"/>
        <v>18.352235730289102</v>
      </c>
      <c r="K15" s="23">
        <f t="shared" si="2"/>
        <v>4818.6728999999996</v>
      </c>
      <c r="L15" s="24">
        <f>IF(ISERROR(VLOOKUP($P15,[1]BN2_1!$A:$U,21,0)),0,VLOOKUP($P15,[1]BN2_1!$A:$U,21,0))</f>
        <v>4818.6728999999996</v>
      </c>
      <c r="M15" s="24">
        <f t="shared" si="3"/>
        <v>2334.0250557099998</v>
      </c>
      <c r="N15" s="27">
        <f t="shared" si="3"/>
        <v>1251.5901025600001</v>
      </c>
      <c r="O15" s="29">
        <f t="shared" si="4"/>
        <v>25.973751041702791</v>
      </c>
      <c r="P15" s="30" t="s">
        <v>21</v>
      </c>
      <c r="Q15" s="30"/>
      <c r="R15" s="20"/>
    </row>
    <row r="16" spans="1:18" ht="21">
      <c r="A16" s="21">
        <v>11</v>
      </c>
      <c r="B16" s="22" t="str">
        <f>VLOOKUP($P16,[1]Name!$A:$B,2,0)</f>
        <v>สำนักเลขาธิการนายกรัฐมนตรี</v>
      </c>
      <c r="C16" s="23">
        <f>IF(ISERROR(VLOOKUP($P16,[1]BN2_1!$A:$AC,3,0)),0,VLOOKUP($P16,[1]BN2_1!$A:$AC,3,0))</f>
        <v>3195.73681468</v>
      </c>
      <c r="D16" s="24">
        <f>IF(ISERROR(VLOOKUP($P16,[1]BN2_1!$A:$AC,7,0)),0,VLOOKUP($P16,[1]BN2_1!$A:$AC,7,0))</f>
        <v>525.12953442000003</v>
      </c>
      <c r="E16" s="25">
        <f>IF(ISERROR(VLOOKUP($P16,[1]BN2_1!$A:$AC,8,0)),0,VLOOKUP($P16,[1]BN2_1!$A:$AC,8,0))</f>
        <v>925.99337329000002</v>
      </c>
      <c r="F16" s="26">
        <f t="shared" si="0"/>
        <v>28.975895919724632</v>
      </c>
      <c r="G16" s="23">
        <f>IF(ISERROR(VLOOKUP($P16,[1]BN2_1!$A:$AC,12,0)),0,VLOOKUP($P16,[1]BN2_1!$A:$AC,12,0))</f>
        <v>2713.0020853199999</v>
      </c>
      <c r="H16" s="24">
        <f>IF(ISERROR(VLOOKUP($P16,[1]BN2_1!$A:$AC,16,0)),0,VLOOKUP($P16,[1]BN2_1!$A:$AC,16,0))</f>
        <v>20.42820532</v>
      </c>
      <c r="I16" s="27">
        <f>IF(ISERROR(VLOOKUP($P16,[1]BN2_1!$A:$AC,17,0)),0,VLOOKUP($P16,[1]BN2_1!$A:$AC,17,0))</f>
        <v>630.98639126</v>
      </c>
      <c r="J16" s="28">
        <f t="shared" si="1"/>
        <v>23.257866061889697</v>
      </c>
      <c r="K16" s="23">
        <f t="shared" si="2"/>
        <v>5908.7389000000003</v>
      </c>
      <c r="L16" s="24">
        <f>IF(ISERROR(VLOOKUP($P16,[1]BN2_1!$A:$U,21,0)),0,VLOOKUP($P16,[1]BN2_1!$A:$U,21,0))</f>
        <v>5908.7389000000003</v>
      </c>
      <c r="M16" s="24">
        <f t="shared" si="3"/>
        <v>545.55773973999999</v>
      </c>
      <c r="N16" s="27">
        <f t="shared" si="3"/>
        <v>1556.97976455</v>
      </c>
      <c r="O16" s="29">
        <f t="shared" si="4"/>
        <v>26.350458040208885</v>
      </c>
      <c r="P16" s="30" t="s">
        <v>22</v>
      </c>
      <c r="Q16" s="30"/>
      <c r="R16" s="20"/>
    </row>
    <row r="17" spans="1:18" ht="21">
      <c r="A17" s="21">
        <v>12</v>
      </c>
      <c r="B17" s="22" t="str">
        <f>VLOOKUP($P17,[1]Name!$A:$B,2,0)</f>
        <v>กรมทรัพยากรน้ำ</v>
      </c>
      <c r="C17" s="23">
        <f>IF(ISERROR(VLOOKUP($P17,[1]BN2_1!$A:$AC,3,0)),0,VLOOKUP($P17,[1]BN2_1!$A:$AC,3,0))</f>
        <v>933.46310000000005</v>
      </c>
      <c r="D17" s="24">
        <f>IF(ISERROR(VLOOKUP($P17,[1]BN2_1!$A:$AC,7,0)),0,VLOOKUP($P17,[1]BN2_1!$A:$AC,7,0))</f>
        <v>41.030730409999997</v>
      </c>
      <c r="E17" s="25">
        <f>IF(ISERROR(VLOOKUP($P17,[1]BN2_1!$A:$AC,8,0)),0,VLOOKUP($P17,[1]BN2_1!$A:$AC,8,0))</f>
        <v>498.26824413000003</v>
      </c>
      <c r="F17" s="26">
        <f t="shared" si="0"/>
        <v>53.378461787080823</v>
      </c>
      <c r="G17" s="23">
        <f>IF(ISERROR(VLOOKUP($P17,[1]BN2_1!$A:$AC,12,0)),0,VLOOKUP($P17,[1]BN2_1!$A:$AC,12,0))</f>
        <v>3948.9591</v>
      </c>
      <c r="H17" s="24">
        <f>IF(ISERROR(VLOOKUP($P17,[1]BN2_1!$A:$AC,16,0)),0,VLOOKUP($P17,[1]BN2_1!$A:$AC,16,0))</f>
        <v>2287.3547348100001</v>
      </c>
      <c r="I17" s="27">
        <f>IF(ISERROR(VLOOKUP($P17,[1]BN2_1!$A:$AC,17,0)),0,VLOOKUP($P17,[1]BN2_1!$A:$AC,17,0))</f>
        <v>812.01310540999998</v>
      </c>
      <c r="J17" s="28">
        <f t="shared" si="1"/>
        <v>20.562712473015988</v>
      </c>
      <c r="K17" s="23">
        <f t="shared" si="2"/>
        <v>4882.4222</v>
      </c>
      <c r="L17" s="24">
        <f>IF(ISERROR(VLOOKUP($P17,[1]BN2_1!$A:$U,21,0)),0,VLOOKUP($P17,[1]BN2_1!$A:$U,21,0))</f>
        <v>4882.4222</v>
      </c>
      <c r="M17" s="24">
        <f t="shared" si="3"/>
        <v>2328.3854652200002</v>
      </c>
      <c r="N17" s="27">
        <f t="shared" si="3"/>
        <v>1310.2813495400001</v>
      </c>
      <c r="O17" s="29">
        <f t="shared" si="4"/>
        <v>26.83670718890308</v>
      </c>
      <c r="P17" s="30" t="s">
        <v>23</v>
      </c>
      <c r="Q17" s="30"/>
      <c r="R17" s="20"/>
    </row>
    <row r="18" spans="1:18" ht="21">
      <c r="A18" s="21">
        <v>13</v>
      </c>
      <c r="B18" s="22" t="str">
        <f>VLOOKUP($P18,[1]Name!$A:$B,2,0)</f>
        <v>กรมอุตุนิยมวิทยา</v>
      </c>
      <c r="C18" s="23">
        <f>IF(ISERROR(VLOOKUP($P18,[1]BN2_1!$A:$AC,3,0)),0,VLOOKUP($P18,[1]BN2_1!$A:$AC,3,0))</f>
        <v>659.06</v>
      </c>
      <c r="D18" s="24">
        <f>IF(ISERROR(VLOOKUP($P18,[1]BN2_1!$A:$AC,7,0)),0,VLOOKUP($P18,[1]BN2_1!$A:$AC,7,0))</f>
        <v>8.6996586199999992</v>
      </c>
      <c r="E18" s="25">
        <f>IF(ISERROR(VLOOKUP($P18,[1]BN2_1!$A:$AC,8,0)),0,VLOOKUP($P18,[1]BN2_1!$A:$AC,8,0))</f>
        <v>339.52589812999997</v>
      </c>
      <c r="F18" s="26">
        <f t="shared" si="0"/>
        <v>51.516690154158951</v>
      </c>
      <c r="G18" s="23">
        <f>IF(ISERROR(VLOOKUP($P18,[1]BN2_1!$A:$AC,12,0)),0,VLOOKUP($P18,[1]BN2_1!$A:$AC,12,0))</f>
        <v>1179.7167999999999</v>
      </c>
      <c r="H18" s="24">
        <f>IF(ISERROR(VLOOKUP($P18,[1]BN2_1!$A:$AC,16,0)),0,VLOOKUP($P18,[1]BN2_1!$A:$AC,16,0))</f>
        <v>149.92706036000001</v>
      </c>
      <c r="I18" s="27">
        <f>IF(ISERROR(VLOOKUP($P18,[1]BN2_1!$A:$AC,17,0)),0,VLOOKUP($P18,[1]BN2_1!$A:$AC,17,0))</f>
        <v>176.51279160999999</v>
      </c>
      <c r="J18" s="28">
        <f t="shared" si="1"/>
        <v>14.962302105895246</v>
      </c>
      <c r="K18" s="23">
        <f t="shared" si="2"/>
        <v>1838.7767999999999</v>
      </c>
      <c r="L18" s="24">
        <f>IF(ISERROR(VLOOKUP($P18,[1]BN2_1!$A:$U,21,0)),0,VLOOKUP($P18,[1]BN2_1!$A:$U,21,0))</f>
        <v>1838.7768000000001</v>
      </c>
      <c r="M18" s="24">
        <f t="shared" si="3"/>
        <v>158.62671898000002</v>
      </c>
      <c r="N18" s="27">
        <f t="shared" si="3"/>
        <v>516.03868974</v>
      </c>
      <c r="O18" s="29">
        <f t="shared" si="4"/>
        <v>28.064237581200725</v>
      </c>
      <c r="P18" s="30" t="s">
        <v>24</v>
      </c>
      <c r="Q18" s="30"/>
      <c r="R18" s="20"/>
    </row>
    <row r="19" spans="1:18" ht="21">
      <c r="A19" s="21">
        <v>14</v>
      </c>
      <c r="B19" s="22" t="str">
        <f>VLOOKUP($P19,[1]Name!$A:$B,2,0)</f>
        <v>สำนักงานนโยบายและแผนทรัพยากรธรรมชาติและสิ่งแวดล้อม</v>
      </c>
      <c r="C19" s="23">
        <f>IF(ISERROR(VLOOKUP($P19,[1]BN2_1!$A:$AC,3,0)),0,VLOOKUP($P19,[1]BN2_1!$A:$AC,3,0))</f>
        <v>439.54564977000001</v>
      </c>
      <c r="D19" s="24">
        <f>IF(ISERROR(VLOOKUP($P19,[1]BN2_1!$A:$AC,7,0)),0,VLOOKUP($P19,[1]BN2_1!$A:$AC,7,0))</f>
        <v>52.567728989999999</v>
      </c>
      <c r="E19" s="25">
        <f>IF(ISERROR(VLOOKUP($P19,[1]BN2_1!$A:$AC,8,0)),0,VLOOKUP($P19,[1]BN2_1!$A:$AC,8,0))</f>
        <v>227.12378437999999</v>
      </c>
      <c r="F19" s="26">
        <f t="shared" si="0"/>
        <v>51.672399555961135</v>
      </c>
      <c r="G19" s="23">
        <f>IF(ISERROR(VLOOKUP($P19,[1]BN2_1!$A:$AC,12,0)),0,VLOOKUP($P19,[1]BN2_1!$A:$AC,12,0))</f>
        <v>740.40305022999996</v>
      </c>
      <c r="H19" s="24">
        <f>IF(ISERROR(VLOOKUP($P19,[1]BN2_1!$A:$AC,16,0)),0,VLOOKUP($P19,[1]BN2_1!$A:$AC,16,0))</f>
        <v>212.46746400000001</v>
      </c>
      <c r="I19" s="27">
        <f>IF(ISERROR(VLOOKUP($P19,[1]BN2_1!$A:$AC,17,0)),0,VLOOKUP($P19,[1]BN2_1!$A:$AC,17,0))</f>
        <v>106.59782800000001</v>
      </c>
      <c r="J19" s="28">
        <f t="shared" si="1"/>
        <v>14.397270239079415</v>
      </c>
      <c r="K19" s="23">
        <f t="shared" si="2"/>
        <v>1179.9486999999999</v>
      </c>
      <c r="L19" s="24">
        <f>IF(ISERROR(VLOOKUP($P19,[1]BN2_1!$A:$U,21,0)),0,VLOOKUP($P19,[1]BN2_1!$A:$U,21,0))</f>
        <v>1179.9486999999999</v>
      </c>
      <c r="M19" s="24">
        <f t="shared" si="3"/>
        <v>265.03519298999998</v>
      </c>
      <c r="N19" s="27">
        <f t="shared" si="3"/>
        <v>333.72161238000001</v>
      </c>
      <c r="O19" s="29">
        <f t="shared" si="4"/>
        <v>28.282722153937712</v>
      </c>
      <c r="P19" s="30" t="s">
        <v>25</v>
      </c>
      <c r="Q19" s="30"/>
      <c r="R19" s="20"/>
    </row>
    <row r="20" spans="1:18" ht="21">
      <c r="A20" s="21">
        <v>15</v>
      </c>
      <c r="B20" s="22" t="str">
        <f>VLOOKUP($P20,[1]Name!$A:$B,2,0)</f>
        <v>สำนักงานคณะกรรมการนโยบายรัฐวิสาหกิจ</v>
      </c>
      <c r="C20" s="23">
        <f>IF(ISERROR(VLOOKUP($P20,[1]BN2_1!$A:$AC,3,0)),0,VLOOKUP($P20,[1]BN2_1!$A:$AC,3,0))</f>
        <v>125.51739999999999</v>
      </c>
      <c r="D20" s="24">
        <f>IF(ISERROR(VLOOKUP($P20,[1]BN2_1!$A:$AC,7,0)),0,VLOOKUP($P20,[1]BN2_1!$A:$AC,7,0))</f>
        <v>36.012602970000003</v>
      </c>
      <c r="E20" s="25">
        <f>IF(ISERROR(VLOOKUP($P20,[1]BN2_1!$A:$AC,8,0)),0,VLOOKUP($P20,[1]BN2_1!$A:$AC,8,0))</f>
        <v>49.119961240000002</v>
      </c>
      <c r="F20" s="26">
        <f t="shared" si="0"/>
        <v>39.13398559880941</v>
      </c>
      <c r="G20" s="23">
        <f>IF(ISERROR(VLOOKUP($P20,[1]BN2_1!$A:$AC,12,0)),0,VLOOKUP($P20,[1]BN2_1!$A:$AC,12,0))</f>
        <v>49.206099999999999</v>
      </c>
      <c r="H20" s="24">
        <f>IF(ISERROR(VLOOKUP($P20,[1]BN2_1!$A:$AC,16,0)),0,VLOOKUP($P20,[1]BN2_1!$A:$AC,16,0))</f>
        <v>46.995389500000002</v>
      </c>
      <c r="I20" s="27">
        <f>IF(ISERROR(VLOOKUP($P20,[1]BN2_1!$A:$AC,17,0)),0,VLOOKUP($P20,[1]BN2_1!$A:$AC,17,0))</f>
        <v>1.6795925</v>
      </c>
      <c r="J20" s="28">
        <f t="shared" si="1"/>
        <v>3.4133826903574964</v>
      </c>
      <c r="K20" s="23">
        <f t="shared" si="2"/>
        <v>174.7235</v>
      </c>
      <c r="L20" s="24">
        <f>IF(ISERROR(VLOOKUP($P20,[1]BN2_1!$A:$U,21,0)),0,VLOOKUP($P20,[1]BN2_1!$A:$U,21,0))</f>
        <v>174.7235</v>
      </c>
      <c r="M20" s="24">
        <f t="shared" si="3"/>
        <v>83.007992470000005</v>
      </c>
      <c r="N20" s="27">
        <f t="shared" si="3"/>
        <v>50.79955374</v>
      </c>
      <c r="O20" s="29">
        <f t="shared" si="4"/>
        <v>29.074253743772303</v>
      </c>
      <c r="P20" s="30" t="s">
        <v>26</v>
      </c>
      <c r="Q20" s="30"/>
      <c r="R20" s="20"/>
    </row>
    <row r="21" spans="1:18" ht="21">
      <c r="A21" s="21">
        <v>16</v>
      </c>
      <c r="B21" s="22" t="str">
        <f>VLOOKUP($P21,[1]Name!$A:$B,2,0)</f>
        <v>มหาวิทยาลัยราชภัฏชัยภูมิ</v>
      </c>
      <c r="C21" s="23">
        <f>IF(ISERROR(VLOOKUP($P21,[1]BN2_1!$A:$AC,3,0)),0,VLOOKUP($P21,[1]BN2_1!$A:$AC,3,0))</f>
        <v>154.11369999999999</v>
      </c>
      <c r="D21" s="24">
        <f>IF(ISERROR(VLOOKUP($P21,[1]BN2_1!$A:$AC,7,0)),0,VLOOKUP($P21,[1]BN2_1!$A:$AC,7,0))</f>
        <v>2.0997786600000001</v>
      </c>
      <c r="E21" s="25">
        <f>IF(ISERROR(VLOOKUP($P21,[1]BN2_1!$A:$AC,8,0)),0,VLOOKUP($P21,[1]BN2_1!$A:$AC,8,0))</f>
        <v>63.409625069999997</v>
      </c>
      <c r="F21" s="26">
        <f t="shared" si="0"/>
        <v>41.14470359870667</v>
      </c>
      <c r="G21" s="23">
        <f>IF(ISERROR(VLOOKUP($P21,[1]BN2_1!$A:$AC,12,0)),0,VLOOKUP($P21,[1]BN2_1!$A:$AC,12,0))</f>
        <v>137.72790000000001</v>
      </c>
      <c r="H21" s="24">
        <f>IF(ISERROR(VLOOKUP($P21,[1]BN2_1!$A:$AC,16,0)),0,VLOOKUP($P21,[1]BN2_1!$A:$AC,16,0))</f>
        <v>70.627099999999999</v>
      </c>
      <c r="I21" s="27">
        <f>IF(ISERROR(VLOOKUP($P21,[1]BN2_1!$A:$AC,17,0)),0,VLOOKUP($P21,[1]BN2_1!$A:$AC,17,0))</f>
        <v>21.96</v>
      </c>
      <c r="J21" s="28">
        <f t="shared" si="1"/>
        <v>15.944481837013416</v>
      </c>
      <c r="K21" s="23">
        <f t="shared" si="2"/>
        <v>291.84159999999997</v>
      </c>
      <c r="L21" s="24">
        <f>IF(ISERROR(VLOOKUP($P21,[1]BN2_1!$A:$U,21,0)),0,VLOOKUP($P21,[1]BN2_1!$A:$U,21,0))</f>
        <v>291.84160000000003</v>
      </c>
      <c r="M21" s="24">
        <f t="shared" si="3"/>
        <v>72.726878659999997</v>
      </c>
      <c r="N21" s="27">
        <f t="shared" si="3"/>
        <v>85.369625069999998</v>
      </c>
      <c r="O21" s="29">
        <f t="shared" si="4"/>
        <v>29.252041199746714</v>
      </c>
      <c r="P21" s="30" t="s">
        <v>27</v>
      </c>
      <c r="Q21" s="30"/>
      <c r="R21" s="20"/>
    </row>
    <row r="22" spans="1:18" ht="21">
      <c r="A22" s="21">
        <v>17</v>
      </c>
      <c r="B22" s="22" t="str">
        <f>VLOOKUP($P22,[1]Name!$A:$B,2,0)</f>
        <v>สำนักงบประมาณ</v>
      </c>
      <c r="C22" s="23">
        <f>IF(ISERROR(VLOOKUP($P22,[1]BN2_1!$A:$AC,3,0)),0,VLOOKUP($P22,[1]BN2_1!$A:$AC,3,0))</f>
        <v>681.89563999999996</v>
      </c>
      <c r="D22" s="24">
        <f>IF(ISERROR(VLOOKUP($P22,[1]BN2_1!$A:$AC,7,0)),0,VLOOKUP($P22,[1]BN2_1!$A:$AC,7,0))</f>
        <v>35.89426924</v>
      </c>
      <c r="E22" s="25">
        <f>IF(ISERROR(VLOOKUP($P22,[1]BN2_1!$A:$AC,8,0)),0,VLOOKUP($P22,[1]BN2_1!$A:$AC,8,0))</f>
        <v>306.40926191</v>
      </c>
      <c r="F22" s="26">
        <f t="shared" si="0"/>
        <v>44.934920233541895</v>
      </c>
      <c r="G22" s="23">
        <f>IF(ISERROR(VLOOKUP($P22,[1]BN2_1!$A:$AC,12,0)),0,VLOOKUP($P22,[1]BN2_1!$A:$AC,12,0))</f>
        <v>364.33085999999997</v>
      </c>
      <c r="H22" s="24">
        <f>IF(ISERROR(VLOOKUP($P22,[1]BN2_1!$A:$AC,16,0)),0,VLOOKUP($P22,[1]BN2_1!$A:$AC,16,0))</f>
        <v>40.883400000000002</v>
      </c>
      <c r="I22" s="27">
        <f>IF(ISERROR(VLOOKUP($P22,[1]BN2_1!$A:$AC,17,0)),0,VLOOKUP($P22,[1]BN2_1!$A:$AC,17,0))</f>
        <v>0.16789999999999999</v>
      </c>
      <c r="J22" s="28">
        <f t="shared" si="1"/>
        <v>4.6084484855331773E-2</v>
      </c>
      <c r="K22" s="23">
        <f t="shared" si="2"/>
        <v>1046.2265</v>
      </c>
      <c r="L22" s="24">
        <f>IF(ISERROR(VLOOKUP($P22,[1]BN2_1!$A:$U,21,0)),0,VLOOKUP($P22,[1]BN2_1!$A:$U,21,0))</f>
        <v>1046.2265</v>
      </c>
      <c r="M22" s="24">
        <f t="shared" si="3"/>
        <v>76.777669239999994</v>
      </c>
      <c r="N22" s="27">
        <f t="shared" si="3"/>
        <v>306.57716190999997</v>
      </c>
      <c r="O22" s="29">
        <f t="shared" si="4"/>
        <v>29.303134828834864</v>
      </c>
      <c r="P22" s="30" t="s">
        <v>28</v>
      </c>
      <c r="Q22" s="30"/>
      <c r="R22" s="20"/>
    </row>
    <row r="23" spans="1:18" ht="21">
      <c r="A23" s="21">
        <v>18</v>
      </c>
      <c r="B23" s="22" t="str">
        <f>VLOOKUP($P23,[1]Name!$A:$B,2,0)</f>
        <v>สำนักงานมาตรฐานผลิตภัณฑ์อุตสาหกรรม</v>
      </c>
      <c r="C23" s="23">
        <f>IF(ISERROR(VLOOKUP($P23,[1]BN2_1!$A:$AC,3,0)),0,VLOOKUP($P23,[1]BN2_1!$A:$AC,3,0))</f>
        <v>308.32992288999998</v>
      </c>
      <c r="D23" s="24">
        <f>IF(ISERROR(VLOOKUP($P23,[1]BN2_1!$A:$AC,7,0)),0,VLOOKUP($P23,[1]BN2_1!$A:$AC,7,0))</f>
        <v>13.84449571</v>
      </c>
      <c r="E23" s="25">
        <f>IF(ISERROR(VLOOKUP($P23,[1]BN2_1!$A:$AC,8,0)),0,VLOOKUP($P23,[1]BN2_1!$A:$AC,8,0))</f>
        <v>159.77233896999999</v>
      </c>
      <c r="F23" s="26">
        <f t="shared" si="0"/>
        <v>51.818629042696095</v>
      </c>
      <c r="G23" s="23">
        <f>IF(ISERROR(VLOOKUP($P23,[1]BN2_1!$A:$AC,12,0)),0,VLOOKUP($P23,[1]BN2_1!$A:$AC,12,0))</f>
        <v>455.88407711000002</v>
      </c>
      <c r="H23" s="24">
        <f>IF(ISERROR(VLOOKUP($P23,[1]BN2_1!$A:$AC,16,0)),0,VLOOKUP($P23,[1]BN2_1!$A:$AC,16,0))</f>
        <v>125.382042</v>
      </c>
      <c r="I23" s="27">
        <f>IF(ISERROR(VLOOKUP($P23,[1]BN2_1!$A:$AC,17,0)),0,VLOOKUP($P23,[1]BN2_1!$A:$AC,17,0))</f>
        <v>68.501904100000004</v>
      </c>
      <c r="J23" s="28">
        <f t="shared" si="1"/>
        <v>15.026167295479201</v>
      </c>
      <c r="K23" s="23">
        <f t="shared" si="2"/>
        <v>764.21399999999994</v>
      </c>
      <c r="L23" s="24">
        <f>IF(ISERROR(VLOOKUP($P23,[1]BN2_1!$A:$U,21,0)),0,VLOOKUP($P23,[1]BN2_1!$A:$U,21,0))</f>
        <v>764.21400000000006</v>
      </c>
      <c r="M23" s="24">
        <f t="shared" si="3"/>
        <v>139.22653771</v>
      </c>
      <c r="N23" s="27">
        <f t="shared" si="3"/>
        <v>228.27424307000001</v>
      </c>
      <c r="O23" s="29">
        <f t="shared" si="4"/>
        <v>29.870460770150775</v>
      </c>
      <c r="P23" s="30" t="s">
        <v>29</v>
      </c>
      <c r="Q23" s="30"/>
      <c r="R23" s="20"/>
    </row>
    <row r="24" spans="1:18" ht="21">
      <c r="A24" s="21">
        <v>19</v>
      </c>
      <c r="B24" s="22" t="str">
        <f>VLOOKUP($P24,[1]Name!$A:$B,2,0)</f>
        <v>กรมการค้าภายใน</v>
      </c>
      <c r="C24" s="23">
        <f>IF(ISERROR(VLOOKUP($P24,[1]BN2_1!$A:$AC,3,0)),0,VLOOKUP($P24,[1]BN2_1!$A:$AC,3,0))</f>
        <v>887.28229999999996</v>
      </c>
      <c r="D24" s="24">
        <f>IF(ISERROR(VLOOKUP($P24,[1]BN2_1!$A:$AC,7,0)),0,VLOOKUP($P24,[1]BN2_1!$A:$AC,7,0))</f>
        <v>51.27057293</v>
      </c>
      <c r="E24" s="25">
        <f>IF(ISERROR(VLOOKUP($P24,[1]BN2_1!$A:$AC,8,0)),0,VLOOKUP($P24,[1]BN2_1!$A:$AC,8,0))</f>
        <v>293.04939807</v>
      </c>
      <c r="F24" s="26">
        <f t="shared" si="0"/>
        <v>33.027752054785722</v>
      </c>
      <c r="G24" s="23">
        <f>IF(ISERROR(VLOOKUP($P24,[1]BN2_1!$A:$AC,12,0)),0,VLOOKUP($P24,[1]BN2_1!$A:$AC,12,0))</f>
        <v>128.9023</v>
      </c>
      <c r="H24" s="24">
        <f>IF(ISERROR(VLOOKUP($P24,[1]BN2_1!$A:$AC,16,0)),0,VLOOKUP($P24,[1]BN2_1!$A:$AC,16,0))</f>
        <v>51.728256700000003</v>
      </c>
      <c r="I24" s="27">
        <f>IF(ISERROR(VLOOKUP($P24,[1]BN2_1!$A:$AC,17,0)),0,VLOOKUP($P24,[1]BN2_1!$A:$AC,17,0))</f>
        <v>17.119292890000001</v>
      </c>
      <c r="J24" s="28">
        <f t="shared" si="1"/>
        <v>13.280828107799476</v>
      </c>
      <c r="K24" s="23">
        <f t="shared" si="2"/>
        <v>1016.1845999999999</v>
      </c>
      <c r="L24" s="24">
        <f>IF(ISERROR(VLOOKUP($P24,[1]BN2_1!$A:$U,21,0)),0,VLOOKUP($P24,[1]BN2_1!$A:$U,21,0))</f>
        <v>1016.1846</v>
      </c>
      <c r="M24" s="24">
        <f t="shared" si="3"/>
        <v>102.99882963</v>
      </c>
      <c r="N24" s="27">
        <f t="shared" si="3"/>
        <v>310.16869095999999</v>
      </c>
      <c r="O24" s="29">
        <f t="shared" si="4"/>
        <v>30.522868675632363</v>
      </c>
      <c r="P24" s="30" t="s">
        <v>30</v>
      </c>
      <c r="Q24" s="30"/>
      <c r="R24" s="20"/>
    </row>
    <row r="25" spans="1:18" ht="21">
      <c r="A25" s="21">
        <v>20</v>
      </c>
      <c r="B25" s="22" t="str">
        <f>VLOOKUP($P25,[1]Name!$A:$B,2,0)</f>
        <v>สำนักงานปลัดกระทรวงการคลัง</v>
      </c>
      <c r="C25" s="23">
        <f>IF(ISERROR(VLOOKUP($P25,[1]BN2_1!$A:$AC,3,0)),0,VLOOKUP($P25,[1]BN2_1!$A:$AC,3,0))</f>
        <v>724.03560000000004</v>
      </c>
      <c r="D25" s="24">
        <f>IF(ISERROR(VLOOKUP($P25,[1]BN2_1!$A:$AC,7,0)),0,VLOOKUP($P25,[1]BN2_1!$A:$AC,7,0))</f>
        <v>123.15567485</v>
      </c>
      <c r="E25" s="25">
        <f>IF(ISERROR(VLOOKUP($P25,[1]BN2_1!$A:$AC,8,0)),0,VLOOKUP($P25,[1]BN2_1!$A:$AC,8,0))</f>
        <v>287.59597323000003</v>
      </c>
      <c r="F25" s="26">
        <f t="shared" si="0"/>
        <v>39.721247578157758</v>
      </c>
      <c r="G25" s="23">
        <f>IF(ISERROR(VLOOKUP($P25,[1]BN2_1!$A:$AC,12,0)),0,VLOOKUP($P25,[1]BN2_1!$A:$AC,12,0))</f>
        <v>821.697</v>
      </c>
      <c r="H25" s="24">
        <f>IF(ISERROR(VLOOKUP($P25,[1]BN2_1!$A:$AC,16,0)),0,VLOOKUP($P25,[1]BN2_1!$A:$AC,16,0))</f>
        <v>170.65714095999999</v>
      </c>
      <c r="I25" s="27">
        <f>IF(ISERROR(VLOOKUP($P25,[1]BN2_1!$A:$AC,17,0)),0,VLOOKUP($P25,[1]BN2_1!$A:$AC,17,0))</f>
        <v>191.35195684999999</v>
      </c>
      <c r="J25" s="28">
        <f t="shared" si="1"/>
        <v>23.287410913025116</v>
      </c>
      <c r="K25" s="23">
        <f t="shared" si="2"/>
        <v>1545.7326</v>
      </c>
      <c r="L25" s="24">
        <f>IF(ISERROR(VLOOKUP($P25,[1]BN2_1!$A:$U,21,0)),0,VLOOKUP($P25,[1]BN2_1!$A:$U,21,0))</f>
        <v>1545.7326</v>
      </c>
      <c r="M25" s="24">
        <f t="shared" si="3"/>
        <v>293.81281580999996</v>
      </c>
      <c r="N25" s="27">
        <f t="shared" si="3"/>
        <v>478.94793007999999</v>
      </c>
      <c r="O25" s="29">
        <f t="shared" si="4"/>
        <v>30.985173637406621</v>
      </c>
      <c r="P25" s="30" t="s">
        <v>31</v>
      </c>
      <c r="Q25" s="30"/>
      <c r="R25" s="20"/>
    </row>
    <row r="26" spans="1:18" ht="21">
      <c r="A26" s="21">
        <v>21</v>
      </c>
      <c r="B26" s="22" t="str">
        <f>VLOOKUP($P26,[1]Name!$A:$B,2,0)</f>
        <v>สำนักงานปลัดกระทรวงมหาดไทย</v>
      </c>
      <c r="C26" s="23">
        <f>IF(ISERROR(VLOOKUP($P26,[1]BN2_1!$A:$AC,3,0)),0,VLOOKUP($P26,[1]BN2_1!$A:$AC,3,0))</f>
        <v>3266.4171323</v>
      </c>
      <c r="D26" s="24">
        <f>IF(ISERROR(VLOOKUP($P26,[1]BN2_1!$A:$AC,7,0)),0,VLOOKUP($P26,[1]BN2_1!$A:$AC,7,0))</f>
        <v>166.13194999999999</v>
      </c>
      <c r="E26" s="25">
        <f>IF(ISERROR(VLOOKUP($P26,[1]BN2_1!$A:$AC,8,0)),0,VLOOKUP($P26,[1]BN2_1!$A:$AC,8,0))</f>
        <v>1563.4458047600001</v>
      </c>
      <c r="F26" s="26">
        <f t="shared" si="0"/>
        <v>47.864242117145722</v>
      </c>
      <c r="G26" s="23">
        <f>IF(ISERROR(VLOOKUP($P26,[1]BN2_1!$A:$AC,12,0)),0,VLOOKUP($P26,[1]BN2_1!$A:$AC,12,0))</f>
        <v>3242.3339676999999</v>
      </c>
      <c r="H26" s="24">
        <f>IF(ISERROR(VLOOKUP($P26,[1]BN2_1!$A:$AC,16,0)),0,VLOOKUP($P26,[1]BN2_1!$A:$AC,16,0))</f>
        <v>779.31292080000003</v>
      </c>
      <c r="I26" s="27">
        <f>IF(ISERROR(VLOOKUP($P26,[1]BN2_1!$A:$AC,17,0)),0,VLOOKUP($P26,[1]BN2_1!$A:$AC,17,0))</f>
        <v>460.92304976999998</v>
      </c>
      <c r="J26" s="28">
        <f t="shared" si="1"/>
        <v>14.215779569954753</v>
      </c>
      <c r="K26" s="23">
        <f t="shared" si="2"/>
        <v>6508.7510999999995</v>
      </c>
      <c r="L26" s="24">
        <f>IF(ISERROR(VLOOKUP($P26,[1]BN2_1!$A:$U,21,0)),0,VLOOKUP($P26,[1]BN2_1!$A:$U,21,0))</f>
        <v>6508.7511000000004</v>
      </c>
      <c r="M26" s="24">
        <f t="shared" si="3"/>
        <v>945.44487079999999</v>
      </c>
      <c r="N26" s="27">
        <f t="shared" si="3"/>
        <v>2024.3688545300001</v>
      </c>
      <c r="O26" s="29">
        <f t="shared" si="4"/>
        <v>31.102262529750142</v>
      </c>
      <c r="P26" s="30" t="s">
        <v>32</v>
      </c>
      <c r="Q26" s="30"/>
      <c r="R26" s="20"/>
    </row>
    <row r="27" spans="1:18" ht="21">
      <c r="A27" s="21">
        <v>22</v>
      </c>
      <c r="B27" s="22" t="str">
        <f>VLOOKUP($P27,[1]Name!$A:$B,2,0)</f>
        <v>สำนักงานคณะกรรมการพัฒนาระบบราชการ</v>
      </c>
      <c r="C27" s="23">
        <f>IF(ISERROR(VLOOKUP($P27,[1]BN2_1!$A:$AC,3,0)),0,VLOOKUP($P27,[1]BN2_1!$A:$AC,3,0))</f>
        <v>291.59030000000001</v>
      </c>
      <c r="D27" s="24">
        <f>IF(ISERROR(VLOOKUP($P27,[1]BN2_1!$A:$AC,7,0)),0,VLOOKUP($P27,[1]BN2_1!$A:$AC,7,0))</f>
        <v>18.662482969999999</v>
      </c>
      <c r="E27" s="25">
        <f>IF(ISERROR(VLOOKUP($P27,[1]BN2_1!$A:$AC,8,0)),0,VLOOKUP($P27,[1]BN2_1!$A:$AC,8,0))</f>
        <v>101.74743875999999</v>
      </c>
      <c r="F27" s="26">
        <f t="shared" si="0"/>
        <v>34.893972385226803</v>
      </c>
      <c r="G27" s="33">
        <f>IF(ISERROR(VLOOKUP($P27,[1]BN2_1!$A:$AC,12,0)),0,VLOOKUP($P27,[1]BN2_1!$A:$AC,12,0))</f>
        <v>28.681000000000001</v>
      </c>
      <c r="H27" s="34">
        <f>IF(ISERROR(VLOOKUP($P27,[1]BN2_1!$A:$AC,16,0)),0,VLOOKUP($P27,[1]BN2_1!$A:$AC,16,0))</f>
        <v>9.7704000000000004</v>
      </c>
      <c r="I27" s="35">
        <f>IF(ISERROR(VLOOKUP($P27,[1]BN2_1!$A:$AC,17,0)),0,VLOOKUP($P27,[1]BN2_1!$A:$AC,17,0))</f>
        <v>5.9668550000000001E-2</v>
      </c>
      <c r="J27" s="36">
        <f t="shared" si="1"/>
        <v>0.20804208360935811</v>
      </c>
      <c r="K27" s="23">
        <f t="shared" si="2"/>
        <v>320.2713</v>
      </c>
      <c r="L27" s="24">
        <f>IF(ISERROR(VLOOKUP($P27,[1]BN2_1!$A:$U,21,0)),0,VLOOKUP($P27,[1]BN2_1!$A:$U,21,0))</f>
        <v>320.2713</v>
      </c>
      <c r="M27" s="24">
        <f t="shared" si="3"/>
        <v>28.432882970000001</v>
      </c>
      <c r="N27" s="27">
        <f t="shared" si="3"/>
        <v>101.80710730999999</v>
      </c>
      <c r="O27" s="29">
        <f t="shared" si="4"/>
        <v>31.787770964803901</v>
      </c>
      <c r="P27" s="30" t="s">
        <v>33</v>
      </c>
      <c r="Q27" s="30"/>
      <c r="R27" s="20"/>
    </row>
    <row r="28" spans="1:18" ht="21">
      <c r="A28" s="21">
        <v>23</v>
      </c>
      <c r="B28" s="22" t="str">
        <f>VLOOKUP($P28,[1]Name!$A:$B,2,0)</f>
        <v>กรมป้องกันและบรรเทาสาธารณภัย</v>
      </c>
      <c r="C28" s="23">
        <f>IF(ISERROR(VLOOKUP($P28,[1]BN2_1!$A:$AC,3,0)),0,VLOOKUP($P28,[1]BN2_1!$A:$AC,3,0))</f>
        <v>2080.6696000000002</v>
      </c>
      <c r="D28" s="24">
        <f>IF(ISERROR(VLOOKUP($P28,[1]BN2_1!$A:$AC,7,0)),0,VLOOKUP($P28,[1]BN2_1!$A:$AC,7,0))</f>
        <v>87.654324329999994</v>
      </c>
      <c r="E28" s="25">
        <f>IF(ISERROR(VLOOKUP($P28,[1]BN2_1!$A:$AC,8,0)),0,VLOOKUP($P28,[1]BN2_1!$A:$AC,8,0))</f>
        <v>1103.3402873800001</v>
      </c>
      <c r="F28" s="26">
        <f t="shared" si="0"/>
        <v>53.028135143609532</v>
      </c>
      <c r="G28" s="33">
        <f>IF(ISERROR(VLOOKUP($P28,[1]BN2_1!$A:$AC,12,0)),0,VLOOKUP($P28,[1]BN2_1!$A:$AC,12,0))</f>
        <v>4977.2214000000004</v>
      </c>
      <c r="H28" s="34">
        <f>IF(ISERROR(VLOOKUP($P28,[1]BN2_1!$A:$AC,16,0)),0,VLOOKUP($P28,[1]BN2_1!$A:$AC,16,0))</f>
        <v>2714.70069728</v>
      </c>
      <c r="I28" s="35">
        <f>IF(ISERROR(VLOOKUP($P28,[1]BN2_1!$A:$AC,17,0)),0,VLOOKUP($P28,[1]BN2_1!$A:$AC,17,0))</f>
        <v>1159.8785610100001</v>
      </c>
      <c r="J28" s="36">
        <f t="shared" si="1"/>
        <v>23.303736518733125</v>
      </c>
      <c r="K28" s="23">
        <f t="shared" si="2"/>
        <v>7057.8910000000005</v>
      </c>
      <c r="L28" s="24">
        <f>IF(ISERROR(VLOOKUP($P28,[1]BN2_1!$A:$U,21,0)),0,VLOOKUP($P28,[1]BN2_1!$A:$U,21,0))</f>
        <v>7057.8909999999996</v>
      </c>
      <c r="M28" s="24">
        <f t="shared" si="3"/>
        <v>2802.3550216099998</v>
      </c>
      <c r="N28" s="27">
        <f t="shared" si="3"/>
        <v>2263.2188483899999</v>
      </c>
      <c r="O28" s="29">
        <f t="shared" si="4"/>
        <v>32.066503271161309</v>
      </c>
      <c r="P28" s="30" t="s">
        <v>34</v>
      </c>
      <c r="Q28" s="30"/>
      <c r="R28" s="20"/>
    </row>
    <row r="29" spans="1:18" ht="21">
      <c r="A29" s="21">
        <v>24</v>
      </c>
      <c r="B29" s="22" t="str">
        <f>VLOOKUP($P29,[1]Name!$A:$B,2,0)</f>
        <v>กรมพัฒนาธุรกิจการค้า</v>
      </c>
      <c r="C29" s="23">
        <f>IF(ISERROR(VLOOKUP($P29,[1]BN2_1!$A:$AC,3,0)),0,VLOOKUP($P29,[1]BN2_1!$A:$AC,3,0))</f>
        <v>392.36586199999999</v>
      </c>
      <c r="D29" s="24">
        <f>IF(ISERROR(VLOOKUP($P29,[1]BN2_1!$A:$AC,7,0)),0,VLOOKUP($P29,[1]BN2_1!$A:$AC,7,0))</f>
        <v>74.103569289999996</v>
      </c>
      <c r="E29" s="25">
        <f>IF(ISERROR(VLOOKUP($P29,[1]BN2_1!$A:$AC,8,0)),0,VLOOKUP($P29,[1]BN2_1!$A:$AC,8,0))</f>
        <v>176.30872568000001</v>
      </c>
      <c r="F29" s="26">
        <f t="shared" si="0"/>
        <v>44.93477714429703</v>
      </c>
      <c r="G29" s="33">
        <f>IF(ISERROR(VLOOKUP($P29,[1]BN2_1!$A:$AC,12,0)),0,VLOOKUP($P29,[1]BN2_1!$A:$AC,12,0))</f>
        <v>184.35003800000001</v>
      </c>
      <c r="H29" s="34">
        <f>IF(ISERROR(VLOOKUP($P29,[1]BN2_1!$A:$AC,16,0)),0,VLOOKUP($P29,[1]BN2_1!$A:$AC,16,0))</f>
        <v>172.99085299999999</v>
      </c>
      <c r="I29" s="35">
        <f>IF(ISERROR(VLOOKUP($P29,[1]BN2_1!$A:$AC,17,0)),0,VLOOKUP($P29,[1]BN2_1!$A:$AC,17,0))</f>
        <v>9.8181849999999997</v>
      </c>
      <c r="J29" s="36">
        <f t="shared" si="1"/>
        <v>5.3258383380425451</v>
      </c>
      <c r="K29" s="23">
        <f t="shared" si="2"/>
        <v>576.71590000000003</v>
      </c>
      <c r="L29" s="24">
        <f>IF(ISERROR(VLOOKUP($P29,[1]BN2_1!$A:$U,21,0)),0,VLOOKUP($P29,[1]BN2_1!$A:$U,21,0))</f>
        <v>576.71590000000003</v>
      </c>
      <c r="M29" s="24">
        <f t="shared" si="3"/>
        <v>247.09442228999998</v>
      </c>
      <c r="N29" s="27">
        <f t="shared" si="3"/>
        <v>186.12691068000001</v>
      </c>
      <c r="O29" s="29">
        <f t="shared" si="4"/>
        <v>32.273587511632677</v>
      </c>
      <c r="P29" s="30" t="s">
        <v>35</v>
      </c>
      <c r="Q29" s="30"/>
      <c r="R29" s="20"/>
    </row>
    <row r="30" spans="1:18" ht="21">
      <c r="A30" s="21">
        <v>25</v>
      </c>
      <c r="B30" s="22" t="str">
        <f>VLOOKUP($P30,[1]Name!$A:$B,2,0)</f>
        <v>มหาวิทยาลัยราชภัฏร้อยเอ็ด</v>
      </c>
      <c r="C30" s="23">
        <f>IF(ISERROR(VLOOKUP($P30,[1]BN2_1!$A:$AC,3,0)),0,VLOOKUP($P30,[1]BN2_1!$A:$AC,3,0))</f>
        <v>159.69435999999999</v>
      </c>
      <c r="D30" s="24">
        <f>IF(ISERROR(VLOOKUP($P30,[1]BN2_1!$A:$AC,7,0)),0,VLOOKUP($P30,[1]BN2_1!$A:$AC,7,0))</f>
        <v>0.37542769999999998</v>
      </c>
      <c r="E30" s="25">
        <f>IF(ISERROR(VLOOKUP($P30,[1]BN2_1!$A:$AC,8,0)),0,VLOOKUP($P30,[1]BN2_1!$A:$AC,8,0))</f>
        <v>70.347324709999995</v>
      </c>
      <c r="F30" s="26">
        <f t="shared" si="0"/>
        <v>44.051226799744214</v>
      </c>
      <c r="G30" s="33">
        <f>IF(ISERROR(VLOOKUP($P30,[1]BN2_1!$A:$AC,12,0)),0,VLOOKUP($P30,[1]BN2_1!$A:$AC,12,0))</f>
        <v>113.02184</v>
      </c>
      <c r="H30" s="34">
        <f>IF(ISERROR(VLOOKUP($P30,[1]BN2_1!$A:$AC,16,0)),0,VLOOKUP($P30,[1]BN2_1!$A:$AC,16,0))</f>
        <v>52.881599999999999</v>
      </c>
      <c r="I30" s="35">
        <f>IF(ISERROR(VLOOKUP($P30,[1]BN2_1!$A:$AC,17,0)),0,VLOOKUP($P30,[1]BN2_1!$A:$AC,17,0))</f>
        <v>18.191739999999999</v>
      </c>
      <c r="J30" s="36">
        <f t="shared" si="1"/>
        <v>16.095774055704631</v>
      </c>
      <c r="K30" s="23">
        <f t="shared" si="2"/>
        <v>272.71619999999996</v>
      </c>
      <c r="L30" s="24">
        <f>IF(ISERROR(VLOOKUP($P30,[1]BN2_1!$A:$U,21,0)),0,VLOOKUP($P30,[1]BN2_1!$A:$U,21,0))</f>
        <v>272.71620000000001</v>
      </c>
      <c r="M30" s="24">
        <f t="shared" si="3"/>
        <v>53.257027700000002</v>
      </c>
      <c r="N30" s="27">
        <f t="shared" si="3"/>
        <v>88.539064709999991</v>
      </c>
      <c r="O30" s="29">
        <f t="shared" si="4"/>
        <v>32.465641832058381</v>
      </c>
      <c r="P30" s="30" t="s">
        <v>36</v>
      </c>
      <c r="Q30" s="30"/>
      <c r="R30" s="20"/>
    </row>
    <row r="31" spans="1:18" ht="21">
      <c r="A31" s="21">
        <v>26</v>
      </c>
      <c r="B31" s="22" t="str">
        <f>VLOOKUP($P31,[1]Name!$A:$B,2,0)</f>
        <v>กรมควบคุมมลพิษ</v>
      </c>
      <c r="C31" s="23">
        <f>IF(ISERROR(VLOOKUP($P31,[1]BN2_1!$A:$AC,3,0)),0,VLOOKUP($P31,[1]BN2_1!$A:$AC,3,0))</f>
        <v>359.72429599999998</v>
      </c>
      <c r="D31" s="24">
        <f>IF(ISERROR(VLOOKUP($P31,[1]BN2_1!$A:$AC,7,0)),0,VLOOKUP($P31,[1]BN2_1!$A:$AC,7,0))</f>
        <v>5.9815080700000003</v>
      </c>
      <c r="E31" s="25">
        <f>IF(ISERROR(VLOOKUP($P31,[1]BN2_1!$A:$AC,8,0)),0,VLOOKUP($P31,[1]BN2_1!$A:$AC,8,0))</f>
        <v>190.09087615999999</v>
      </c>
      <c r="F31" s="26">
        <f t="shared" si="0"/>
        <v>52.843491049600942</v>
      </c>
      <c r="G31" s="33">
        <f>IF(ISERROR(VLOOKUP($P31,[1]BN2_1!$A:$AC,12,0)),0,VLOOKUP($P31,[1]BN2_1!$A:$AC,12,0))</f>
        <v>274.59260399999999</v>
      </c>
      <c r="H31" s="34">
        <f>IF(ISERROR(VLOOKUP($P31,[1]BN2_1!$A:$AC,16,0)),0,VLOOKUP($P31,[1]BN2_1!$A:$AC,16,0))</f>
        <v>46.342851400000001</v>
      </c>
      <c r="I31" s="35">
        <f>IF(ISERROR(VLOOKUP($P31,[1]BN2_1!$A:$AC,17,0)),0,VLOOKUP($P31,[1]BN2_1!$A:$AC,17,0))</f>
        <v>15.9503194</v>
      </c>
      <c r="J31" s="36">
        <f t="shared" si="1"/>
        <v>5.8087214177115998</v>
      </c>
      <c r="K31" s="23">
        <f t="shared" si="2"/>
        <v>634.31690000000003</v>
      </c>
      <c r="L31" s="24">
        <f>IF(ISERROR(VLOOKUP($P31,[1]BN2_1!$A:$U,21,0)),0,VLOOKUP($P31,[1]BN2_1!$A:$U,21,0))</f>
        <v>634.31690000000003</v>
      </c>
      <c r="M31" s="24">
        <f t="shared" si="3"/>
        <v>52.324359470000005</v>
      </c>
      <c r="N31" s="27">
        <f t="shared" si="3"/>
        <v>206.04119556000001</v>
      </c>
      <c r="O31" s="29">
        <f t="shared" si="4"/>
        <v>32.482375222857854</v>
      </c>
      <c r="P31" s="30" t="s">
        <v>37</v>
      </c>
      <c r="Q31" s="30"/>
      <c r="R31" s="20"/>
    </row>
    <row r="32" spans="1:18" ht="21">
      <c r="A32" s="21">
        <v>27</v>
      </c>
      <c r="B32" s="22" t="str">
        <f>VLOOKUP($P32,[1]Name!$A:$B,2,0)</f>
        <v>กรมการศาสนา</v>
      </c>
      <c r="C32" s="23">
        <f>IF(ISERROR(VLOOKUP($P32,[1]BN2_1!$A:$AC,3,0)),0,VLOOKUP($P32,[1]BN2_1!$A:$AC,3,0))</f>
        <v>397.52499999999998</v>
      </c>
      <c r="D32" s="24">
        <f>IF(ISERROR(VLOOKUP($P32,[1]BN2_1!$A:$AC,7,0)),0,VLOOKUP($P32,[1]BN2_1!$A:$AC,7,0))</f>
        <v>8.2673912200000004</v>
      </c>
      <c r="E32" s="25">
        <f>IF(ISERROR(VLOOKUP($P32,[1]BN2_1!$A:$AC,8,0)),0,VLOOKUP($P32,[1]BN2_1!$A:$AC,8,0))</f>
        <v>131.74626164</v>
      </c>
      <c r="F32" s="26">
        <f t="shared" si="0"/>
        <v>33.141629240928246</v>
      </c>
      <c r="G32" s="33">
        <f>IF(ISERROR(VLOOKUP($P32,[1]BN2_1!$A:$AC,12,0)),0,VLOOKUP($P32,[1]BN2_1!$A:$AC,12,0))</f>
        <v>1.601</v>
      </c>
      <c r="H32" s="34">
        <f>IF(ISERROR(VLOOKUP($P32,[1]BN2_1!$A:$AC,16,0)),0,VLOOKUP($P32,[1]BN2_1!$A:$AC,16,0))</f>
        <v>1.5805672500000001</v>
      </c>
      <c r="I32" s="35">
        <f>IF(ISERROR(VLOOKUP($P32,[1]BN2_1!$A:$AC,17,0)),0,VLOOKUP($P32,[1]BN2_1!$A:$AC,17,0))</f>
        <v>1.6E-2</v>
      </c>
      <c r="J32" s="36">
        <f t="shared" si="1"/>
        <v>0.99937539038101197</v>
      </c>
      <c r="K32" s="23">
        <f t="shared" si="2"/>
        <v>399.12599999999998</v>
      </c>
      <c r="L32" s="24">
        <f>IF(ISERROR(VLOOKUP($P32,[1]BN2_1!$A:$U,21,0)),0,VLOOKUP($P32,[1]BN2_1!$A:$U,21,0))</f>
        <v>399.12599999999998</v>
      </c>
      <c r="M32" s="24">
        <f t="shared" si="3"/>
        <v>9.84795847</v>
      </c>
      <c r="N32" s="27">
        <f t="shared" si="3"/>
        <v>131.76226163999999</v>
      </c>
      <c r="O32" s="29">
        <f t="shared" si="4"/>
        <v>33.0126981554697</v>
      </c>
      <c r="P32" s="30" t="s">
        <v>38</v>
      </c>
      <c r="Q32" s="30"/>
      <c r="R32" s="20"/>
    </row>
    <row r="33" spans="1:18" ht="21">
      <c r="A33" s="21">
        <v>28</v>
      </c>
      <c r="B33" s="22" t="str">
        <f>VLOOKUP($P33,[1]Name!$A:$B,2,0)</f>
        <v>ศูนย์อำนวยการบริหารจังหวัดชายแดนภาคใต้</v>
      </c>
      <c r="C33" s="23">
        <f>IF(ISERROR(VLOOKUP($P33,[1]BN2_1!$A:$AC,3,0)),0,VLOOKUP($P33,[1]BN2_1!$A:$AC,3,0))</f>
        <v>1459.8388</v>
      </c>
      <c r="D33" s="24">
        <f>IF(ISERROR(VLOOKUP($P33,[1]BN2_1!$A:$AC,7,0)),0,VLOOKUP($P33,[1]BN2_1!$A:$AC,7,0))</f>
        <v>10.571191750000001</v>
      </c>
      <c r="E33" s="25">
        <f>IF(ISERROR(VLOOKUP($P33,[1]BN2_1!$A:$AC,8,0)),0,VLOOKUP($P33,[1]BN2_1!$A:$AC,8,0))</f>
        <v>493.19301573000001</v>
      </c>
      <c r="F33" s="26">
        <f t="shared" si="0"/>
        <v>33.784073675120844</v>
      </c>
      <c r="G33" s="33">
        <f>IF(ISERROR(VLOOKUP($P33,[1]BN2_1!$A:$AC,12,0)),0,VLOOKUP($P33,[1]BN2_1!$A:$AC,12,0))</f>
        <v>66.368700000000004</v>
      </c>
      <c r="H33" s="34">
        <f>IF(ISERROR(VLOOKUP($P33,[1]BN2_1!$A:$AC,16,0)),0,VLOOKUP($P33,[1]BN2_1!$A:$AC,16,0))</f>
        <v>29.374922000000002</v>
      </c>
      <c r="I33" s="35">
        <f>IF(ISERROR(VLOOKUP($P33,[1]BN2_1!$A:$AC,17,0)),0,VLOOKUP($P33,[1]BN2_1!$A:$AC,17,0))</f>
        <v>11.093078</v>
      </c>
      <c r="J33" s="36">
        <f t="shared" si="1"/>
        <v>16.714321660662328</v>
      </c>
      <c r="K33" s="23">
        <f t="shared" si="2"/>
        <v>1526.2075</v>
      </c>
      <c r="L33" s="24">
        <f>IF(ISERROR(VLOOKUP($P33,[1]BN2_1!$A:$U,21,0)),0,VLOOKUP($P33,[1]BN2_1!$A:$U,21,0))</f>
        <v>1526.2075</v>
      </c>
      <c r="M33" s="24">
        <f t="shared" si="3"/>
        <v>39.946113750000002</v>
      </c>
      <c r="N33" s="27">
        <f t="shared" si="3"/>
        <v>504.28609373</v>
      </c>
      <c r="O33" s="29">
        <f t="shared" si="4"/>
        <v>33.041777984317342</v>
      </c>
      <c r="P33" s="30" t="s">
        <v>39</v>
      </c>
      <c r="Q33" s="30"/>
      <c r="R33" s="20"/>
    </row>
    <row r="34" spans="1:18" ht="21">
      <c r="A34" s="21">
        <v>29</v>
      </c>
      <c r="B34" s="22" t="str">
        <f>VLOOKUP($P34,[1]Name!$A:$B,2,0)</f>
        <v>สำนักเลขาธิการคณะรัฐมนตรี</v>
      </c>
      <c r="C34" s="23">
        <f>IF(ISERROR(VLOOKUP($P34,[1]BN2_1!$A:$AC,3,0)),0,VLOOKUP($P34,[1]BN2_1!$A:$AC,3,0))</f>
        <v>755.09079999999994</v>
      </c>
      <c r="D34" s="24">
        <f>IF(ISERROR(VLOOKUP($P34,[1]BN2_1!$A:$AC,7,0)),0,VLOOKUP($P34,[1]BN2_1!$A:$AC,7,0))</f>
        <v>269.24567775999998</v>
      </c>
      <c r="E34" s="25">
        <f>IF(ISERROR(VLOOKUP($P34,[1]BN2_1!$A:$AC,8,0)),0,VLOOKUP($P34,[1]BN2_1!$A:$AC,8,0))</f>
        <v>258.21233741999998</v>
      </c>
      <c r="F34" s="26">
        <f t="shared" si="0"/>
        <v>34.196196989818972</v>
      </c>
      <c r="G34" s="33">
        <f>IF(ISERROR(VLOOKUP($P34,[1]BN2_1!$A:$AC,12,0)),0,VLOOKUP($P34,[1]BN2_1!$A:$AC,12,0))</f>
        <v>19.773199999999999</v>
      </c>
      <c r="H34" s="34">
        <f>IF(ISERROR(VLOOKUP($P34,[1]BN2_1!$A:$AC,16,0)),0,VLOOKUP($P34,[1]BN2_1!$A:$AC,16,0))</f>
        <v>12.290100000000001</v>
      </c>
      <c r="I34" s="35">
        <f>IF(ISERROR(VLOOKUP($P34,[1]BN2_1!$A:$AC,17,0)),0,VLOOKUP($P34,[1]BN2_1!$A:$AC,17,0))</f>
        <v>0.96592076000000004</v>
      </c>
      <c r="J34" s="36">
        <f t="shared" si="1"/>
        <v>4.8849996965589799</v>
      </c>
      <c r="K34" s="23">
        <f t="shared" si="2"/>
        <v>774.86399999999992</v>
      </c>
      <c r="L34" s="24">
        <f>IF(ISERROR(VLOOKUP($P34,[1]BN2_1!$A:$U,21,0)),0,VLOOKUP($P34,[1]BN2_1!$A:$U,21,0))</f>
        <v>774.86400000000003</v>
      </c>
      <c r="M34" s="24">
        <f t="shared" si="3"/>
        <v>281.53577775999997</v>
      </c>
      <c r="N34" s="27">
        <f t="shared" si="3"/>
        <v>259.17825818</v>
      </c>
      <c r="O34" s="29">
        <f t="shared" si="4"/>
        <v>33.448225518284502</v>
      </c>
      <c r="P34" s="30" t="s">
        <v>40</v>
      </c>
      <c r="Q34" s="30"/>
      <c r="R34" s="20"/>
    </row>
    <row r="35" spans="1:18" ht="21">
      <c r="A35" s="21">
        <v>30</v>
      </c>
      <c r="B35" s="22" t="str">
        <f>VLOOKUP($P35,[1]Name!$A:$B,2,0)</f>
        <v>มหาวิทยาลัยราชภัฏธนบุรี</v>
      </c>
      <c r="C35" s="23">
        <f>IF(ISERROR(VLOOKUP($P35,[1]BN2_1!$A:$AC,3,0)),0,VLOOKUP($P35,[1]BN2_1!$A:$AC,3,0))</f>
        <v>274.42450000000002</v>
      </c>
      <c r="D35" s="24">
        <f>IF(ISERROR(VLOOKUP($P35,[1]BN2_1!$A:$AC,7,0)),0,VLOOKUP($P35,[1]BN2_1!$A:$AC,7,0))</f>
        <v>0.84204294000000002</v>
      </c>
      <c r="E35" s="25">
        <f>IF(ISERROR(VLOOKUP($P35,[1]BN2_1!$A:$AC,8,0)),0,VLOOKUP($P35,[1]BN2_1!$A:$AC,8,0))</f>
        <v>143.87615984000001</v>
      </c>
      <c r="F35" s="26">
        <f t="shared" si="0"/>
        <v>52.428321756985987</v>
      </c>
      <c r="G35" s="33">
        <f>IF(ISERROR(VLOOKUP($P35,[1]BN2_1!$A:$AC,12,0)),0,VLOOKUP($P35,[1]BN2_1!$A:$AC,12,0))</f>
        <v>162.25569999999999</v>
      </c>
      <c r="H35" s="34">
        <f>IF(ISERROR(VLOOKUP($P35,[1]BN2_1!$A:$AC,16,0)),0,VLOOKUP($P35,[1]BN2_1!$A:$AC,16,0))</f>
        <v>112.162781</v>
      </c>
      <c r="I35" s="35">
        <f>IF(ISERROR(VLOOKUP($P35,[1]BN2_1!$A:$AC,17,0)),0,VLOOKUP($P35,[1]BN2_1!$A:$AC,17,0))</f>
        <v>3.3648617000000001</v>
      </c>
      <c r="J35" s="36">
        <f t="shared" si="1"/>
        <v>2.0738018448658506</v>
      </c>
      <c r="K35" s="23">
        <f t="shared" si="2"/>
        <v>436.68020000000001</v>
      </c>
      <c r="L35" s="24">
        <f>IF(ISERROR(VLOOKUP($P35,[1]BN2_1!$A:$U,21,0)),0,VLOOKUP($P35,[1]BN2_1!$A:$U,21,0))</f>
        <v>436.68020000000001</v>
      </c>
      <c r="M35" s="24">
        <f t="shared" si="3"/>
        <v>113.00482393999999</v>
      </c>
      <c r="N35" s="27">
        <f t="shared" si="3"/>
        <v>147.24102154000002</v>
      </c>
      <c r="O35" s="29">
        <f t="shared" si="4"/>
        <v>33.718272900855141</v>
      </c>
      <c r="P35" s="30" t="s">
        <v>41</v>
      </c>
      <c r="Q35" s="30"/>
      <c r="R35" s="20"/>
    </row>
    <row r="36" spans="1:18" ht="21">
      <c r="A36" s="21">
        <v>31</v>
      </c>
      <c r="B36" s="22" t="str">
        <f>VLOOKUP($P36,[1]Name!$A:$B,2,0)</f>
        <v>สำนักงานปลัดกระทรวงคมนาคม</v>
      </c>
      <c r="C36" s="23">
        <f>IF(ISERROR(VLOOKUP($P36,[1]BN2_1!$A:$AC,3,0)),0,VLOOKUP($P36,[1]BN2_1!$A:$AC,3,0))</f>
        <v>528.86189999999999</v>
      </c>
      <c r="D36" s="24">
        <f>IF(ISERROR(VLOOKUP($P36,[1]BN2_1!$A:$AC,7,0)),0,VLOOKUP($P36,[1]BN2_1!$A:$AC,7,0))</f>
        <v>124.42360945</v>
      </c>
      <c r="E36" s="25">
        <f>IF(ISERROR(VLOOKUP($P36,[1]BN2_1!$A:$AC,8,0)),0,VLOOKUP($P36,[1]BN2_1!$A:$AC,8,0))</f>
        <v>206.96419607000001</v>
      </c>
      <c r="F36" s="26">
        <f t="shared" si="0"/>
        <v>39.133882790573502</v>
      </c>
      <c r="G36" s="33">
        <f>IF(ISERROR(VLOOKUP($P36,[1]BN2_1!$A:$AC,12,0)),0,VLOOKUP($P36,[1]BN2_1!$A:$AC,12,0))</f>
        <v>89.332499999999996</v>
      </c>
      <c r="H36" s="34">
        <f>IF(ISERROR(VLOOKUP($P36,[1]BN2_1!$A:$AC,16,0)),0,VLOOKUP($P36,[1]BN2_1!$A:$AC,16,0))</f>
        <v>10.612147999999999</v>
      </c>
      <c r="I36" s="35">
        <f>IF(ISERROR(VLOOKUP($P36,[1]BN2_1!$A:$AC,17,0)),0,VLOOKUP($P36,[1]BN2_1!$A:$AC,17,0))</f>
        <v>1.5613846</v>
      </c>
      <c r="J36" s="36">
        <f t="shared" si="1"/>
        <v>1.7478348865194639</v>
      </c>
      <c r="K36" s="23">
        <f t="shared" si="2"/>
        <v>618.19439999999997</v>
      </c>
      <c r="L36" s="24">
        <f>IF(ISERROR(VLOOKUP($P36,[1]BN2_1!$A:$U,21,0)),0,VLOOKUP($P36,[1]BN2_1!$A:$U,21,0))</f>
        <v>618.19439999999997</v>
      </c>
      <c r="M36" s="24">
        <f t="shared" si="3"/>
        <v>135.03575745000001</v>
      </c>
      <c r="N36" s="27">
        <f t="shared" si="3"/>
        <v>208.52558067000001</v>
      </c>
      <c r="O36" s="29">
        <f t="shared" si="4"/>
        <v>33.731392692978133</v>
      </c>
      <c r="P36" s="30" t="s">
        <v>42</v>
      </c>
      <c r="Q36" s="30"/>
      <c r="R36" s="20"/>
    </row>
    <row r="37" spans="1:18" ht="21">
      <c r="A37" s="21">
        <v>32</v>
      </c>
      <c r="B37" s="22" t="str">
        <f>VLOOKUP($P37,[1]Name!$A:$B,2,0)</f>
        <v>กรมศิลปากร</v>
      </c>
      <c r="C37" s="23">
        <f>IF(ISERROR(VLOOKUP($P37,[1]BN2_1!$A:$AC,3,0)),0,VLOOKUP($P37,[1]BN2_1!$A:$AC,3,0))</f>
        <v>1039.21306968</v>
      </c>
      <c r="D37" s="24">
        <f>IF(ISERROR(VLOOKUP($P37,[1]BN2_1!$A:$AC,7,0)),0,VLOOKUP($P37,[1]BN2_1!$A:$AC,7,0))</f>
        <v>19.328814919999999</v>
      </c>
      <c r="E37" s="25">
        <f>IF(ISERROR(VLOOKUP($P37,[1]BN2_1!$A:$AC,8,0)),0,VLOOKUP($P37,[1]BN2_1!$A:$AC,8,0))</f>
        <v>495.03835425</v>
      </c>
      <c r="F37" s="26">
        <f t="shared" si="0"/>
        <v>47.63588610393775</v>
      </c>
      <c r="G37" s="33">
        <f>IF(ISERROR(VLOOKUP($P37,[1]BN2_1!$A:$AC,12,0)),0,VLOOKUP($P37,[1]BN2_1!$A:$AC,12,0))</f>
        <v>1719.2522303200001</v>
      </c>
      <c r="H37" s="34">
        <f>IF(ISERROR(VLOOKUP($P37,[1]BN2_1!$A:$AC,16,0)),0,VLOOKUP($P37,[1]BN2_1!$A:$AC,16,0))</f>
        <v>723.38736401999995</v>
      </c>
      <c r="I37" s="35">
        <f>IF(ISERROR(VLOOKUP($P37,[1]BN2_1!$A:$AC,17,0)),0,VLOOKUP($P37,[1]BN2_1!$A:$AC,17,0))</f>
        <v>442.67084783000001</v>
      </c>
      <c r="J37" s="36">
        <f t="shared" si="1"/>
        <v>25.747871081581021</v>
      </c>
      <c r="K37" s="23">
        <f t="shared" si="2"/>
        <v>2758.4652999999998</v>
      </c>
      <c r="L37" s="24">
        <f>IF(ISERROR(VLOOKUP($P37,[1]BN2_1!$A:$U,21,0)),0,VLOOKUP($P37,[1]BN2_1!$A:$U,21,0))</f>
        <v>2758.4652999999998</v>
      </c>
      <c r="M37" s="24">
        <f t="shared" si="3"/>
        <v>742.71617893999996</v>
      </c>
      <c r="N37" s="27">
        <f t="shared" si="3"/>
        <v>937.70920208000007</v>
      </c>
      <c r="O37" s="29">
        <f t="shared" si="4"/>
        <v>33.993873407796727</v>
      </c>
      <c r="P37" s="30" t="s">
        <v>43</v>
      </c>
      <c r="Q37" s="30"/>
      <c r="R37" s="20"/>
    </row>
    <row r="38" spans="1:18" ht="21">
      <c r="A38" s="21">
        <v>33</v>
      </c>
      <c r="B38" s="22" t="str">
        <f>VLOOKUP($P38,[1]Name!$A:$B,2,0)</f>
        <v>กรมโยธาธิการและผังเมือง</v>
      </c>
      <c r="C38" s="23">
        <f>IF(ISERROR(VLOOKUP($P38,[1]BN2_1!$A:$AC,3,0)),0,VLOOKUP($P38,[1]BN2_1!$A:$AC,3,0))</f>
        <v>1612.8787</v>
      </c>
      <c r="D38" s="24">
        <f>IF(ISERROR(VLOOKUP($P38,[1]BN2_1!$A:$AC,7,0)),0,VLOOKUP($P38,[1]BN2_1!$A:$AC,7,0))</f>
        <v>29.628550390000001</v>
      </c>
      <c r="E38" s="25">
        <f>IF(ISERROR(VLOOKUP($P38,[1]BN2_1!$A:$AC,8,0)),0,VLOOKUP($P38,[1]BN2_1!$A:$AC,8,0))</f>
        <v>866.75157468999998</v>
      </c>
      <c r="F38" s="26">
        <f t="shared" si="0"/>
        <v>53.739414792321327</v>
      </c>
      <c r="G38" s="33">
        <f>IF(ISERROR(VLOOKUP($P38,[1]BN2_1!$A:$AC,12,0)),0,VLOOKUP($P38,[1]BN2_1!$A:$AC,12,0))</f>
        <v>27512.1721</v>
      </c>
      <c r="H38" s="34">
        <f>IF(ISERROR(VLOOKUP($P38,[1]BN2_1!$A:$AC,16,0)),0,VLOOKUP($P38,[1]BN2_1!$A:$AC,16,0))</f>
        <v>10344.48557884</v>
      </c>
      <c r="I38" s="35">
        <f>IF(ISERROR(VLOOKUP($P38,[1]BN2_1!$A:$AC,17,0)),0,VLOOKUP($P38,[1]BN2_1!$A:$AC,17,0))</f>
        <v>9169.5278660399999</v>
      </c>
      <c r="J38" s="36">
        <f t="shared" si="1"/>
        <v>33.328985558504847</v>
      </c>
      <c r="K38" s="23">
        <f t="shared" si="2"/>
        <v>29125.050800000001</v>
      </c>
      <c r="L38" s="24">
        <f>IF(ISERROR(VLOOKUP($P38,[1]BN2_1!$A:$U,21,0)),0,VLOOKUP($P38,[1]BN2_1!$A:$U,21,0))</f>
        <v>29125.050800000001</v>
      </c>
      <c r="M38" s="24">
        <f t="shared" si="3"/>
        <v>10374.11412923</v>
      </c>
      <c r="N38" s="27">
        <f t="shared" si="3"/>
        <v>10036.279440730001</v>
      </c>
      <c r="O38" s="29">
        <f t="shared" si="4"/>
        <v>34.459268447799587</v>
      </c>
      <c r="P38" s="30" t="s">
        <v>44</v>
      </c>
      <c r="Q38" s="30"/>
      <c r="R38" s="20"/>
    </row>
    <row r="39" spans="1:18" ht="21">
      <c r="A39" s="21">
        <v>34</v>
      </c>
      <c r="B39" s="22" t="str">
        <f>VLOOKUP($P39,[1]Name!$A:$B,2,0)</f>
        <v>กองทัพอากาศ</v>
      </c>
      <c r="C39" s="23">
        <f>IF(ISERROR(VLOOKUP($P39,[1]BN2_1!$A:$AC,3,0)),0,VLOOKUP($P39,[1]BN2_1!$A:$AC,3,0))</f>
        <v>25754.905699999999</v>
      </c>
      <c r="D39" s="24">
        <f>IF(ISERROR(VLOOKUP($P39,[1]BN2_1!$A:$AC,7,0)),0,VLOOKUP($P39,[1]BN2_1!$A:$AC,7,0))</f>
        <v>3360.1498789299999</v>
      </c>
      <c r="E39" s="25">
        <f>IF(ISERROR(VLOOKUP($P39,[1]BN2_1!$A:$AC,8,0)),0,VLOOKUP($P39,[1]BN2_1!$A:$AC,8,0))</f>
        <v>11466.804891719999</v>
      </c>
      <c r="F39" s="26">
        <f t="shared" si="0"/>
        <v>44.522798977749702</v>
      </c>
      <c r="G39" s="33">
        <f>IF(ISERROR(VLOOKUP($P39,[1]BN2_1!$A:$AC,12,0)),0,VLOOKUP($P39,[1]BN2_1!$A:$AC,12,0))</f>
        <v>13338.7387</v>
      </c>
      <c r="H39" s="34">
        <f>IF(ISERROR(VLOOKUP($P39,[1]BN2_1!$A:$AC,16,0)),0,VLOOKUP($P39,[1]BN2_1!$A:$AC,16,0))</f>
        <v>3247.5641399299998</v>
      </c>
      <c r="I39" s="35">
        <f>IF(ISERROR(VLOOKUP($P39,[1]BN2_1!$A:$AC,17,0)),0,VLOOKUP($P39,[1]BN2_1!$A:$AC,17,0))</f>
        <v>2005.46737205</v>
      </c>
      <c r="J39" s="36">
        <f t="shared" si="1"/>
        <v>15.034910100233089</v>
      </c>
      <c r="K39" s="23">
        <f t="shared" si="2"/>
        <v>39093.644399999997</v>
      </c>
      <c r="L39" s="24">
        <f>IF(ISERROR(VLOOKUP($P39,[1]BN2_1!$A:$U,21,0)),0,VLOOKUP($P39,[1]BN2_1!$A:$U,21,0))</f>
        <v>39093.644399999997</v>
      </c>
      <c r="M39" s="24">
        <f t="shared" si="3"/>
        <v>6607.7140188599997</v>
      </c>
      <c r="N39" s="27">
        <f t="shared" si="3"/>
        <v>13472.272263769999</v>
      </c>
      <c r="O39" s="29">
        <f t="shared" si="4"/>
        <v>34.461540924462902</v>
      </c>
      <c r="P39" s="30" t="s">
        <v>45</v>
      </c>
      <c r="Q39" s="30"/>
      <c r="R39" s="20"/>
    </row>
    <row r="40" spans="1:18" ht="21">
      <c r="A40" s="21">
        <v>35</v>
      </c>
      <c r="B40" s="22" t="str">
        <f>VLOOKUP($P40,[1]Name!$A:$B,2,0)</f>
        <v xml:space="preserve">สำนักงานปลัดกระทรวงการอุดมศึกษาวิทยาศาสตร์ วิจัย และนวัตกรรม </v>
      </c>
      <c r="C40" s="23">
        <f>IF(ISERROR(VLOOKUP($P40,[1]BN2_1!$A:$AC,3,0)),0,VLOOKUP($P40,[1]BN2_1!$A:$AC,3,0))</f>
        <v>7483.4548853799997</v>
      </c>
      <c r="D40" s="24">
        <f>IF(ISERROR(VLOOKUP($P40,[1]BN2_1!$A:$AC,7,0)),0,VLOOKUP($P40,[1]BN2_1!$A:$AC,7,0))</f>
        <v>558.78467006999995</v>
      </c>
      <c r="E40" s="25">
        <f>IF(ISERROR(VLOOKUP($P40,[1]BN2_1!$A:$AC,8,0)),0,VLOOKUP($P40,[1]BN2_1!$A:$AC,8,0))</f>
        <v>2765.3823156499998</v>
      </c>
      <c r="F40" s="26">
        <f t="shared" si="0"/>
        <v>36.953283717291733</v>
      </c>
      <c r="G40" s="33">
        <f>IF(ISERROR(VLOOKUP($P40,[1]BN2_1!$A:$AC,12,0)),0,VLOOKUP($P40,[1]BN2_1!$A:$AC,12,0))</f>
        <v>640.79091461999997</v>
      </c>
      <c r="H40" s="34">
        <f>IF(ISERROR(VLOOKUP($P40,[1]BN2_1!$A:$AC,16,0)),0,VLOOKUP($P40,[1]BN2_1!$A:$AC,16,0))</f>
        <v>47.85090332</v>
      </c>
      <c r="I40" s="35">
        <f>IF(ISERROR(VLOOKUP($P40,[1]BN2_1!$A:$AC,17,0)),0,VLOOKUP($P40,[1]BN2_1!$A:$AC,17,0))</f>
        <v>103.38519808</v>
      </c>
      <c r="J40" s="36">
        <f t="shared" si="1"/>
        <v>16.133998738310641</v>
      </c>
      <c r="K40" s="23">
        <f t="shared" si="2"/>
        <v>8124.2457999999997</v>
      </c>
      <c r="L40" s="24">
        <f>IF(ISERROR(VLOOKUP($P40,[1]BN2_1!$A:$U,21,0)),0,VLOOKUP($P40,[1]BN2_1!$A:$U,21,0))</f>
        <v>8124.2457999999997</v>
      </c>
      <c r="M40" s="24">
        <f t="shared" si="3"/>
        <v>606.63557338999999</v>
      </c>
      <c r="N40" s="27">
        <f t="shared" si="3"/>
        <v>2868.7675137299998</v>
      </c>
      <c r="O40" s="29">
        <f t="shared" si="4"/>
        <v>35.311185608515196</v>
      </c>
      <c r="P40" s="30" t="s">
        <v>46</v>
      </c>
      <c r="Q40" s="30"/>
      <c r="R40" s="20"/>
    </row>
    <row r="41" spans="1:18" ht="21">
      <c r="A41" s="21">
        <v>36</v>
      </c>
      <c r="B41" s="22" t="str">
        <f>VLOOKUP($P41,[1]Name!$A:$B,2,0)</f>
        <v>กรมทรัพยากรธรณี</v>
      </c>
      <c r="C41" s="23">
        <f>IF(ISERROR(VLOOKUP($P41,[1]BN2_1!$A:$AC,3,0)),0,VLOOKUP($P41,[1]BN2_1!$A:$AC,3,0))</f>
        <v>425.63586977</v>
      </c>
      <c r="D41" s="24">
        <f>IF(ISERROR(VLOOKUP($P41,[1]BN2_1!$A:$AC,7,0)),0,VLOOKUP($P41,[1]BN2_1!$A:$AC,7,0))</f>
        <v>39.25843716</v>
      </c>
      <c r="E41" s="25">
        <f>IF(ISERROR(VLOOKUP($P41,[1]BN2_1!$A:$AC,8,0)),0,VLOOKUP($P41,[1]BN2_1!$A:$AC,8,0))</f>
        <v>193.58610686</v>
      </c>
      <c r="F41" s="26">
        <f t="shared" si="0"/>
        <v>45.481624226033333</v>
      </c>
      <c r="G41" s="33">
        <f>IF(ISERROR(VLOOKUP($P41,[1]BN2_1!$A:$AC,12,0)),0,VLOOKUP($P41,[1]BN2_1!$A:$AC,12,0))</f>
        <v>155.96003023</v>
      </c>
      <c r="H41" s="34">
        <f>IF(ISERROR(VLOOKUP($P41,[1]BN2_1!$A:$AC,16,0)),0,VLOOKUP($P41,[1]BN2_1!$A:$AC,16,0))</f>
        <v>139.18860000000001</v>
      </c>
      <c r="I41" s="35">
        <f>IF(ISERROR(VLOOKUP($P41,[1]BN2_1!$A:$AC,17,0)),0,VLOOKUP($P41,[1]BN2_1!$A:$AC,17,0))</f>
        <v>12.323509</v>
      </c>
      <c r="J41" s="36">
        <f t="shared" si="1"/>
        <v>7.9017098046378074</v>
      </c>
      <c r="K41" s="23">
        <f t="shared" si="2"/>
        <v>581.59590000000003</v>
      </c>
      <c r="L41" s="24">
        <f>IF(ISERROR(VLOOKUP($P41,[1]BN2_1!$A:$U,21,0)),0,VLOOKUP($P41,[1]BN2_1!$A:$U,21,0))</f>
        <v>581.59590000000003</v>
      </c>
      <c r="M41" s="24">
        <f t="shared" si="3"/>
        <v>178.44703716000001</v>
      </c>
      <c r="N41" s="27">
        <f t="shared" si="3"/>
        <v>205.90961586</v>
      </c>
      <c r="O41" s="29">
        <f t="shared" si="4"/>
        <v>35.404241305690078</v>
      </c>
      <c r="P41" s="30" t="s">
        <v>47</v>
      </c>
      <c r="Q41" s="30"/>
      <c r="R41" s="20"/>
    </row>
    <row r="42" spans="1:18" ht="21">
      <c r="A42" s="21">
        <v>37</v>
      </c>
      <c r="B42" s="22" t="str">
        <f>VLOOKUP($P42,[1]Name!$A:$B,2,0)</f>
        <v>มหาวิทยาลัยราชภัฏอุตรดิตถ์</v>
      </c>
      <c r="C42" s="23">
        <f>IF(ISERROR(VLOOKUP($P42,[1]BN2_1!$A:$AC,3,0)),0,VLOOKUP($P42,[1]BN2_1!$A:$AC,3,0))</f>
        <v>341.856965</v>
      </c>
      <c r="D42" s="24">
        <f>IF(ISERROR(VLOOKUP($P42,[1]BN2_1!$A:$AC,7,0)),0,VLOOKUP($P42,[1]BN2_1!$A:$AC,7,0))</f>
        <v>3.4923496900000002</v>
      </c>
      <c r="E42" s="25">
        <f>IF(ISERROR(VLOOKUP($P42,[1]BN2_1!$A:$AC,8,0)),0,VLOOKUP($P42,[1]BN2_1!$A:$AC,8,0))</f>
        <v>183.55173001</v>
      </c>
      <c r="F42" s="26">
        <f t="shared" si="0"/>
        <v>53.692552383714045</v>
      </c>
      <c r="G42" s="33">
        <f>IF(ISERROR(VLOOKUP($P42,[1]BN2_1!$A:$AC,12,0)),0,VLOOKUP($P42,[1]BN2_1!$A:$AC,12,0))</f>
        <v>180.89943500000001</v>
      </c>
      <c r="H42" s="34">
        <f>IF(ISERROR(VLOOKUP($P42,[1]BN2_1!$A:$AC,16,0)),0,VLOOKUP($P42,[1]BN2_1!$A:$AC,16,0))</f>
        <v>74.609636620000003</v>
      </c>
      <c r="I42" s="35">
        <f>IF(ISERROR(VLOOKUP($P42,[1]BN2_1!$A:$AC,17,0)),0,VLOOKUP($P42,[1]BN2_1!$A:$AC,17,0))</f>
        <v>1.6455</v>
      </c>
      <c r="J42" s="36">
        <f t="shared" si="1"/>
        <v>0.90962141479325243</v>
      </c>
      <c r="K42" s="23">
        <f t="shared" si="2"/>
        <v>522.75639999999999</v>
      </c>
      <c r="L42" s="24">
        <f>IF(ISERROR(VLOOKUP($P42,[1]BN2_1!$A:$U,21,0)),0,VLOOKUP($P42,[1]BN2_1!$A:$U,21,0))</f>
        <v>522.75639999999999</v>
      </c>
      <c r="M42" s="24">
        <f t="shared" si="3"/>
        <v>78.101986310000001</v>
      </c>
      <c r="N42" s="27">
        <f t="shared" si="3"/>
        <v>185.19723001</v>
      </c>
      <c r="O42" s="29">
        <f t="shared" si="4"/>
        <v>35.427061248795802</v>
      </c>
      <c r="P42" s="30" t="s">
        <v>48</v>
      </c>
      <c r="Q42" s="30"/>
      <c r="R42" s="20"/>
    </row>
    <row r="43" spans="1:18" ht="21">
      <c r="A43" s="21">
        <v>38</v>
      </c>
      <c r="B43" s="22" t="str">
        <f>VLOOKUP($P43,[1]Name!$A:$B,2,0)</f>
        <v>กรมทางหลวง</v>
      </c>
      <c r="C43" s="23">
        <f>IF(ISERROR(VLOOKUP($P43,[1]BN2_1!$A:$AC,3,0)),0,VLOOKUP($P43,[1]BN2_1!$A:$AC,3,0))</f>
        <v>5817.3599993500002</v>
      </c>
      <c r="D43" s="24">
        <f>IF(ISERROR(VLOOKUP($P43,[1]BN2_1!$A:$AC,7,0)),0,VLOOKUP($P43,[1]BN2_1!$A:$AC,7,0))</f>
        <v>78.821985799999993</v>
      </c>
      <c r="E43" s="25">
        <f>IF(ISERROR(VLOOKUP($P43,[1]BN2_1!$A:$AC,8,0)),0,VLOOKUP($P43,[1]BN2_1!$A:$AC,8,0))</f>
        <v>3277.1074220199998</v>
      </c>
      <c r="F43" s="26">
        <f t="shared" si="0"/>
        <v>56.333240892538292</v>
      </c>
      <c r="G43" s="33">
        <f>IF(ISERROR(VLOOKUP($P43,[1]BN2_1!$A:$AC,12,0)),0,VLOOKUP($P43,[1]BN2_1!$A:$AC,12,0))</f>
        <v>120129.56530065001</v>
      </c>
      <c r="H43" s="34">
        <f>IF(ISERROR(VLOOKUP($P43,[1]BN2_1!$A:$AC,16,0)),0,VLOOKUP($P43,[1]BN2_1!$A:$AC,16,0))</f>
        <v>54792.001474559998</v>
      </c>
      <c r="I43" s="35">
        <f>IF(ISERROR(VLOOKUP($P43,[1]BN2_1!$A:$AC,17,0)),0,VLOOKUP($P43,[1]BN2_1!$A:$AC,17,0))</f>
        <v>42474.289690090001</v>
      </c>
      <c r="J43" s="36">
        <f t="shared" si="1"/>
        <v>35.357066001020634</v>
      </c>
      <c r="K43" s="23">
        <f t="shared" si="2"/>
        <v>125946.9253</v>
      </c>
      <c r="L43" s="24">
        <f>IF(ISERROR(VLOOKUP($P43,[1]BN2_1!$A:$U,21,0)),0,VLOOKUP($P43,[1]BN2_1!$A:$U,21,0))</f>
        <v>125946.9253</v>
      </c>
      <c r="M43" s="24">
        <f t="shared" si="3"/>
        <v>54870.823460359999</v>
      </c>
      <c r="N43" s="27">
        <f t="shared" si="3"/>
        <v>45751.397112110004</v>
      </c>
      <c r="O43" s="29">
        <f t="shared" si="4"/>
        <v>36.325934121164295</v>
      </c>
      <c r="P43" s="30" t="s">
        <v>49</v>
      </c>
      <c r="Q43" s="30"/>
      <c r="R43" s="20"/>
    </row>
    <row r="44" spans="1:18" ht="21">
      <c r="A44" s="21">
        <v>39</v>
      </c>
      <c r="B44" s="22" t="str">
        <f>VLOOKUP($P44,[1]Name!$A:$B,2,0)</f>
        <v>สำนักงานปลัดกระทรวงการท่องเที่ยวและกีฬา</v>
      </c>
      <c r="C44" s="23">
        <f>IF(ISERROR(VLOOKUP($P44,[1]BN2_1!$A:$AC,3,0)),0,VLOOKUP($P44,[1]BN2_1!$A:$AC,3,0))</f>
        <v>609.99319600000001</v>
      </c>
      <c r="D44" s="24">
        <f>IF(ISERROR(VLOOKUP($P44,[1]BN2_1!$A:$AC,7,0)),0,VLOOKUP($P44,[1]BN2_1!$A:$AC,7,0))</f>
        <v>34.06068827</v>
      </c>
      <c r="E44" s="25">
        <f>IF(ISERROR(VLOOKUP($P44,[1]BN2_1!$A:$AC,8,0)),0,VLOOKUP($P44,[1]BN2_1!$A:$AC,8,0))</f>
        <v>237.64121061</v>
      </c>
      <c r="F44" s="26">
        <f t="shared" si="0"/>
        <v>38.958010051312115</v>
      </c>
      <c r="G44" s="33">
        <f>IF(ISERROR(VLOOKUP($P44,[1]BN2_1!$A:$AC,12,0)),0,VLOOKUP($P44,[1]BN2_1!$A:$AC,12,0))</f>
        <v>59.335704</v>
      </c>
      <c r="H44" s="34">
        <f>IF(ISERROR(VLOOKUP($P44,[1]BN2_1!$A:$AC,16,0)),0,VLOOKUP($P44,[1]BN2_1!$A:$AC,16,0))</f>
        <v>5.3114999999999997</v>
      </c>
      <c r="I44" s="35">
        <f>IF(ISERROR(VLOOKUP($P44,[1]BN2_1!$A:$AC,17,0)),0,VLOOKUP($P44,[1]BN2_1!$A:$AC,17,0))</f>
        <v>5.5740639999999999</v>
      </c>
      <c r="J44" s="36">
        <f t="shared" si="1"/>
        <v>9.3941145452660351</v>
      </c>
      <c r="K44" s="23">
        <f t="shared" si="2"/>
        <v>669.32889999999998</v>
      </c>
      <c r="L44" s="24">
        <f>IF(ISERROR(VLOOKUP($P44,[1]BN2_1!$A:$U,21,0)),0,VLOOKUP($P44,[1]BN2_1!$A:$U,21,0))</f>
        <v>669.32889999999998</v>
      </c>
      <c r="M44" s="24">
        <f t="shared" si="3"/>
        <v>39.372188270000002</v>
      </c>
      <c r="N44" s="27">
        <f t="shared" si="3"/>
        <v>243.21527460999999</v>
      </c>
      <c r="O44" s="29">
        <f t="shared" si="4"/>
        <v>36.337184097384714</v>
      </c>
      <c r="P44" s="30" t="s">
        <v>50</v>
      </c>
      <c r="Q44" s="30"/>
      <c r="R44" s="20"/>
    </row>
    <row r="45" spans="1:18" ht="21">
      <c r="A45" s="21">
        <v>40</v>
      </c>
      <c r="B45" s="22" t="str">
        <f>VLOOKUP($P45,[1]Name!$A:$B,2,0)</f>
        <v>มหาวิทยาลัยราชภัฏนครสวรรค์</v>
      </c>
      <c r="C45" s="23">
        <f>IF(ISERROR(VLOOKUP($P45,[1]BN2_1!$A:$AC,3,0)),0,VLOOKUP($P45,[1]BN2_1!$A:$AC,3,0))</f>
        <v>409.38139999999999</v>
      </c>
      <c r="D45" s="24">
        <f>IF(ISERROR(VLOOKUP($P45,[1]BN2_1!$A:$AC,7,0)),0,VLOOKUP($P45,[1]BN2_1!$A:$AC,7,0))</f>
        <v>3.2170551000000001</v>
      </c>
      <c r="E45" s="25">
        <f>IF(ISERROR(VLOOKUP($P45,[1]BN2_1!$A:$AC,8,0)),0,VLOOKUP($P45,[1]BN2_1!$A:$AC,8,0))</f>
        <v>210.97280302999999</v>
      </c>
      <c r="F45" s="26">
        <f t="shared" si="0"/>
        <v>51.534535528482728</v>
      </c>
      <c r="G45" s="33">
        <f>IF(ISERROR(VLOOKUP($P45,[1]BN2_1!$A:$AC,12,0)),0,VLOOKUP($P45,[1]BN2_1!$A:$AC,12,0))</f>
        <v>252.54839999999999</v>
      </c>
      <c r="H45" s="34">
        <f>IF(ISERROR(VLOOKUP($P45,[1]BN2_1!$A:$AC,16,0)),0,VLOOKUP($P45,[1]BN2_1!$A:$AC,16,0))</f>
        <v>147.856413</v>
      </c>
      <c r="I45" s="35">
        <f>IF(ISERROR(VLOOKUP($P45,[1]BN2_1!$A:$AC,17,0)),0,VLOOKUP($P45,[1]BN2_1!$A:$AC,17,0))</f>
        <v>30.361141</v>
      </c>
      <c r="J45" s="36">
        <f t="shared" si="1"/>
        <v>12.021909859654626</v>
      </c>
      <c r="K45" s="23">
        <f t="shared" si="2"/>
        <v>661.9298</v>
      </c>
      <c r="L45" s="24">
        <f>IF(ISERROR(VLOOKUP($P45,[1]BN2_1!$A:$U,21,0)),0,VLOOKUP($P45,[1]BN2_1!$A:$U,21,0))</f>
        <v>661.9298</v>
      </c>
      <c r="M45" s="24">
        <f t="shared" si="3"/>
        <v>151.07346810000001</v>
      </c>
      <c r="N45" s="27">
        <f t="shared" si="3"/>
        <v>241.33394403</v>
      </c>
      <c r="O45" s="29">
        <f t="shared" si="4"/>
        <v>36.459144765804467</v>
      </c>
      <c r="P45" s="30" t="s">
        <v>51</v>
      </c>
      <c r="Q45" s="30"/>
      <c r="R45" s="20"/>
    </row>
    <row r="46" spans="1:18" ht="21">
      <c r="A46" s="21">
        <v>41</v>
      </c>
      <c r="B46" s="22" t="str">
        <f>VLOOKUP($P46,[1]Name!$A:$B,2,0)</f>
        <v>สำนักงานเลขาธิการสภาการศึกษา</v>
      </c>
      <c r="C46" s="23">
        <f>IF(ISERROR(VLOOKUP($P46,[1]BN2_1!$A:$AC,3,0)),0,VLOOKUP($P46,[1]BN2_1!$A:$AC,3,0))</f>
        <v>189.38138799999999</v>
      </c>
      <c r="D46" s="24">
        <f>IF(ISERROR(VLOOKUP($P46,[1]BN2_1!$A:$AC,7,0)),0,VLOOKUP($P46,[1]BN2_1!$A:$AC,7,0))</f>
        <v>11.36824592</v>
      </c>
      <c r="E46" s="25">
        <f>IF(ISERROR(VLOOKUP($P46,[1]BN2_1!$A:$AC,8,0)),0,VLOOKUP($P46,[1]BN2_1!$A:$AC,8,0))</f>
        <v>69.6907408</v>
      </c>
      <c r="F46" s="26">
        <f t="shared" si="0"/>
        <v>36.79914987210887</v>
      </c>
      <c r="G46" s="33">
        <f>IF(ISERROR(VLOOKUP($P46,[1]BN2_1!$A:$AC,12,0)),0,VLOOKUP($P46,[1]BN2_1!$A:$AC,12,0))</f>
        <v>1.755512</v>
      </c>
      <c r="H46" s="34">
        <f>IF(ISERROR(VLOOKUP($P46,[1]BN2_1!$A:$AC,16,0)),0,VLOOKUP($P46,[1]BN2_1!$A:$AC,16,0))</f>
        <v>1.1332660000000001</v>
      </c>
      <c r="I46" s="35">
        <f>IF(ISERROR(VLOOKUP($P46,[1]BN2_1!$A:$AC,17,0)),0,VLOOKUP($P46,[1]BN2_1!$A:$AC,17,0))</f>
        <v>0.16300000000000001</v>
      </c>
      <c r="J46" s="36">
        <f t="shared" si="1"/>
        <v>9.2850404896121486</v>
      </c>
      <c r="K46" s="23">
        <f t="shared" si="2"/>
        <v>191.1369</v>
      </c>
      <c r="L46" s="24">
        <f>IF(ISERROR(VLOOKUP($P46,[1]BN2_1!$A:$U,21,0)),0,VLOOKUP($P46,[1]BN2_1!$A:$U,21,0))</f>
        <v>191.1369</v>
      </c>
      <c r="M46" s="24">
        <f t="shared" si="3"/>
        <v>12.50151192</v>
      </c>
      <c r="N46" s="27">
        <f t="shared" si="3"/>
        <v>69.853740799999997</v>
      </c>
      <c r="O46" s="29">
        <f t="shared" si="4"/>
        <v>36.546444354805374</v>
      </c>
      <c r="P46" s="30" t="s">
        <v>52</v>
      </c>
      <c r="Q46" s="30"/>
      <c r="R46" s="20"/>
    </row>
    <row r="47" spans="1:18" ht="21">
      <c r="A47" s="21">
        <v>42</v>
      </c>
      <c r="B47" s="22" t="str">
        <f>VLOOKUP($P47,[1]Name!$A:$B,2,0)</f>
        <v>กรมการเเพทย์เเผนไทยเเละการเเพทย์ทางเลือก</v>
      </c>
      <c r="C47" s="23">
        <f>IF(ISERROR(VLOOKUP($P47,[1]BN2_1!$A:$AC,3,0)),0,VLOOKUP($P47,[1]BN2_1!$A:$AC,3,0))</f>
        <v>263.68310000000002</v>
      </c>
      <c r="D47" s="24">
        <f>IF(ISERROR(VLOOKUP($P47,[1]BN2_1!$A:$AC,7,0)),0,VLOOKUP($P47,[1]BN2_1!$A:$AC,7,0))</f>
        <v>12.089858080000001</v>
      </c>
      <c r="E47" s="25">
        <f>IF(ISERROR(VLOOKUP($P47,[1]BN2_1!$A:$AC,8,0)),0,VLOOKUP($P47,[1]BN2_1!$A:$AC,8,0))</f>
        <v>125.22529387</v>
      </c>
      <c r="F47" s="26">
        <f t="shared" si="0"/>
        <v>47.490830421062249</v>
      </c>
      <c r="G47" s="33">
        <f>IF(ISERROR(VLOOKUP($P47,[1]BN2_1!$A:$AC,12,0)),0,VLOOKUP($P47,[1]BN2_1!$A:$AC,12,0))</f>
        <v>79.370500000000007</v>
      </c>
      <c r="H47" s="34">
        <f>IF(ISERROR(VLOOKUP($P47,[1]BN2_1!$A:$AC,16,0)),0,VLOOKUP($P47,[1]BN2_1!$A:$AC,16,0))</f>
        <v>43.148681289999999</v>
      </c>
      <c r="I47" s="35">
        <f>IF(ISERROR(VLOOKUP($P47,[1]BN2_1!$A:$AC,17,0)),0,VLOOKUP($P47,[1]BN2_1!$A:$AC,17,0))</f>
        <v>0.53200000000000003</v>
      </c>
      <c r="J47" s="36">
        <f t="shared" si="1"/>
        <v>0.67027422027075545</v>
      </c>
      <c r="K47" s="23">
        <f t="shared" si="2"/>
        <v>343.05360000000002</v>
      </c>
      <c r="L47" s="24">
        <f>IF(ISERROR(VLOOKUP($P47,[1]BN2_1!$A:$U,21,0)),0,VLOOKUP($P47,[1]BN2_1!$A:$U,21,0))</f>
        <v>343.05360000000002</v>
      </c>
      <c r="M47" s="24">
        <f t="shared" si="3"/>
        <v>55.238539369999998</v>
      </c>
      <c r="N47" s="27">
        <f t="shared" si="3"/>
        <v>125.75729387</v>
      </c>
      <c r="O47" s="29">
        <f t="shared" si="4"/>
        <v>36.658205560297283</v>
      </c>
      <c r="P47" s="30" t="s">
        <v>53</v>
      </c>
      <c r="Q47" s="30"/>
      <c r="R47" s="20"/>
    </row>
    <row r="48" spans="1:18" ht="21">
      <c r="A48" s="21">
        <v>43</v>
      </c>
      <c r="B48" s="22" t="str">
        <f>VLOOKUP($P48,[1]Name!$A:$B,2,0)</f>
        <v>กรมกิจการผู้สูงอายุ</v>
      </c>
      <c r="C48" s="23">
        <f>IF(ISERROR(VLOOKUP($P48,[1]BN2_1!$A:$AC,3,0)),0,VLOOKUP($P48,[1]BN2_1!$A:$AC,3,0))</f>
        <v>332.8218</v>
      </c>
      <c r="D48" s="24">
        <f>IF(ISERROR(VLOOKUP($P48,[1]BN2_1!$A:$AC,7,0)),0,VLOOKUP($P48,[1]BN2_1!$A:$AC,7,0))</f>
        <v>3.9485646399999998</v>
      </c>
      <c r="E48" s="25">
        <f>IF(ISERROR(VLOOKUP($P48,[1]BN2_1!$A:$AC,8,0)),0,VLOOKUP($P48,[1]BN2_1!$A:$AC,8,0))</f>
        <v>173.51141895000001</v>
      </c>
      <c r="F48" s="26">
        <f t="shared" si="0"/>
        <v>52.133429646134964</v>
      </c>
      <c r="G48" s="33">
        <f>IF(ISERROR(VLOOKUP($P48,[1]BN2_1!$A:$AC,12,0)),0,VLOOKUP($P48,[1]BN2_1!$A:$AC,12,0))</f>
        <v>291.8227</v>
      </c>
      <c r="H48" s="34">
        <f>IF(ISERROR(VLOOKUP($P48,[1]BN2_1!$A:$AC,16,0)),0,VLOOKUP($P48,[1]BN2_1!$A:$AC,16,0))</f>
        <v>5.9859999999999998</v>
      </c>
      <c r="I48" s="35">
        <f>IF(ISERROR(VLOOKUP($P48,[1]BN2_1!$A:$AC,17,0)),0,VLOOKUP($P48,[1]BN2_1!$A:$AC,17,0))</f>
        <v>56.748085199999998</v>
      </c>
      <c r="J48" s="36">
        <f t="shared" si="1"/>
        <v>19.446083255346483</v>
      </c>
      <c r="K48" s="23">
        <f t="shared" si="2"/>
        <v>624.64449999999999</v>
      </c>
      <c r="L48" s="24">
        <f>IF(ISERROR(VLOOKUP($P48,[1]BN2_1!$A:$U,21,0)),0,VLOOKUP($P48,[1]BN2_1!$A:$U,21,0))</f>
        <v>624.64449999999999</v>
      </c>
      <c r="M48" s="24">
        <f t="shared" si="3"/>
        <v>9.9345646399999996</v>
      </c>
      <c r="N48" s="27">
        <f t="shared" si="3"/>
        <v>230.25950415</v>
      </c>
      <c r="O48" s="29">
        <f t="shared" si="4"/>
        <v>36.862488047201246</v>
      </c>
      <c r="P48" s="30" t="s">
        <v>54</v>
      </c>
      <c r="Q48" s="30"/>
      <c r="R48" s="20"/>
    </row>
    <row r="49" spans="1:18" ht="21">
      <c r="A49" s="21">
        <v>44</v>
      </c>
      <c r="B49" s="22" t="str">
        <f>VLOOKUP($P49,[1]Name!$A:$B,2,0)</f>
        <v>มหาวิทยาลัยเทคโนโลยีราชมงคลกรุงเทพ</v>
      </c>
      <c r="C49" s="23">
        <f>IF(ISERROR(VLOOKUP($P49,[1]BN2_1!$A:$AC,3,0)),0,VLOOKUP($P49,[1]BN2_1!$A:$AC,3,0))</f>
        <v>445.0829</v>
      </c>
      <c r="D49" s="24">
        <f>IF(ISERROR(VLOOKUP($P49,[1]BN2_1!$A:$AC,7,0)),0,VLOOKUP($P49,[1]BN2_1!$A:$AC,7,0))</f>
        <v>1.92794621</v>
      </c>
      <c r="E49" s="25">
        <f>IF(ISERROR(VLOOKUP($P49,[1]BN2_1!$A:$AC,8,0)),0,VLOOKUP($P49,[1]BN2_1!$A:$AC,8,0))</f>
        <v>248.13254624999999</v>
      </c>
      <c r="F49" s="26">
        <f t="shared" si="0"/>
        <v>55.749737015284119</v>
      </c>
      <c r="G49" s="33">
        <f>IF(ISERROR(VLOOKUP($P49,[1]BN2_1!$A:$AC,12,0)),0,VLOOKUP($P49,[1]BN2_1!$A:$AC,12,0))</f>
        <v>230.77860000000001</v>
      </c>
      <c r="H49" s="34">
        <f>IF(ISERROR(VLOOKUP($P49,[1]BN2_1!$A:$AC,16,0)),0,VLOOKUP($P49,[1]BN2_1!$A:$AC,16,0))</f>
        <v>52.567402999999999</v>
      </c>
      <c r="I49" s="35">
        <f>IF(ISERROR(VLOOKUP($P49,[1]BN2_1!$A:$AC,17,0)),0,VLOOKUP($P49,[1]BN2_1!$A:$AC,17,0))</f>
        <v>3.16414514</v>
      </c>
      <c r="J49" s="36">
        <f t="shared" si="1"/>
        <v>1.3710738950665269</v>
      </c>
      <c r="K49" s="23">
        <f t="shared" si="2"/>
        <v>675.86149999999998</v>
      </c>
      <c r="L49" s="24">
        <f>IF(ISERROR(VLOOKUP($P49,[1]BN2_1!$A:$U,21,0)),0,VLOOKUP($P49,[1]BN2_1!$A:$U,21,0))</f>
        <v>675.86149999999998</v>
      </c>
      <c r="M49" s="24">
        <f t="shared" si="3"/>
        <v>54.495349210000001</v>
      </c>
      <c r="N49" s="27">
        <f t="shared" si="3"/>
        <v>251.29669138999998</v>
      </c>
      <c r="O49" s="29">
        <f t="shared" si="4"/>
        <v>37.181684618816128</v>
      </c>
      <c r="P49" s="30" t="s">
        <v>55</v>
      </c>
      <c r="Q49" s="30"/>
      <c r="R49" s="20"/>
    </row>
    <row r="50" spans="1:18" ht="21">
      <c r="A50" s="21">
        <v>45</v>
      </c>
      <c r="B50" s="22" t="str">
        <f>VLOOKUP($P50,[1]Name!$A:$B,2,0)</f>
        <v>มหาวิทยาลัยราชภัฏรำไพพรรณี</v>
      </c>
      <c r="C50" s="23">
        <f>IF(ISERROR(VLOOKUP($P50,[1]BN2_1!$A:$AC,3,0)),0,VLOOKUP($P50,[1]BN2_1!$A:$AC,3,0))</f>
        <v>313.56470000000002</v>
      </c>
      <c r="D50" s="24">
        <f>IF(ISERROR(VLOOKUP($P50,[1]BN2_1!$A:$AC,7,0)),0,VLOOKUP($P50,[1]BN2_1!$A:$AC,7,0))</f>
        <v>3.2679972500000001</v>
      </c>
      <c r="E50" s="25">
        <f>IF(ISERROR(VLOOKUP($P50,[1]BN2_1!$A:$AC,8,0)),0,VLOOKUP($P50,[1]BN2_1!$A:$AC,8,0))</f>
        <v>164.99561596000001</v>
      </c>
      <c r="F50" s="26">
        <f t="shared" si="0"/>
        <v>52.619320975862394</v>
      </c>
      <c r="G50" s="33">
        <f>IF(ISERROR(VLOOKUP($P50,[1]BN2_1!$A:$AC,12,0)),0,VLOOKUP($P50,[1]BN2_1!$A:$AC,12,0))</f>
        <v>169.64279999999999</v>
      </c>
      <c r="H50" s="34">
        <f>IF(ISERROR(VLOOKUP($P50,[1]BN2_1!$A:$AC,16,0)),0,VLOOKUP($P50,[1]BN2_1!$A:$AC,16,0))</f>
        <v>69.317859999999996</v>
      </c>
      <c r="I50" s="35">
        <f>IF(ISERROR(VLOOKUP($P50,[1]BN2_1!$A:$AC,17,0)),0,VLOOKUP($P50,[1]BN2_1!$A:$AC,17,0))</f>
        <v>15.378016000000001</v>
      </c>
      <c r="J50" s="36">
        <f t="shared" si="1"/>
        <v>9.0649388008214906</v>
      </c>
      <c r="K50" s="23">
        <f t="shared" si="2"/>
        <v>483.20749999999998</v>
      </c>
      <c r="L50" s="24">
        <f>IF(ISERROR(VLOOKUP($P50,[1]BN2_1!$A:$U,21,0)),0,VLOOKUP($P50,[1]BN2_1!$A:$U,21,0))</f>
        <v>483.20749999999998</v>
      </c>
      <c r="M50" s="24">
        <f t="shared" si="3"/>
        <v>72.585857249999989</v>
      </c>
      <c r="N50" s="27">
        <f t="shared" si="3"/>
        <v>180.37363196000001</v>
      </c>
      <c r="O50" s="29">
        <f t="shared" si="4"/>
        <v>37.328400730535023</v>
      </c>
      <c r="P50" s="30" t="s">
        <v>56</v>
      </c>
      <c r="Q50" s="30"/>
      <c r="R50" s="20"/>
    </row>
    <row r="51" spans="1:18" ht="21">
      <c r="A51" s="21">
        <v>46</v>
      </c>
      <c r="B51" s="22" t="str">
        <f>VLOOKUP($P51,[1]Name!$A:$B,2,0)</f>
        <v>มหาวิทยาลัยนราธิวาสราชนครินทร์</v>
      </c>
      <c r="C51" s="23">
        <f>IF(ISERROR(VLOOKUP($P51,[1]BN2_1!$A:$AC,3,0)),0,VLOOKUP($P51,[1]BN2_1!$A:$AC,3,0))</f>
        <v>369.03190000000001</v>
      </c>
      <c r="D51" s="24">
        <f>IF(ISERROR(VLOOKUP($P51,[1]BN2_1!$A:$AC,7,0)),0,VLOOKUP($P51,[1]BN2_1!$A:$AC,7,0))</f>
        <v>0.29476720000000001</v>
      </c>
      <c r="E51" s="25">
        <f>IF(ISERROR(VLOOKUP($P51,[1]BN2_1!$A:$AC,8,0)),0,VLOOKUP($P51,[1]BN2_1!$A:$AC,8,0))</f>
        <v>195.02978196000001</v>
      </c>
      <c r="F51" s="26">
        <f t="shared" si="0"/>
        <v>52.849030655615415</v>
      </c>
      <c r="G51" s="33">
        <f>IF(ISERROR(VLOOKUP($P51,[1]BN2_1!$A:$AC,12,0)),0,VLOOKUP($P51,[1]BN2_1!$A:$AC,12,0))</f>
        <v>292.36309999999997</v>
      </c>
      <c r="H51" s="34">
        <f>IF(ISERROR(VLOOKUP($P51,[1]BN2_1!$A:$AC,16,0)),0,VLOOKUP($P51,[1]BN2_1!$A:$AC,16,0))</f>
        <v>211.06412499999999</v>
      </c>
      <c r="I51" s="35">
        <f>IF(ISERROR(VLOOKUP($P51,[1]BN2_1!$A:$AC,17,0)),0,VLOOKUP($P51,[1]BN2_1!$A:$AC,17,0))</f>
        <v>52.610590000000002</v>
      </c>
      <c r="J51" s="36">
        <f t="shared" si="1"/>
        <v>17.994948746951994</v>
      </c>
      <c r="K51" s="23">
        <f t="shared" si="2"/>
        <v>661.39499999999998</v>
      </c>
      <c r="L51" s="24">
        <f>IF(ISERROR(VLOOKUP($P51,[1]BN2_1!$A:$U,21,0)),0,VLOOKUP($P51,[1]BN2_1!$A:$U,21,0))</f>
        <v>661.39499999999998</v>
      </c>
      <c r="M51" s="24">
        <f t="shared" si="3"/>
        <v>211.35889219999999</v>
      </c>
      <c r="N51" s="27">
        <f t="shared" si="3"/>
        <v>247.64037196000001</v>
      </c>
      <c r="O51" s="29">
        <f t="shared" si="4"/>
        <v>37.442129432487398</v>
      </c>
      <c r="P51" s="30" t="s">
        <v>57</v>
      </c>
      <c r="Q51" s="30"/>
      <c r="R51" s="20"/>
    </row>
    <row r="52" spans="1:18" ht="21">
      <c r="A52" s="21">
        <v>47</v>
      </c>
      <c r="B52" s="22" t="str">
        <f>VLOOKUP($P52,[1]Name!$A:$B,2,0)</f>
        <v>สำนักงานราชบัณฑิตยสภา</v>
      </c>
      <c r="C52" s="23">
        <f>IF(ISERROR(VLOOKUP($P52,[1]BN2_1!$A:$AC,3,0)),0,VLOOKUP($P52,[1]BN2_1!$A:$AC,3,0))</f>
        <v>151.65889999999999</v>
      </c>
      <c r="D52" s="24">
        <f>IF(ISERROR(VLOOKUP($P52,[1]BN2_1!$A:$AC,7,0)),0,VLOOKUP($P52,[1]BN2_1!$A:$AC,7,0))</f>
        <v>1.84716787</v>
      </c>
      <c r="E52" s="25">
        <f>IF(ISERROR(VLOOKUP($P52,[1]BN2_1!$A:$AC,8,0)),0,VLOOKUP($P52,[1]BN2_1!$A:$AC,8,0))</f>
        <v>67.787446149999994</v>
      </c>
      <c r="F52" s="26">
        <f t="shared" si="0"/>
        <v>44.697308334690547</v>
      </c>
      <c r="G52" s="33">
        <f>IF(ISERROR(VLOOKUP($P52,[1]BN2_1!$A:$AC,12,0)),0,VLOOKUP($P52,[1]BN2_1!$A:$AC,12,0))</f>
        <v>30.1568</v>
      </c>
      <c r="H52" s="34">
        <f>IF(ISERROR(VLOOKUP($P52,[1]BN2_1!$A:$AC,16,0)),0,VLOOKUP($P52,[1]BN2_1!$A:$AC,16,0))</f>
        <v>26.02</v>
      </c>
      <c r="I52" s="35">
        <f>IF(ISERROR(VLOOKUP($P52,[1]BN2_1!$A:$AC,17,0)),0,VLOOKUP($P52,[1]BN2_1!$A:$AC,17,0))</f>
        <v>0.47698960000000001</v>
      </c>
      <c r="J52" s="36">
        <f t="shared" si="1"/>
        <v>1.5816983234295416</v>
      </c>
      <c r="K52" s="23">
        <f t="shared" si="2"/>
        <v>181.81569999999999</v>
      </c>
      <c r="L52" s="24">
        <f>IF(ISERROR(VLOOKUP($P52,[1]BN2_1!$A:$U,21,0)),0,VLOOKUP($P52,[1]BN2_1!$A:$U,21,0))</f>
        <v>181.81569999999999</v>
      </c>
      <c r="M52" s="24">
        <f t="shared" si="3"/>
        <v>27.867167869999999</v>
      </c>
      <c r="N52" s="27">
        <f t="shared" si="3"/>
        <v>68.26443574999999</v>
      </c>
      <c r="O52" s="29">
        <f t="shared" si="4"/>
        <v>37.545952164747042</v>
      </c>
      <c r="P52" s="30" t="s">
        <v>58</v>
      </c>
      <c r="Q52" s="30"/>
      <c r="R52" s="20"/>
    </row>
    <row r="53" spans="1:18" ht="21">
      <c r="A53" s="21">
        <v>48</v>
      </c>
      <c r="B53" s="22" t="str">
        <f>VLOOKUP($P53,[1]Name!$A:$B,2,0)</f>
        <v>กรมประชาสัมพันธ์</v>
      </c>
      <c r="C53" s="23">
        <f>IF(ISERROR(VLOOKUP($P53,[1]BN2_1!$A:$AC,3,0)),0,VLOOKUP($P53,[1]BN2_1!$A:$AC,3,0))</f>
        <v>2016.3058000000001</v>
      </c>
      <c r="D53" s="24">
        <f>IF(ISERROR(VLOOKUP($P53,[1]BN2_1!$A:$AC,7,0)),0,VLOOKUP($P53,[1]BN2_1!$A:$AC,7,0))</f>
        <v>96.077987059999998</v>
      </c>
      <c r="E53" s="25">
        <f>IF(ISERROR(VLOOKUP($P53,[1]BN2_1!$A:$AC,8,0)),0,VLOOKUP($P53,[1]BN2_1!$A:$AC,8,0))</f>
        <v>974.43954098999995</v>
      </c>
      <c r="F53" s="26">
        <f t="shared" si="0"/>
        <v>48.327963991870668</v>
      </c>
      <c r="G53" s="33">
        <f>IF(ISERROR(VLOOKUP($P53,[1]BN2_1!$A:$AC,12,0)),0,VLOOKUP($P53,[1]BN2_1!$A:$AC,12,0))</f>
        <v>565.80999999999995</v>
      </c>
      <c r="H53" s="34">
        <f>IF(ISERROR(VLOOKUP($P53,[1]BN2_1!$A:$AC,16,0)),0,VLOOKUP($P53,[1]BN2_1!$A:$AC,16,0))</f>
        <v>238.69315714999999</v>
      </c>
      <c r="I53" s="35">
        <f>IF(ISERROR(VLOOKUP($P53,[1]BN2_1!$A:$AC,17,0)),0,VLOOKUP($P53,[1]BN2_1!$A:$AC,17,0))</f>
        <v>6.2745908500000001</v>
      </c>
      <c r="J53" s="36">
        <f t="shared" si="1"/>
        <v>1.1089572206217635</v>
      </c>
      <c r="K53" s="23">
        <f t="shared" si="2"/>
        <v>2582.1158</v>
      </c>
      <c r="L53" s="24">
        <f>IF(ISERROR(VLOOKUP($P53,[1]BN2_1!$A:$U,21,0)),0,VLOOKUP($P53,[1]BN2_1!$A:$U,21,0))</f>
        <v>2582.1158</v>
      </c>
      <c r="M53" s="24">
        <f t="shared" si="3"/>
        <v>334.77114420999999</v>
      </c>
      <c r="N53" s="27">
        <f t="shared" si="3"/>
        <v>980.71413183999994</v>
      </c>
      <c r="O53" s="29">
        <f t="shared" si="4"/>
        <v>37.981028265269892</v>
      </c>
      <c r="P53" s="30" t="s">
        <v>59</v>
      </c>
      <c r="Q53" s="30"/>
      <c r="R53" s="20"/>
    </row>
    <row r="54" spans="1:18" ht="21">
      <c r="A54" s="21">
        <v>49</v>
      </c>
      <c r="B54" s="22" t="str">
        <f>VLOOKUP($P54,[1]Name!$A:$B,2,0)</f>
        <v>กรมพัฒนาพลังงานทดแทนและอนุรักษ์พลังงาน</v>
      </c>
      <c r="C54" s="23">
        <f>IF(ISERROR(VLOOKUP($P54,[1]BN2_1!$A:$AC,3,0)),0,VLOOKUP($P54,[1]BN2_1!$A:$AC,3,0))</f>
        <v>524.23815000000002</v>
      </c>
      <c r="D54" s="24">
        <f>IF(ISERROR(VLOOKUP($P54,[1]BN2_1!$A:$AC,7,0)),0,VLOOKUP($P54,[1]BN2_1!$A:$AC,7,0))</f>
        <v>80.732263119999999</v>
      </c>
      <c r="E54" s="25">
        <f>IF(ISERROR(VLOOKUP($P54,[1]BN2_1!$A:$AC,8,0)),0,VLOOKUP($P54,[1]BN2_1!$A:$AC,8,0))</f>
        <v>240.82114462000001</v>
      </c>
      <c r="F54" s="26">
        <f t="shared" si="0"/>
        <v>45.937355879193454</v>
      </c>
      <c r="G54" s="33">
        <f>IF(ISERROR(VLOOKUP($P54,[1]BN2_1!$A:$AC,12,0)),0,VLOOKUP($P54,[1]BN2_1!$A:$AC,12,0))</f>
        <v>595.47974999999997</v>
      </c>
      <c r="H54" s="34">
        <f>IF(ISERROR(VLOOKUP($P54,[1]BN2_1!$A:$AC,16,0)),0,VLOOKUP($P54,[1]BN2_1!$A:$AC,16,0))</f>
        <v>162.9051872</v>
      </c>
      <c r="I54" s="35">
        <f>IF(ISERROR(VLOOKUP($P54,[1]BN2_1!$A:$AC,17,0)),0,VLOOKUP($P54,[1]BN2_1!$A:$AC,17,0))</f>
        <v>185.48879929</v>
      </c>
      <c r="J54" s="36">
        <f t="shared" si="1"/>
        <v>31.149472217988944</v>
      </c>
      <c r="K54" s="23">
        <f t="shared" si="2"/>
        <v>1119.7179000000001</v>
      </c>
      <c r="L54" s="24">
        <f>IF(ISERROR(VLOOKUP($P54,[1]BN2_1!$A:$U,21,0)),0,VLOOKUP($P54,[1]BN2_1!$A:$U,21,0))</f>
        <v>1119.7179000000001</v>
      </c>
      <c r="M54" s="24">
        <f t="shared" si="3"/>
        <v>243.63745032</v>
      </c>
      <c r="N54" s="27">
        <f t="shared" si="3"/>
        <v>426.30994391000002</v>
      </c>
      <c r="O54" s="29">
        <f t="shared" si="4"/>
        <v>38.072977480309994</v>
      </c>
      <c r="P54" s="30" t="s">
        <v>60</v>
      </c>
      <c r="Q54" s="30"/>
      <c r="R54" s="20"/>
    </row>
    <row r="55" spans="1:18" ht="21">
      <c r="A55" s="21">
        <v>50</v>
      </c>
      <c r="B55" s="22" t="str">
        <f>VLOOKUP($P55,[1]Name!$A:$B,2,0)</f>
        <v>กรมชลประทาน</v>
      </c>
      <c r="C55" s="23">
        <f>IF(ISERROR(VLOOKUP($P55,[1]BN2_1!$A:$AC,3,0)),0,VLOOKUP($P55,[1]BN2_1!$A:$AC,3,0))</f>
        <v>7798.6328350000003</v>
      </c>
      <c r="D55" s="24">
        <f>IF(ISERROR(VLOOKUP($P55,[1]BN2_1!$A:$AC,7,0)),0,VLOOKUP($P55,[1]BN2_1!$A:$AC,7,0))</f>
        <v>207.54292429</v>
      </c>
      <c r="E55" s="25">
        <f>IF(ISERROR(VLOOKUP($P55,[1]BN2_1!$A:$AC,8,0)),0,VLOOKUP($P55,[1]BN2_1!$A:$AC,8,0))</f>
        <v>4191.5857288799998</v>
      </c>
      <c r="F55" s="26">
        <f t="shared" si="0"/>
        <v>53.747699341201248</v>
      </c>
      <c r="G55" s="33">
        <f>IF(ISERROR(VLOOKUP($P55,[1]BN2_1!$A:$AC,12,0)),0,VLOOKUP($P55,[1]BN2_1!$A:$AC,12,0))</f>
        <v>66308.345765000005</v>
      </c>
      <c r="H55" s="34">
        <f>IF(ISERROR(VLOOKUP($P55,[1]BN2_1!$A:$AC,16,0)),0,VLOOKUP($P55,[1]BN2_1!$A:$AC,16,0))</f>
        <v>16966.05520096</v>
      </c>
      <c r="I55" s="35">
        <f>IF(ISERROR(VLOOKUP($P55,[1]BN2_1!$A:$AC,17,0)),0,VLOOKUP($P55,[1]BN2_1!$A:$AC,17,0))</f>
        <v>24156.91578132</v>
      </c>
      <c r="J55" s="36">
        <f t="shared" si="1"/>
        <v>36.431184495136229</v>
      </c>
      <c r="K55" s="23">
        <f t="shared" si="2"/>
        <v>74106.978600000002</v>
      </c>
      <c r="L55" s="24">
        <f>IF(ISERROR(VLOOKUP($P55,[1]BN2_1!$A:$U,21,0)),0,VLOOKUP($P55,[1]BN2_1!$A:$U,21,0))</f>
        <v>74106.978600000002</v>
      </c>
      <c r="M55" s="24">
        <f t="shared" si="3"/>
        <v>17173.598125249999</v>
      </c>
      <c r="N55" s="27">
        <f t="shared" si="3"/>
        <v>28348.5015102</v>
      </c>
      <c r="O55" s="29">
        <f t="shared" si="4"/>
        <v>38.253484416378562</v>
      </c>
      <c r="P55" s="30" t="s">
        <v>61</v>
      </c>
      <c r="Q55" s="30"/>
      <c r="R55" s="20"/>
    </row>
    <row r="56" spans="1:18" ht="21">
      <c r="A56" s="21">
        <v>51</v>
      </c>
      <c r="B56" s="22" t="str">
        <f>VLOOKUP($P56,[1]Name!$A:$B,2,0)</f>
        <v>มหาวิทยาลัยราชภัฏวไลยอลงกรณ์ในพระบรมราชูปถัมภ์</v>
      </c>
      <c r="C56" s="23">
        <f>IF(ISERROR(VLOOKUP($P56,[1]BN2_1!$A:$AC,3,0)),0,VLOOKUP($P56,[1]BN2_1!$A:$AC,3,0))</f>
        <v>420.01609999999999</v>
      </c>
      <c r="D56" s="24">
        <f>IF(ISERROR(VLOOKUP($P56,[1]BN2_1!$A:$AC,7,0)),0,VLOOKUP($P56,[1]BN2_1!$A:$AC,7,0))</f>
        <v>1.60691041</v>
      </c>
      <c r="E56" s="25">
        <f>IF(ISERROR(VLOOKUP($P56,[1]BN2_1!$A:$AC,8,0)),0,VLOOKUP($P56,[1]BN2_1!$A:$AC,8,0))</f>
        <v>196.64647739</v>
      </c>
      <c r="F56" s="26">
        <f t="shared" si="0"/>
        <v>46.818795134281757</v>
      </c>
      <c r="G56" s="33">
        <f>IF(ISERROR(VLOOKUP($P56,[1]BN2_1!$A:$AC,12,0)),0,VLOOKUP($P56,[1]BN2_1!$A:$AC,12,0))</f>
        <v>161.7612</v>
      </c>
      <c r="H56" s="34">
        <f>IF(ISERROR(VLOOKUP($P56,[1]BN2_1!$A:$AC,16,0)),0,VLOOKUP($P56,[1]BN2_1!$A:$AC,16,0))</f>
        <v>83.687869410000005</v>
      </c>
      <c r="I56" s="35">
        <f>IF(ISERROR(VLOOKUP($P56,[1]BN2_1!$A:$AC,17,0)),0,VLOOKUP($P56,[1]BN2_1!$A:$AC,17,0))</f>
        <v>26.36866757</v>
      </c>
      <c r="J56" s="36">
        <f t="shared" si="1"/>
        <v>16.300984148238268</v>
      </c>
      <c r="K56" s="23">
        <f t="shared" si="2"/>
        <v>581.77729999999997</v>
      </c>
      <c r="L56" s="24">
        <f>IF(ISERROR(VLOOKUP($P56,[1]BN2_1!$A:$U,21,0)),0,VLOOKUP($P56,[1]BN2_1!$A:$U,21,0))</f>
        <v>581.77729999999997</v>
      </c>
      <c r="M56" s="24">
        <f t="shared" si="3"/>
        <v>85.294779820000002</v>
      </c>
      <c r="N56" s="27">
        <f t="shared" si="3"/>
        <v>223.01514495999999</v>
      </c>
      <c r="O56" s="29">
        <f t="shared" si="4"/>
        <v>38.33342156182443</v>
      </c>
      <c r="P56" s="30" t="s">
        <v>62</v>
      </c>
      <c r="Q56" s="30"/>
      <c r="R56" s="20"/>
    </row>
    <row r="57" spans="1:18" ht="21">
      <c r="A57" s="21">
        <v>52</v>
      </c>
      <c r="B57" s="22" t="str">
        <f>VLOOKUP($P57,[1]Name!$A:$B,2,0)</f>
        <v>สำนักงานนโยบายและแผนพลังงาน</v>
      </c>
      <c r="C57" s="23">
        <f>IF(ISERROR(VLOOKUP($P57,[1]BN2_1!$A:$AC,3,0)),0,VLOOKUP($P57,[1]BN2_1!$A:$AC,3,0))</f>
        <v>121.11239999999999</v>
      </c>
      <c r="D57" s="24">
        <f>IF(ISERROR(VLOOKUP($P57,[1]BN2_1!$A:$AC,7,0)),0,VLOOKUP($P57,[1]BN2_1!$A:$AC,7,0))</f>
        <v>9.6070086400000001</v>
      </c>
      <c r="E57" s="25">
        <f>IF(ISERROR(VLOOKUP($P57,[1]BN2_1!$A:$AC,8,0)),0,VLOOKUP($P57,[1]BN2_1!$A:$AC,8,0))</f>
        <v>47.75781035</v>
      </c>
      <c r="F57" s="26">
        <f t="shared" si="0"/>
        <v>39.432634767373123</v>
      </c>
      <c r="G57" s="33">
        <f>IF(ISERROR(VLOOKUP($P57,[1]BN2_1!$A:$AC,12,0)),0,VLOOKUP($P57,[1]BN2_1!$A:$AC,12,0))</f>
        <v>3.4081999999999999</v>
      </c>
      <c r="H57" s="34">
        <f>IF(ISERROR(VLOOKUP($P57,[1]BN2_1!$A:$AC,16,0)),0,VLOOKUP($P57,[1]BN2_1!$A:$AC,16,0))</f>
        <v>1.0523450000000001</v>
      </c>
      <c r="I57" s="35">
        <f>IF(ISERROR(VLOOKUP($P57,[1]BN2_1!$A:$AC,17,0)),0,VLOOKUP($P57,[1]BN2_1!$A:$AC,17,0))</f>
        <v>0.45</v>
      </c>
      <c r="J57" s="36">
        <f t="shared" si="1"/>
        <v>13.203450501731121</v>
      </c>
      <c r="K57" s="23">
        <f t="shared" si="2"/>
        <v>124.52059999999999</v>
      </c>
      <c r="L57" s="24">
        <f>IF(ISERROR(VLOOKUP($P57,[1]BN2_1!$A:$U,21,0)),0,VLOOKUP($P57,[1]BN2_1!$A:$U,21,0))</f>
        <v>124.5206</v>
      </c>
      <c r="M57" s="24">
        <f t="shared" si="3"/>
        <v>10.659353640000001</v>
      </c>
      <c r="N57" s="27">
        <f t="shared" si="3"/>
        <v>48.207810350000003</v>
      </c>
      <c r="O57" s="29">
        <f t="shared" si="4"/>
        <v>38.714727000994223</v>
      </c>
      <c r="P57" s="30" t="s">
        <v>63</v>
      </c>
      <c r="Q57" s="30"/>
      <c r="R57" s="20"/>
    </row>
    <row r="58" spans="1:18" ht="21">
      <c r="A58" s="21">
        <v>53</v>
      </c>
      <c r="B58" s="22" t="str">
        <f>VLOOKUP($P58,[1]Name!$A:$B,2,0)</f>
        <v>มหาวิทยาลัยราชภัฏสุรินทร์</v>
      </c>
      <c r="C58" s="23">
        <f>IF(ISERROR(VLOOKUP($P58,[1]BN2_1!$A:$AC,3,0)),0,VLOOKUP($P58,[1]BN2_1!$A:$AC,3,0))</f>
        <v>351.13099999999997</v>
      </c>
      <c r="D58" s="24">
        <f>IF(ISERROR(VLOOKUP($P58,[1]BN2_1!$A:$AC,7,0)),0,VLOOKUP($P58,[1]BN2_1!$A:$AC,7,0))</f>
        <v>2.2603218200000001</v>
      </c>
      <c r="E58" s="25">
        <f>IF(ISERROR(VLOOKUP($P58,[1]BN2_1!$A:$AC,8,0)),0,VLOOKUP($P58,[1]BN2_1!$A:$AC,8,0))</f>
        <v>189.86053368</v>
      </c>
      <c r="F58" s="26">
        <f t="shared" si="0"/>
        <v>54.071139739869167</v>
      </c>
      <c r="G58" s="33">
        <f>IF(ISERROR(VLOOKUP($P58,[1]BN2_1!$A:$AC,12,0)),0,VLOOKUP($P58,[1]BN2_1!$A:$AC,12,0))</f>
        <v>152.42359999999999</v>
      </c>
      <c r="H58" s="34">
        <f>IF(ISERROR(VLOOKUP($P58,[1]BN2_1!$A:$AC,16,0)),0,VLOOKUP($P58,[1]BN2_1!$A:$AC,16,0))</f>
        <v>93.093509999999995</v>
      </c>
      <c r="I58" s="35">
        <f>IF(ISERROR(VLOOKUP($P58,[1]BN2_1!$A:$AC,17,0)),0,VLOOKUP($P58,[1]BN2_1!$A:$AC,17,0))</f>
        <v>5.5762999999999998</v>
      </c>
      <c r="J58" s="36">
        <f t="shared" si="1"/>
        <v>3.6584229738701879</v>
      </c>
      <c r="K58" s="23">
        <f t="shared" si="2"/>
        <v>503.55459999999994</v>
      </c>
      <c r="L58" s="24">
        <f>IF(ISERROR(VLOOKUP($P58,[1]BN2_1!$A:$U,21,0)),0,VLOOKUP($P58,[1]BN2_1!$A:$U,21,0))</f>
        <v>503.55459999999999</v>
      </c>
      <c r="M58" s="24">
        <f t="shared" si="3"/>
        <v>95.353831819999996</v>
      </c>
      <c r="N58" s="27">
        <f t="shared" si="3"/>
        <v>195.43683368000001</v>
      </c>
      <c r="O58" s="29">
        <f t="shared" si="4"/>
        <v>38.811448387126248</v>
      </c>
      <c r="P58" s="30" t="s">
        <v>64</v>
      </c>
      <c r="Q58" s="30"/>
      <c r="R58" s="20"/>
    </row>
    <row r="59" spans="1:18" ht="21">
      <c r="A59" s="21">
        <v>54</v>
      </c>
      <c r="B59" s="22" t="str">
        <f>VLOOKUP($P59,[1]Name!$A:$B,2,0)</f>
        <v>กรมส่งเสริมคุณภาพสิ่งแวดล้อม</v>
      </c>
      <c r="C59" s="23">
        <f>IF(ISERROR(VLOOKUP($P59,[1]BN2_1!$A:$AC,3,0)),0,VLOOKUP($P59,[1]BN2_1!$A:$AC,3,0))</f>
        <v>503.59</v>
      </c>
      <c r="D59" s="24">
        <f>IF(ISERROR(VLOOKUP($P59,[1]BN2_1!$A:$AC,7,0)),0,VLOOKUP($P59,[1]BN2_1!$A:$AC,7,0))</f>
        <v>89.112926040000005</v>
      </c>
      <c r="E59" s="25">
        <f>IF(ISERROR(VLOOKUP($P59,[1]BN2_1!$A:$AC,8,0)),0,VLOOKUP($P59,[1]BN2_1!$A:$AC,8,0))</f>
        <v>205.98642882999999</v>
      </c>
      <c r="F59" s="26">
        <f t="shared" si="0"/>
        <v>40.903597932842196</v>
      </c>
      <c r="G59" s="33">
        <f>IF(ISERROR(VLOOKUP($P59,[1]BN2_1!$A:$AC,12,0)),0,VLOOKUP($P59,[1]BN2_1!$A:$AC,12,0))</f>
        <v>43.671500000000002</v>
      </c>
      <c r="H59" s="34">
        <f>IF(ISERROR(VLOOKUP($P59,[1]BN2_1!$A:$AC,16,0)),0,VLOOKUP($P59,[1]BN2_1!$A:$AC,16,0))</f>
        <v>18.180016999999999</v>
      </c>
      <c r="I59" s="35">
        <f>IF(ISERROR(VLOOKUP($P59,[1]BN2_1!$A:$AC,17,0)),0,VLOOKUP($P59,[1]BN2_1!$A:$AC,17,0))</f>
        <v>6.4425048</v>
      </c>
      <c r="J59" s="36">
        <f t="shared" si="1"/>
        <v>14.752194909723732</v>
      </c>
      <c r="K59" s="23">
        <f t="shared" si="2"/>
        <v>547.26149999999996</v>
      </c>
      <c r="L59" s="24">
        <f>IF(ISERROR(VLOOKUP($P59,[1]BN2_1!$A:$U,21,0)),0,VLOOKUP($P59,[1]BN2_1!$A:$U,21,0))</f>
        <v>547.26149999999996</v>
      </c>
      <c r="M59" s="24">
        <f t="shared" si="3"/>
        <v>107.29294304000001</v>
      </c>
      <c r="N59" s="27">
        <f t="shared" si="3"/>
        <v>212.42893362999999</v>
      </c>
      <c r="O59" s="29">
        <f t="shared" si="4"/>
        <v>38.816714428111609</v>
      </c>
      <c r="P59" s="30" t="s">
        <v>65</v>
      </c>
      <c r="Q59" s="30"/>
      <c r="R59" s="20"/>
    </row>
    <row r="60" spans="1:18" ht="21">
      <c r="A60" s="21">
        <v>55</v>
      </c>
      <c r="B60" s="22" t="str">
        <f>VLOOKUP($P60,[1]Name!$A:$B,2,0)</f>
        <v>กรมกิจการสตรีและสถาบันครอบครัว</v>
      </c>
      <c r="C60" s="23">
        <f>IF(ISERROR(VLOOKUP($P60,[1]BN2_1!$A:$AC,3,0)),0,VLOOKUP($P60,[1]BN2_1!$A:$AC,3,0))</f>
        <v>610.21950000000004</v>
      </c>
      <c r="D60" s="24">
        <f>IF(ISERROR(VLOOKUP($P60,[1]BN2_1!$A:$AC,7,0)),0,VLOOKUP($P60,[1]BN2_1!$A:$AC,7,0))</f>
        <v>11.688623460000001</v>
      </c>
      <c r="E60" s="25">
        <f>IF(ISERROR(VLOOKUP($P60,[1]BN2_1!$A:$AC,8,0)),0,VLOOKUP($P60,[1]BN2_1!$A:$AC,8,0))</f>
        <v>235.35473490000001</v>
      </c>
      <c r="F60" s="26">
        <f t="shared" si="0"/>
        <v>38.56886495760952</v>
      </c>
      <c r="G60" s="33">
        <f>IF(ISERROR(VLOOKUP($P60,[1]BN2_1!$A:$AC,12,0)),0,VLOOKUP($P60,[1]BN2_1!$A:$AC,12,0))</f>
        <v>33.2517</v>
      </c>
      <c r="H60" s="34">
        <f>IF(ISERROR(VLOOKUP($P60,[1]BN2_1!$A:$AC,16,0)),0,VLOOKUP($P60,[1]BN2_1!$A:$AC,16,0))</f>
        <v>12.97589</v>
      </c>
      <c r="I60" s="35">
        <f>IF(ISERROR(VLOOKUP($P60,[1]BN2_1!$A:$AC,17,0)),0,VLOOKUP($P60,[1]BN2_1!$A:$AC,17,0))</f>
        <v>15.709077300000001</v>
      </c>
      <c r="J60" s="36">
        <f t="shared" si="1"/>
        <v>47.242929835166322</v>
      </c>
      <c r="K60" s="23">
        <f t="shared" si="2"/>
        <v>643.47120000000007</v>
      </c>
      <c r="L60" s="24">
        <f>IF(ISERROR(VLOOKUP($P60,[1]BN2_1!$A:$U,21,0)),0,VLOOKUP($P60,[1]BN2_1!$A:$U,21,0))</f>
        <v>643.47119999999995</v>
      </c>
      <c r="M60" s="24">
        <f t="shared" si="3"/>
        <v>24.664513460000002</v>
      </c>
      <c r="N60" s="27">
        <f t="shared" si="3"/>
        <v>251.0638122</v>
      </c>
      <c r="O60" s="29">
        <f t="shared" si="4"/>
        <v>39.017101651169469</v>
      </c>
      <c r="P60" s="30" t="s">
        <v>66</v>
      </c>
      <c r="Q60" s="30"/>
      <c r="R60" s="20"/>
    </row>
    <row r="61" spans="1:18" ht="21">
      <c r="A61" s="21">
        <v>56</v>
      </c>
      <c r="B61" s="22" t="str">
        <f>VLOOKUP($P61,[1]Name!$A:$B,2,0)</f>
        <v>กรมการพัฒนาชุมชน</v>
      </c>
      <c r="C61" s="23">
        <f>IF(ISERROR(VLOOKUP($P61,[1]BN2_1!$A:$AC,3,0)),0,VLOOKUP($P61,[1]BN2_1!$A:$AC,3,0))</f>
        <v>5294.1253999999999</v>
      </c>
      <c r="D61" s="24">
        <f>IF(ISERROR(VLOOKUP($P61,[1]BN2_1!$A:$AC,7,0)),0,VLOOKUP($P61,[1]BN2_1!$A:$AC,7,0))</f>
        <v>89.679726000000002</v>
      </c>
      <c r="E61" s="25">
        <f>IF(ISERROR(VLOOKUP($P61,[1]BN2_1!$A:$AC,8,0)),0,VLOOKUP($P61,[1]BN2_1!$A:$AC,8,0))</f>
        <v>2383.83980952</v>
      </c>
      <c r="F61" s="26">
        <f t="shared" si="0"/>
        <v>45.028019349900553</v>
      </c>
      <c r="G61" s="33">
        <f>IF(ISERROR(VLOOKUP($P61,[1]BN2_1!$A:$AC,12,0)),0,VLOOKUP($P61,[1]BN2_1!$A:$AC,12,0))</f>
        <v>863.98260000000005</v>
      </c>
      <c r="H61" s="34">
        <f>IF(ISERROR(VLOOKUP($P61,[1]BN2_1!$A:$AC,16,0)),0,VLOOKUP($P61,[1]BN2_1!$A:$AC,16,0))</f>
        <v>472.54272377000001</v>
      </c>
      <c r="I61" s="35">
        <f>IF(ISERROR(VLOOKUP($P61,[1]BN2_1!$A:$AC,17,0)),0,VLOOKUP($P61,[1]BN2_1!$A:$AC,17,0))</f>
        <v>26.60208896</v>
      </c>
      <c r="J61" s="36">
        <f t="shared" si="1"/>
        <v>3.0790074892711958</v>
      </c>
      <c r="K61" s="23">
        <f t="shared" si="2"/>
        <v>6158.1080000000002</v>
      </c>
      <c r="L61" s="24">
        <f>IF(ISERROR(VLOOKUP($P61,[1]BN2_1!$A:$U,21,0)),0,VLOOKUP($P61,[1]BN2_1!$A:$U,21,0))</f>
        <v>6158.1080000000002</v>
      </c>
      <c r="M61" s="24">
        <f t="shared" si="3"/>
        <v>562.22244977000003</v>
      </c>
      <c r="N61" s="27">
        <f t="shared" si="3"/>
        <v>2410.44189848</v>
      </c>
      <c r="O61" s="29">
        <f t="shared" si="4"/>
        <v>39.142572661603204</v>
      </c>
      <c r="P61" s="30" t="s">
        <v>67</v>
      </c>
      <c r="Q61" s="30"/>
      <c r="R61" s="20"/>
    </row>
    <row r="62" spans="1:18" ht="21">
      <c r="A62" s="21">
        <v>57</v>
      </c>
      <c r="B62" s="22" t="str">
        <f>VLOOKUP($P62,[1]Name!$A:$B,2,0)</f>
        <v>สำนักงานการวิจัยแห่งชาติ</v>
      </c>
      <c r="C62" s="23">
        <f>IF(ISERROR(VLOOKUP($P62,[1]BN2_1!$A:$AC,3,0)),0,VLOOKUP($P62,[1]BN2_1!$A:$AC,3,0))</f>
        <v>764.69849999999997</v>
      </c>
      <c r="D62" s="24">
        <f>IF(ISERROR(VLOOKUP($P62,[1]BN2_1!$A:$AC,7,0)),0,VLOOKUP($P62,[1]BN2_1!$A:$AC,7,0))</f>
        <v>18.056977239999998</v>
      </c>
      <c r="E62" s="25">
        <f>IF(ISERROR(VLOOKUP($P62,[1]BN2_1!$A:$AC,8,0)),0,VLOOKUP($P62,[1]BN2_1!$A:$AC,8,0))</f>
        <v>311.04313738000002</v>
      </c>
      <c r="F62" s="26">
        <f t="shared" si="0"/>
        <v>40.67526448397637</v>
      </c>
      <c r="G62" s="33">
        <f>IF(ISERROR(VLOOKUP($P62,[1]BN2_1!$A:$AC,12,0)),0,VLOOKUP($P62,[1]BN2_1!$A:$AC,12,0))</f>
        <v>25.1995</v>
      </c>
      <c r="H62" s="34">
        <f>IF(ISERROR(VLOOKUP($P62,[1]BN2_1!$A:$AC,16,0)),0,VLOOKUP($P62,[1]BN2_1!$A:$AC,16,0))</f>
        <v>10.29</v>
      </c>
      <c r="I62" s="35">
        <f>IF(ISERROR(VLOOKUP($P62,[1]BN2_1!$A:$AC,17,0)),0,VLOOKUP($P62,[1]BN2_1!$A:$AC,17,0))</f>
        <v>1.47714748</v>
      </c>
      <c r="J62" s="36">
        <f t="shared" si="1"/>
        <v>5.8618126550129963</v>
      </c>
      <c r="K62" s="23">
        <f t="shared" si="2"/>
        <v>789.89799999999991</v>
      </c>
      <c r="L62" s="24">
        <f>IF(ISERROR(VLOOKUP($P62,[1]BN2_1!$A:$U,21,0)),0,VLOOKUP($P62,[1]BN2_1!$A:$U,21,0))</f>
        <v>789.89800000000002</v>
      </c>
      <c r="M62" s="24">
        <f t="shared" si="3"/>
        <v>28.346977239999998</v>
      </c>
      <c r="N62" s="27">
        <f t="shared" si="3"/>
        <v>312.52028486</v>
      </c>
      <c r="O62" s="29">
        <f t="shared" si="4"/>
        <v>39.564638074789407</v>
      </c>
      <c r="P62" s="30" t="s">
        <v>68</v>
      </c>
      <c r="Q62" s="30"/>
      <c r="R62" s="20"/>
    </row>
    <row r="63" spans="1:18" ht="21">
      <c r="A63" s="21">
        <v>58</v>
      </c>
      <c r="B63" s="22" t="str">
        <f>VLOOKUP($P63,[1]Name!$A:$B,2,0)</f>
        <v>กรมส่งเสริมอุตสาหกรรม</v>
      </c>
      <c r="C63" s="23">
        <f>IF(ISERROR(VLOOKUP($P63,[1]BN2_1!$A:$AC,3,0)),0,VLOOKUP($P63,[1]BN2_1!$A:$AC,3,0))</f>
        <v>1082.7496000000001</v>
      </c>
      <c r="D63" s="24">
        <f>IF(ISERROR(VLOOKUP($P63,[1]BN2_1!$A:$AC,7,0)),0,VLOOKUP($P63,[1]BN2_1!$A:$AC,7,0))</f>
        <v>135.33378163</v>
      </c>
      <c r="E63" s="25">
        <f>IF(ISERROR(VLOOKUP($P63,[1]BN2_1!$A:$AC,8,0)),0,VLOOKUP($P63,[1]BN2_1!$A:$AC,8,0))</f>
        <v>428.03853545999999</v>
      </c>
      <c r="F63" s="26">
        <f t="shared" si="0"/>
        <v>39.532550781824341</v>
      </c>
      <c r="G63" s="33">
        <f>IF(ISERROR(VLOOKUP($P63,[1]BN2_1!$A:$AC,12,0)),0,VLOOKUP($P63,[1]BN2_1!$A:$AC,12,0))</f>
        <v>60.630200000000002</v>
      </c>
      <c r="H63" s="34">
        <f>IF(ISERROR(VLOOKUP($P63,[1]BN2_1!$A:$AC,16,0)),0,VLOOKUP($P63,[1]BN2_1!$A:$AC,16,0))</f>
        <v>12.99545019</v>
      </c>
      <c r="I63" s="35">
        <f>IF(ISERROR(VLOOKUP($P63,[1]BN2_1!$A:$AC,17,0)),0,VLOOKUP($P63,[1]BN2_1!$A:$AC,17,0))</f>
        <v>24.800625</v>
      </c>
      <c r="J63" s="36">
        <f t="shared" si="1"/>
        <v>40.904738892499118</v>
      </c>
      <c r="K63" s="23">
        <f t="shared" si="2"/>
        <v>1143.3798000000002</v>
      </c>
      <c r="L63" s="24">
        <f>IF(ISERROR(VLOOKUP($P63,[1]BN2_1!$A:$U,21,0)),0,VLOOKUP($P63,[1]BN2_1!$A:$U,21,0))</f>
        <v>1143.3797999999999</v>
      </c>
      <c r="M63" s="24">
        <f t="shared" si="3"/>
        <v>148.32923182000002</v>
      </c>
      <c r="N63" s="27">
        <f t="shared" si="3"/>
        <v>452.83916046000002</v>
      </c>
      <c r="O63" s="29">
        <f t="shared" si="4"/>
        <v>39.605314040006654</v>
      </c>
      <c r="P63" s="30" t="s">
        <v>69</v>
      </c>
      <c r="Q63" s="30"/>
      <c r="R63" s="20"/>
    </row>
    <row r="64" spans="1:18" ht="21">
      <c r="A64" s="21">
        <v>59</v>
      </c>
      <c r="B64" s="22" t="str">
        <f>VLOOKUP($P64,[1]Name!$A:$B,2,0)</f>
        <v>มหาวิทยาลัยกาฬสินธุ์</v>
      </c>
      <c r="C64" s="23">
        <f>IF(ISERROR(VLOOKUP($P64,[1]BN2_1!$A:$AC,3,0)),0,VLOOKUP($P64,[1]BN2_1!$A:$AC,3,0))</f>
        <v>284.50980850000002</v>
      </c>
      <c r="D64" s="24">
        <f>IF(ISERROR(VLOOKUP($P64,[1]BN2_1!$A:$AC,7,0)),0,VLOOKUP($P64,[1]BN2_1!$A:$AC,7,0))</f>
        <v>1.6420254999999999</v>
      </c>
      <c r="E64" s="25">
        <f>IF(ISERROR(VLOOKUP($P64,[1]BN2_1!$A:$AC,8,0)),0,VLOOKUP($P64,[1]BN2_1!$A:$AC,8,0))</f>
        <v>155.31723880000001</v>
      </c>
      <c r="F64" s="26">
        <f t="shared" si="0"/>
        <v>54.591171959542471</v>
      </c>
      <c r="G64" s="33">
        <f>IF(ISERROR(VLOOKUP($P64,[1]BN2_1!$A:$AC,12,0)),0,VLOOKUP($P64,[1]BN2_1!$A:$AC,12,0))</f>
        <v>214.8461915</v>
      </c>
      <c r="H64" s="34">
        <f>IF(ISERROR(VLOOKUP($P64,[1]BN2_1!$A:$AC,16,0)),0,VLOOKUP($P64,[1]BN2_1!$A:$AC,16,0))</f>
        <v>38.558633960000002</v>
      </c>
      <c r="I64" s="35">
        <f>IF(ISERROR(VLOOKUP($P64,[1]BN2_1!$A:$AC,17,0)),0,VLOOKUP($P64,[1]BN2_1!$A:$AC,17,0))</f>
        <v>42.734527450000002</v>
      </c>
      <c r="J64" s="36">
        <f t="shared" si="1"/>
        <v>19.89075400947938</v>
      </c>
      <c r="K64" s="23">
        <f t="shared" si="2"/>
        <v>499.35599999999999</v>
      </c>
      <c r="L64" s="24">
        <f>IF(ISERROR(VLOOKUP($P64,[1]BN2_1!$A:$U,21,0)),0,VLOOKUP($P64,[1]BN2_1!$A:$U,21,0))</f>
        <v>499.35599999999999</v>
      </c>
      <c r="M64" s="24">
        <f t="shared" si="3"/>
        <v>40.200659460000004</v>
      </c>
      <c r="N64" s="27">
        <f t="shared" si="3"/>
        <v>198.05176625000001</v>
      </c>
      <c r="O64" s="29">
        <f t="shared" si="4"/>
        <v>39.661437181089248</v>
      </c>
      <c r="P64" s="30" t="s">
        <v>70</v>
      </c>
      <c r="Q64" s="30"/>
      <c r="R64" s="20"/>
    </row>
    <row r="65" spans="1:18" ht="21">
      <c r="A65" s="21">
        <v>60</v>
      </c>
      <c r="B65" s="22" t="str">
        <f>VLOOKUP($P65,[1]Name!$A:$B,2,0)</f>
        <v>สำนักงานเลขาธิการสภา</v>
      </c>
      <c r="C65" s="23">
        <f>IF(ISERROR(VLOOKUP($P65,[1]BN2_1!$A:$AC,3,0)),0,VLOOKUP($P65,[1]BN2_1!$A:$AC,3,0))</f>
        <v>4147.5554570000004</v>
      </c>
      <c r="D65" s="24">
        <f>IF(ISERROR(VLOOKUP($P65,[1]BN2_1!$A:$AC,7,0)),0,VLOOKUP($P65,[1]BN2_1!$A:$AC,7,0))</f>
        <v>72.370338180000005</v>
      </c>
      <c r="E65" s="25">
        <f>IF(ISERROR(VLOOKUP($P65,[1]BN2_1!$A:$AC,8,0)),0,VLOOKUP($P65,[1]BN2_1!$A:$AC,8,0))</f>
        <v>2073.6484706800002</v>
      </c>
      <c r="F65" s="26">
        <f t="shared" si="0"/>
        <v>49.996883517982091</v>
      </c>
      <c r="G65" s="33">
        <f>IF(ISERROR(VLOOKUP($P65,[1]BN2_1!$A:$AC,12,0)),0,VLOOKUP($P65,[1]BN2_1!$A:$AC,12,0))</f>
        <v>3332.3730430000001</v>
      </c>
      <c r="H65" s="34">
        <f>IF(ISERROR(VLOOKUP($P65,[1]BN2_1!$A:$AC,16,0)),0,VLOOKUP($P65,[1]BN2_1!$A:$AC,16,0))</f>
        <v>193.86396400000001</v>
      </c>
      <c r="I65" s="35">
        <f>IF(ISERROR(VLOOKUP($P65,[1]BN2_1!$A:$AC,17,0)),0,VLOOKUP($P65,[1]BN2_1!$A:$AC,17,0))</f>
        <v>909.76235893</v>
      </c>
      <c r="J65" s="36">
        <f t="shared" si="1"/>
        <v>27.300735757692301</v>
      </c>
      <c r="K65" s="23">
        <f t="shared" si="2"/>
        <v>7479.9285</v>
      </c>
      <c r="L65" s="24">
        <f>IF(ISERROR(VLOOKUP($P65,[1]BN2_1!$A:$U,21,0)),0,VLOOKUP($P65,[1]BN2_1!$A:$U,21,0))</f>
        <v>7479.9285</v>
      </c>
      <c r="M65" s="24">
        <f t="shared" si="3"/>
        <v>266.23430217999999</v>
      </c>
      <c r="N65" s="27">
        <f t="shared" si="3"/>
        <v>2983.4108296100003</v>
      </c>
      <c r="O65" s="29">
        <f t="shared" si="4"/>
        <v>39.885552777810645</v>
      </c>
      <c r="P65" s="30" t="s">
        <v>71</v>
      </c>
      <c r="Q65" s="30"/>
      <c r="R65" s="20"/>
    </row>
    <row r="66" spans="1:18" ht="21">
      <c r="A66" s="21">
        <v>61</v>
      </c>
      <c r="B66" s="22" t="str">
        <f>VLOOKUP($P66,[1]Name!$A:$B,2,0)</f>
        <v>กรมทรัพย์สินทางปัญญา</v>
      </c>
      <c r="C66" s="23">
        <f>IF(ISERROR(VLOOKUP($P66,[1]BN2_1!$A:$AC,3,0)),0,VLOOKUP($P66,[1]BN2_1!$A:$AC,3,0))</f>
        <v>319.75863529999998</v>
      </c>
      <c r="D66" s="24">
        <f>IF(ISERROR(VLOOKUP($P66,[1]BN2_1!$A:$AC,7,0)),0,VLOOKUP($P66,[1]BN2_1!$A:$AC,7,0))</f>
        <v>42.185925210000001</v>
      </c>
      <c r="E66" s="25">
        <f>IF(ISERROR(VLOOKUP($P66,[1]BN2_1!$A:$AC,8,0)),0,VLOOKUP($P66,[1]BN2_1!$A:$AC,8,0))</f>
        <v>149.44645251</v>
      </c>
      <c r="F66" s="26">
        <f t="shared" si="0"/>
        <v>46.737268680731077</v>
      </c>
      <c r="G66" s="33">
        <f>IF(ISERROR(VLOOKUP($P66,[1]BN2_1!$A:$AC,12,0)),0,VLOOKUP($P66,[1]BN2_1!$A:$AC,12,0))</f>
        <v>69.247564699999998</v>
      </c>
      <c r="H66" s="34">
        <f>IF(ISERROR(VLOOKUP($P66,[1]BN2_1!$A:$AC,16,0)),0,VLOOKUP($P66,[1]BN2_1!$A:$AC,16,0))</f>
        <v>55.2941</v>
      </c>
      <c r="I66" s="35">
        <f>IF(ISERROR(VLOOKUP($P66,[1]BN2_1!$A:$AC,17,0)),0,VLOOKUP($P66,[1]BN2_1!$A:$AC,17,0))</f>
        <v>6.4669059799999999</v>
      </c>
      <c r="J66" s="36">
        <f t="shared" si="1"/>
        <v>9.3388208062138549</v>
      </c>
      <c r="K66" s="23">
        <f t="shared" si="2"/>
        <v>389.00619999999998</v>
      </c>
      <c r="L66" s="24">
        <f>IF(ISERROR(VLOOKUP($P66,[1]BN2_1!$A:$U,21,0)),0,VLOOKUP($P66,[1]BN2_1!$A:$U,21,0))</f>
        <v>389.00619999999998</v>
      </c>
      <c r="M66" s="24">
        <f t="shared" si="3"/>
        <v>97.480025210000008</v>
      </c>
      <c r="N66" s="27">
        <f t="shared" si="3"/>
        <v>155.91335849000001</v>
      </c>
      <c r="O66" s="29">
        <f t="shared" si="4"/>
        <v>40.079916075887738</v>
      </c>
      <c r="P66" s="30" t="s">
        <v>72</v>
      </c>
      <c r="Q66" s="30"/>
      <c r="R66" s="20"/>
    </row>
    <row r="67" spans="1:18" ht="21">
      <c r="A67" s="21">
        <v>62</v>
      </c>
      <c r="B67" s="22" t="str">
        <f>VLOOKUP($P67,[1]Name!$A:$B,2,0)</f>
        <v>สำนักงานสภาความมั่นคงแห่งชาติ</v>
      </c>
      <c r="C67" s="23">
        <f>IF(ISERROR(VLOOKUP($P67,[1]BN2_1!$A:$AC,3,0)),0,VLOOKUP($P67,[1]BN2_1!$A:$AC,3,0))</f>
        <v>246.84289999999999</v>
      </c>
      <c r="D67" s="24">
        <f>IF(ISERROR(VLOOKUP($P67,[1]BN2_1!$A:$AC,7,0)),0,VLOOKUP($P67,[1]BN2_1!$A:$AC,7,0))</f>
        <v>12.225716159999999</v>
      </c>
      <c r="E67" s="25">
        <f>IF(ISERROR(VLOOKUP($P67,[1]BN2_1!$A:$AC,8,0)),0,VLOOKUP($P67,[1]BN2_1!$A:$AC,8,0))</f>
        <v>100.05947441000001</v>
      </c>
      <c r="F67" s="26">
        <f t="shared" si="0"/>
        <v>40.53569068018566</v>
      </c>
      <c r="G67" s="33">
        <f>IF(ISERROR(VLOOKUP($P67,[1]BN2_1!$A:$AC,12,0)),0,VLOOKUP($P67,[1]BN2_1!$A:$AC,12,0))</f>
        <v>2.7450000000000001</v>
      </c>
      <c r="H67" s="34">
        <f>IF(ISERROR(VLOOKUP($P67,[1]BN2_1!$A:$AC,16,0)),0,VLOOKUP($P67,[1]BN2_1!$A:$AC,16,0))</f>
        <v>2.1789999999999998</v>
      </c>
      <c r="I67" s="35">
        <f>IF(ISERROR(VLOOKUP($P67,[1]BN2_1!$A:$AC,17,0)),0,VLOOKUP($P67,[1]BN2_1!$A:$AC,17,0))</f>
        <v>0</v>
      </c>
      <c r="J67" s="36">
        <f t="shared" si="1"/>
        <v>0</v>
      </c>
      <c r="K67" s="23">
        <f t="shared" si="2"/>
        <v>249.58789999999999</v>
      </c>
      <c r="L67" s="24">
        <f>IF(ISERROR(VLOOKUP($P67,[1]BN2_1!$A:$U,21,0)),0,VLOOKUP($P67,[1]BN2_1!$A:$U,21,0))</f>
        <v>249.58789999999999</v>
      </c>
      <c r="M67" s="24">
        <f t="shared" si="3"/>
        <v>14.40471616</v>
      </c>
      <c r="N67" s="27">
        <f t="shared" si="3"/>
        <v>100.05947441000001</v>
      </c>
      <c r="O67" s="29">
        <f t="shared" si="4"/>
        <v>40.089873912156804</v>
      </c>
      <c r="P67" s="30" t="s">
        <v>73</v>
      </c>
      <c r="Q67" s="30"/>
      <c r="R67" s="20"/>
    </row>
    <row r="68" spans="1:18" ht="21">
      <c r="A68" s="21">
        <v>63</v>
      </c>
      <c r="B68" s="22" t="str">
        <f>VLOOKUP($P68,[1]Name!$A:$B,2,0)</f>
        <v>กรมศุลกากร</v>
      </c>
      <c r="C68" s="23">
        <f>IF(ISERROR(VLOOKUP($P68,[1]BN2_1!$A:$AC,3,0)),0,VLOOKUP($P68,[1]BN2_1!$A:$AC,3,0))</f>
        <v>2978.73741561</v>
      </c>
      <c r="D68" s="24">
        <f>IF(ISERROR(VLOOKUP($P68,[1]BN2_1!$A:$AC,7,0)),0,VLOOKUP($P68,[1]BN2_1!$A:$AC,7,0))</f>
        <v>185.10608318999999</v>
      </c>
      <c r="E68" s="25">
        <f>IF(ISERROR(VLOOKUP($P68,[1]BN2_1!$A:$AC,8,0)),0,VLOOKUP($P68,[1]BN2_1!$A:$AC,8,0))</f>
        <v>1492.9877684099999</v>
      </c>
      <c r="F68" s="26">
        <f t="shared" si="0"/>
        <v>50.121496463099916</v>
      </c>
      <c r="G68" s="33">
        <f>IF(ISERROR(VLOOKUP($P68,[1]BN2_1!$A:$AC,12,0)),0,VLOOKUP($P68,[1]BN2_1!$A:$AC,12,0))</f>
        <v>979.55938438999999</v>
      </c>
      <c r="H68" s="34">
        <f>IF(ISERROR(VLOOKUP($P68,[1]BN2_1!$A:$AC,16,0)),0,VLOOKUP($P68,[1]BN2_1!$A:$AC,16,0))</f>
        <v>648.30051881999998</v>
      </c>
      <c r="I68" s="35">
        <f>IF(ISERROR(VLOOKUP($P68,[1]BN2_1!$A:$AC,17,0)),0,VLOOKUP($P68,[1]BN2_1!$A:$AC,17,0))</f>
        <v>97.177799410000006</v>
      </c>
      <c r="J68" s="36">
        <f t="shared" si="1"/>
        <v>9.920562342477627</v>
      </c>
      <c r="K68" s="23">
        <f t="shared" si="2"/>
        <v>3958.2968000000001</v>
      </c>
      <c r="L68" s="24">
        <f>IF(ISERROR(VLOOKUP($P68,[1]BN2_1!$A:$U,21,0)),0,VLOOKUP($P68,[1]BN2_1!$A:$U,21,0))</f>
        <v>3958.2968000000001</v>
      </c>
      <c r="M68" s="24">
        <f t="shared" si="3"/>
        <v>833.40660200999992</v>
      </c>
      <c r="N68" s="27">
        <f t="shared" si="3"/>
        <v>1590.16556782</v>
      </c>
      <c r="O68" s="29">
        <f t="shared" si="4"/>
        <v>40.172974594022357</v>
      </c>
      <c r="P68" s="30" t="s">
        <v>74</v>
      </c>
      <c r="Q68" s="30"/>
      <c r="R68" s="20"/>
    </row>
    <row r="69" spans="1:18" ht="21">
      <c r="A69" s="21">
        <v>64</v>
      </c>
      <c r="B69" s="22" t="str">
        <f>VLOOKUP($P69,[1]Name!$A:$B,2,0)</f>
        <v>กรมทรัพยากรทางทะเลและชายฝั่ง</v>
      </c>
      <c r="C69" s="23">
        <f>IF(ISERROR(VLOOKUP($P69,[1]BN2_1!$A:$AC,3,0)),0,VLOOKUP($P69,[1]BN2_1!$A:$AC,3,0))</f>
        <v>875.66629999999998</v>
      </c>
      <c r="D69" s="24">
        <f>IF(ISERROR(VLOOKUP($P69,[1]BN2_1!$A:$AC,7,0)),0,VLOOKUP($P69,[1]BN2_1!$A:$AC,7,0))</f>
        <v>50.735996780000001</v>
      </c>
      <c r="E69" s="25">
        <f>IF(ISERROR(VLOOKUP($P69,[1]BN2_1!$A:$AC,8,0)),0,VLOOKUP($P69,[1]BN2_1!$A:$AC,8,0))</f>
        <v>433.49956150000003</v>
      </c>
      <c r="F69" s="26">
        <f t="shared" si="0"/>
        <v>49.50510959483082</v>
      </c>
      <c r="G69" s="33">
        <f>IF(ISERROR(VLOOKUP($P69,[1]BN2_1!$A:$AC,12,0)),0,VLOOKUP($P69,[1]BN2_1!$A:$AC,12,0))</f>
        <v>572.38990000000001</v>
      </c>
      <c r="H69" s="34">
        <f>IF(ISERROR(VLOOKUP($P69,[1]BN2_1!$A:$AC,16,0)),0,VLOOKUP($P69,[1]BN2_1!$A:$AC,16,0))</f>
        <v>181.83490182</v>
      </c>
      <c r="I69" s="35">
        <f>IF(ISERROR(VLOOKUP($P69,[1]BN2_1!$A:$AC,17,0)),0,VLOOKUP($P69,[1]BN2_1!$A:$AC,17,0))</f>
        <v>148.69018987999999</v>
      </c>
      <c r="J69" s="36">
        <f t="shared" si="1"/>
        <v>25.977081335642016</v>
      </c>
      <c r="K69" s="23">
        <f t="shared" si="2"/>
        <v>1448.0562</v>
      </c>
      <c r="L69" s="24">
        <f>IF(ISERROR(VLOOKUP($P69,[1]BN2_1!$A:$U,21,0)),0,VLOOKUP($P69,[1]BN2_1!$A:$U,21,0))</f>
        <v>1448.0562</v>
      </c>
      <c r="M69" s="24">
        <f t="shared" si="3"/>
        <v>232.57089859999999</v>
      </c>
      <c r="N69" s="27">
        <f t="shared" si="3"/>
        <v>582.18975137999996</v>
      </c>
      <c r="O69" s="29">
        <f t="shared" si="4"/>
        <v>40.20491410347195</v>
      </c>
      <c r="P69" s="30" t="s">
        <v>75</v>
      </c>
      <c r="Q69" s="30"/>
      <c r="R69" s="20"/>
    </row>
    <row r="70" spans="1:18" ht="21">
      <c r="A70" s="21">
        <v>65</v>
      </c>
      <c r="B70" s="22" t="str">
        <f>VLOOKUP($P70,[1]Name!$A:$B,2,0)</f>
        <v>กรมส่งเสริมวัฒนธรรม</v>
      </c>
      <c r="C70" s="23">
        <f>IF(ISERROR(VLOOKUP($P70,[1]BN2_1!$A:$AC,3,0)),0,VLOOKUP($P70,[1]BN2_1!$A:$AC,3,0))</f>
        <v>548.98620000000005</v>
      </c>
      <c r="D70" s="24">
        <f>IF(ISERROR(VLOOKUP($P70,[1]BN2_1!$A:$AC,7,0)),0,VLOOKUP($P70,[1]BN2_1!$A:$AC,7,0))</f>
        <v>66.522620910000001</v>
      </c>
      <c r="E70" s="25">
        <f>IF(ISERROR(VLOOKUP($P70,[1]BN2_1!$A:$AC,8,0)),0,VLOOKUP($P70,[1]BN2_1!$A:$AC,8,0))</f>
        <v>238.06589742</v>
      </c>
      <c r="F70" s="26">
        <f t="shared" ref="F70:F133" si="5">IF(ISERROR(E70/C70*100),0,E70/C70*100)</f>
        <v>43.364641482791363</v>
      </c>
      <c r="G70" s="33">
        <f>IF(ISERROR(VLOOKUP($P70,[1]BN2_1!$A:$AC,12,0)),0,VLOOKUP($P70,[1]BN2_1!$A:$AC,12,0))</f>
        <v>96.691100000000006</v>
      </c>
      <c r="H70" s="34">
        <f>IF(ISERROR(VLOOKUP($P70,[1]BN2_1!$A:$AC,16,0)),0,VLOOKUP($P70,[1]BN2_1!$A:$AC,16,0))</f>
        <v>63.209761999999998</v>
      </c>
      <c r="I70" s="35">
        <f>IF(ISERROR(VLOOKUP($P70,[1]BN2_1!$A:$AC,17,0)),0,VLOOKUP($P70,[1]BN2_1!$A:$AC,17,0))</f>
        <v>24.207014910000002</v>
      </c>
      <c r="J70" s="36">
        <f t="shared" ref="J70:J133" si="6">IF(ISERROR(I70/G70*100),0,I70/G70*100)</f>
        <v>25.035411645952937</v>
      </c>
      <c r="K70" s="23">
        <f t="shared" ref="K70:K133" si="7">C70+G70</f>
        <v>645.67730000000006</v>
      </c>
      <c r="L70" s="24">
        <f>IF(ISERROR(VLOOKUP($P70,[1]BN2_1!$A:$U,21,0)),0,VLOOKUP($P70,[1]BN2_1!$A:$U,21,0))</f>
        <v>645.67729999999995</v>
      </c>
      <c r="M70" s="24">
        <f t="shared" ref="M70:N133" si="8">D70+H70</f>
        <v>129.73238291000001</v>
      </c>
      <c r="N70" s="27">
        <f t="shared" si="8"/>
        <v>262.27291233</v>
      </c>
      <c r="O70" s="29">
        <f t="shared" ref="O70:O133" si="9">IF(ISERROR(N70/K70*100),0,N70/K70*100)</f>
        <v>40.619813075355133</v>
      </c>
      <c r="P70" s="30" t="s">
        <v>76</v>
      </c>
      <c r="Q70" s="30"/>
      <c r="R70" s="20"/>
    </row>
    <row r="71" spans="1:18" ht="21">
      <c r="A71" s="21">
        <v>66</v>
      </c>
      <c r="B71" s="22" t="str">
        <f>VLOOKUP($P71,[1]Name!$A:$B,2,0)</f>
        <v>กรมการค้าต่างประเทศ</v>
      </c>
      <c r="C71" s="23">
        <f>IF(ISERROR(VLOOKUP($P71,[1]BN2_1!$A:$AC,3,0)),0,VLOOKUP($P71,[1]BN2_1!$A:$AC,3,0))</f>
        <v>344.56143500000002</v>
      </c>
      <c r="D71" s="24">
        <f>IF(ISERROR(VLOOKUP($P71,[1]BN2_1!$A:$AC,7,0)),0,VLOOKUP($P71,[1]BN2_1!$A:$AC,7,0))</f>
        <v>24.636978769999999</v>
      </c>
      <c r="E71" s="25">
        <f>IF(ISERROR(VLOOKUP($P71,[1]BN2_1!$A:$AC,8,0)),0,VLOOKUP($P71,[1]BN2_1!$A:$AC,8,0))</f>
        <v>166.66833546999999</v>
      </c>
      <c r="F71" s="26">
        <f t="shared" si="5"/>
        <v>48.371152003705809</v>
      </c>
      <c r="G71" s="33">
        <f>IF(ISERROR(VLOOKUP($P71,[1]BN2_1!$A:$AC,12,0)),0,VLOOKUP($P71,[1]BN2_1!$A:$AC,12,0))</f>
        <v>64.990264999999994</v>
      </c>
      <c r="H71" s="34">
        <f>IF(ISERROR(VLOOKUP($P71,[1]BN2_1!$A:$AC,16,0)),0,VLOOKUP($P71,[1]BN2_1!$A:$AC,16,0))</f>
        <v>6.8542769999999997</v>
      </c>
      <c r="I71" s="35">
        <f>IF(ISERROR(VLOOKUP($P71,[1]BN2_1!$A:$AC,17,0)),0,VLOOKUP($P71,[1]BN2_1!$A:$AC,17,0))</f>
        <v>1.5171079999999999</v>
      </c>
      <c r="J71" s="36">
        <f t="shared" si="6"/>
        <v>2.3343619232818948</v>
      </c>
      <c r="K71" s="23">
        <f t="shared" si="7"/>
        <v>409.55169999999998</v>
      </c>
      <c r="L71" s="24">
        <f>IF(ISERROR(VLOOKUP($P71,[1]BN2_1!$A:$U,21,0)),0,VLOOKUP($P71,[1]BN2_1!$A:$U,21,0))</f>
        <v>409.55169999999998</v>
      </c>
      <c r="M71" s="24">
        <f t="shared" si="8"/>
        <v>31.491255769999999</v>
      </c>
      <c r="N71" s="27">
        <f t="shared" si="8"/>
        <v>168.18544347</v>
      </c>
      <c r="O71" s="29">
        <f t="shared" si="9"/>
        <v>41.065741753727309</v>
      </c>
      <c r="P71" s="30" t="s">
        <v>77</v>
      </c>
      <c r="Q71" s="30"/>
      <c r="R71" s="20"/>
    </row>
    <row r="72" spans="1:18" ht="21">
      <c r="A72" s="21">
        <v>67</v>
      </c>
      <c r="B72" s="22" t="str">
        <f>VLOOKUP($P72,[1]Name!$A:$B,2,0)</f>
        <v>มหาวิทยาลัยราชภัฏนครศรีธรรมราช</v>
      </c>
      <c r="C72" s="23">
        <f>IF(ISERROR(VLOOKUP($P72,[1]BN2_1!$A:$AC,3,0)),0,VLOOKUP($P72,[1]BN2_1!$A:$AC,3,0))</f>
        <v>338.85509999999999</v>
      </c>
      <c r="D72" s="24">
        <f>IF(ISERROR(VLOOKUP($P72,[1]BN2_1!$A:$AC,7,0)),0,VLOOKUP($P72,[1]BN2_1!$A:$AC,7,0))</f>
        <v>0.35348847</v>
      </c>
      <c r="E72" s="25">
        <f>IF(ISERROR(VLOOKUP($P72,[1]BN2_1!$A:$AC,8,0)),0,VLOOKUP($P72,[1]BN2_1!$A:$AC,8,0))</f>
        <v>180.70852887000001</v>
      </c>
      <c r="F72" s="26">
        <f t="shared" si="5"/>
        <v>53.32914536921534</v>
      </c>
      <c r="G72" s="33">
        <f>IF(ISERROR(VLOOKUP($P72,[1]BN2_1!$A:$AC,12,0)),0,VLOOKUP($P72,[1]BN2_1!$A:$AC,12,0))</f>
        <v>132.05959999999999</v>
      </c>
      <c r="H72" s="34">
        <f>IF(ISERROR(VLOOKUP($P72,[1]BN2_1!$A:$AC,16,0)),0,VLOOKUP($P72,[1]BN2_1!$A:$AC,16,0))</f>
        <v>42.110010000000003</v>
      </c>
      <c r="I72" s="35">
        <f>IF(ISERROR(VLOOKUP($P72,[1]BN2_1!$A:$AC,17,0)),0,VLOOKUP($P72,[1]BN2_1!$A:$AC,17,0))</f>
        <v>12.857621999999999</v>
      </c>
      <c r="J72" s="36">
        <f t="shared" si="6"/>
        <v>9.736226673411096</v>
      </c>
      <c r="K72" s="23">
        <f t="shared" si="7"/>
        <v>470.91469999999998</v>
      </c>
      <c r="L72" s="24">
        <f>IF(ISERROR(VLOOKUP($P72,[1]BN2_1!$A:$U,21,0)),0,VLOOKUP($P72,[1]BN2_1!$A:$U,21,0))</f>
        <v>470.91469999999998</v>
      </c>
      <c r="M72" s="24">
        <f t="shared" si="8"/>
        <v>42.463498470000005</v>
      </c>
      <c r="N72" s="27">
        <f t="shared" si="8"/>
        <v>193.56615087</v>
      </c>
      <c r="O72" s="29">
        <f t="shared" si="9"/>
        <v>41.104291471470312</v>
      </c>
      <c r="P72" s="30" t="s">
        <v>78</v>
      </c>
      <c r="Q72" s="30"/>
      <c r="R72" s="20"/>
    </row>
    <row r="73" spans="1:18" ht="21">
      <c r="A73" s="21">
        <v>68</v>
      </c>
      <c r="B73" s="22" t="str">
        <f>VLOOKUP($P73,[1]Name!$A:$B,2,0)</f>
        <v>กรมฝนหลวงและการบินเกษตร</v>
      </c>
      <c r="C73" s="23">
        <f>IF(ISERROR(VLOOKUP($P73,[1]BN2_1!$A:$AC,3,0)),0,VLOOKUP($P73,[1]BN2_1!$A:$AC,3,0))</f>
        <v>785.87775499999998</v>
      </c>
      <c r="D73" s="24">
        <f>IF(ISERROR(VLOOKUP($P73,[1]BN2_1!$A:$AC,7,0)),0,VLOOKUP($P73,[1]BN2_1!$A:$AC,7,0))</f>
        <v>170.55500158000001</v>
      </c>
      <c r="E73" s="25">
        <f>IF(ISERROR(VLOOKUP($P73,[1]BN2_1!$A:$AC,8,0)),0,VLOOKUP($P73,[1]BN2_1!$A:$AC,8,0))</f>
        <v>299.59281561</v>
      </c>
      <c r="F73" s="26">
        <f t="shared" si="5"/>
        <v>38.122063349407313</v>
      </c>
      <c r="G73" s="33">
        <f>IF(ISERROR(VLOOKUP($P73,[1]BN2_1!$A:$AC,12,0)),0,VLOOKUP($P73,[1]BN2_1!$A:$AC,12,0))</f>
        <v>1159.161145</v>
      </c>
      <c r="H73" s="34">
        <f>IF(ISERROR(VLOOKUP($P73,[1]BN2_1!$A:$AC,16,0)),0,VLOOKUP($P73,[1]BN2_1!$A:$AC,16,0))</f>
        <v>443.6317525</v>
      </c>
      <c r="I73" s="35">
        <f>IF(ISERROR(VLOOKUP($P73,[1]BN2_1!$A:$AC,17,0)),0,VLOOKUP($P73,[1]BN2_1!$A:$AC,17,0))</f>
        <v>500.0066625</v>
      </c>
      <c r="J73" s="36">
        <f t="shared" si="6"/>
        <v>43.13521589787242</v>
      </c>
      <c r="K73" s="23">
        <f t="shared" si="7"/>
        <v>1945.0389</v>
      </c>
      <c r="L73" s="24">
        <f>IF(ISERROR(VLOOKUP($P73,[1]BN2_1!$A:$U,21,0)),0,VLOOKUP($P73,[1]BN2_1!$A:$U,21,0))</f>
        <v>1945.0389</v>
      </c>
      <c r="M73" s="24">
        <f t="shared" si="8"/>
        <v>614.18675408000001</v>
      </c>
      <c r="N73" s="27">
        <f t="shared" si="8"/>
        <v>799.59947811000006</v>
      </c>
      <c r="O73" s="29">
        <f t="shared" si="9"/>
        <v>41.109690819551219</v>
      </c>
      <c r="P73" s="30" t="s">
        <v>79</v>
      </c>
      <c r="Q73" s="30"/>
      <c r="R73" s="20"/>
    </row>
    <row r="74" spans="1:18" ht="21">
      <c r="A74" s="21">
        <v>69</v>
      </c>
      <c r="B74" s="22" t="str">
        <f>VLOOKUP($P74,[1]Name!$A:$B,2,0)</f>
        <v>กรมเชื้อเพลิงธรรมชาติ</v>
      </c>
      <c r="C74" s="23">
        <f>IF(ISERROR(VLOOKUP($P74,[1]BN2_1!$A:$AC,3,0)),0,VLOOKUP($P74,[1]BN2_1!$A:$AC,3,0))</f>
        <v>181.96010000000001</v>
      </c>
      <c r="D74" s="24">
        <f>IF(ISERROR(VLOOKUP($P74,[1]BN2_1!$A:$AC,7,0)),0,VLOOKUP($P74,[1]BN2_1!$A:$AC,7,0))</f>
        <v>12.50225234</v>
      </c>
      <c r="E74" s="25">
        <f>IF(ISERROR(VLOOKUP($P74,[1]BN2_1!$A:$AC,8,0)),0,VLOOKUP($P74,[1]BN2_1!$A:$AC,8,0))</f>
        <v>80.915198739999994</v>
      </c>
      <c r="F74" s="26">
        <f t="shared" si="5"/>
        <v>44.468649302786709</v>
      </c>
      <c r="G74" s="33">
        <f>IF(ISERROR(VLOOKUP($P74,[1]BN2_1!$A:$AC,12,0)),0,VLOOKUP($P74,[1]BN2_1!$A:$AC,12,0))</f>
        <v>17.814299999999999</v>
      </c>
      <c r="H74" s="34">
        <f>IF(ISERROR(VLOOKUP($P74,[1]BN2_1!$A:$AC,16,0)),0,VLOOKUP($P74,[1]BN2_1!$A:$AC,16,0))</f>
        <v>16.171345890000001</v>
      </c>
      <c r="I74" s="35">
        <f>IF(ISERROR(VLOOKUP($P74,[1]BN2_1!$A:$AC,17,0)),0,VLOOKUP($P74,[1]BN2_1!$A:$AC,17,0))</f>
        <v>1.2270000000000001</v>
      </c>
      <c r="J74" s="36">
        <f t="shared" si="6"/>
        <v>6.8877250298917172</v>
      </c>
      <c r="K74" s="23">
        <f t="shared" si="7"/>
        <v>199.77440000000001</v>
      </c>
      <c r="L74" s="24">
        <f>IF(ISERROR(VLOOKUP($P74,[1]BN2_1!$A:$U,21,0)),0,VLOOKUP($P74,[1]BN2_1!$A:$U,21,0))</f>
        <v>199.77440000000001</v>
      </c>
      <c r="M74" s="24">
        <f t="shared" si="8"/>
        <v>28.673598230000003</v>
      </c>
      <c r="N74" s="27">
        <f t="shared" si="8"/>
        <v>82.142198739999998</v>
      </c>
      <c r="O74" s="29">
        <f t="shared" si="9"/>
        <v>41.117479887312882</v>
      </c>
      <c r="P74" s="30" t="s">
        <v>80</v>
      </c>
      <c r="Q74" s="30"/>
      <c r="R74" s="20"/>
    </row>
    <row r="75" spans="1:18" ht="21">
      <c r="A75" s="21">
        <v>70</v>
      </c>
      <c r="B75" s="22" t="str">
        <f>VLOOKUP($P75,[1]Name!$A:$B,2,0)</f>
        <v>มหาวิทยาลัยราชภัฏกาญจนบุรี</v>
      </c>
      <c r="C75" s="23">
        <f>IF(ISERROR(VLOOKUP($P75,[1]BN2_1!$A:$AC,3,0)),0,VLOOKUP($P75,[1]BN2_1!$A:$AC,3,0))</f>
        <v>248.70910000000001</v>
      </c>
      <c r="D75" s="24">
        <f>IF(ISERROR(VLOOKUP($P75,[1]BN2_1!$A:$AC,7,0)),0,VLOOKUP($P75,[1]BN2_1!$A:$AC,7,0))</f>
        <v>3.5967100000000002E-2</v>
      </c>
      <c r="E75" s="25">
        <f>IF(ISERROR(VLOOKUP($P75,[1]BN2_1!$A:$AC,8,0)),0,VLOOKUP($P75,[1]BN2_1!$A:$AC,8,0))</f>
        <v>125.92582455</v>
      </c>
      <c r="F75" s="26">
        <f t="shared" si="5"/>
        <v>50.63177203809591</v>
      </c>
      <c r="G75" s="33">
        <f>IF(ISERROR(VLOOKUP($P75,[1]BN2_1!$A:$AC,12,0)),0,VLOOKUP($P75,[1]BN2_1!$A:$AC,12,0))</f>
        <v>136.77010000000001</v>
      </c>
      <c r="H75" s="34">
        <f>IF(ISERROR(VLOOKUP($P75,[1]BN2_1!$A:$AC,16,0)),0,VLOOKUP($P75,[1]BN2_1!$A:$AC,16,0))</f>
        <v>92.829093029999996</v>
      </c>
      <c r="I75" s="35">
        <f>IF(ISERROR(VLOOKUP($P75,[1]BN2_1!$A:$AC,17,0)),0,VLOOKUP($P75,[1]BN2_1!$A:$AC,17,0))</f>
        <v>32.632584299999998</v>
      </c>
      <c r="J75" s="36">
        <f t="shared" si="6"/>
        <v>23.85944318239147</v>
      </c>
      <c r="K75" s="23">
        <f t="shared" si="7"/>
        <v>385.47919999999999</v>
      </c>
      <c r="L75" s="24">
        <f>IF(ISERROR(VLOOKUP($P75,[1]BN2_1!$A:$U,21,0)),0,VLOOKUP($P75,[1]BN2_1!$A:$U,21,0))</f>
        <v>385.47919999999999</v>
      </c>
      <c r="M75" s="24">
        <f t="shared" si="8"/>
        <v>92.865060129999989</v>
      </c>
      <c r="N75" s="27">
        <f t="shared" si="8"/>
        <v>158.55840885000001</v>
      </c>
      <c r="O75" s="29">
        <f t="shared" si="9"/>
        <v>41.132805310896153</v>
      </c>
      <c r="P75" s="30" t="s">
        <v>81</v>
      </c>
      <c r="Q75" s="30"/>
      <c r="R75" s="20"/>
    </row>
    <row r="76" spans="1:18" ht="21">
      <c r="A76" s="21">
        <v>71</v>
      </c>
      <c r="B76" s="22" t="str">
        <f>VLOOKUP($P76,[1]Name!$A:$B,2,0)</f>
        <v>มหาวิทยาลัยราชภัฏพระนคร</v>
      </c>
      <c r="C76" s="23">
        <f>IF(ISERROR(VLOOKUP($P76,[1]BN2_1!$A:$AC,3,0)),0,VLOOKUP($P76,[1]BN2_1!$A:$AC,3,0))</f>
        <v>448.95659999999998</v>
      </c>
      <c r="D76" s="24">
        <f>IF(ISERROR(VLOOKUP($P76,[1]BN2_1!$A:$AC,7,0)),0,VLOOKUP($P76,[1]BN2_1!$A:$AC,7,0))</f>
        <v>0.67505548000000004</v>
      </c>
      <c r="E76" s="25">
        <f>IF(ISERROR(VLOOKUP($P76,[1]BN2_1!$A:$AC,8,0)),0,VLOOKUP($P76,[1]BN2_1!$A:$AC,8,0))</f>
        <v>225.19144492000001</v>
      </c>
      <c r="F76" s="26">
        <f t="shared" si="5"/>
        <v>50.158844957396774</v>
      </c>
      <c r="G76" s="33">
        <f>IF(ISERROR(VLOOKUP($P76,[1]BN2_1!$A:$AC,12,0)),0,VLOOKUP($P76,[1]BN2_1!$A:$AC,12,0))</f>
        <v>97.9876</v>
      </c>
      <c r="H76" s="34">
        <f>IF(ISERROR(VLOOKUP($P76,[1]BN2_1!$A:$AC,16,0)),0,VLOOKUP($P76,[1]BN2_1!$A:$AC,16,0))</f>
        <v>71.181700000000006</v>
      </c>
      <c r="I76" s="35">
        <f>IF(ISERROR(VLOOKUP($P76,[1]BN2_1!$A:$AC,17,0)),0,VLOOKUP($P76,[1]BN2_1!$A:$AC,17,0))</f>
        <v>0.62150000000000005</v>
      </c>
      <c r="J76" s="36">
        <f t="shared" si="6"/>
        <v>0.63426392727243042</v>
      </c>
      <c r="K76" s="23">
        <f t="shared" si="7"/>
        <v>546.94420000000002</v>
      </c>
      <c r="L76" s="24">
        <f>IF(ISERROR(VLOOKUP($P76,[1]BN2_1!$A:$U,21,0)),0,VLOOKUP($P76,[1]BN2_1!$A:$U,21,0))</f>
        <v>546.94420000000002</v>
      </c>
      <c r="M76" s="24">
        <f t="shared" si="8"/>
        <v>71.856755480000004</v>
      </c>
      <c r="N76" s="27">
        <f t="shared" si="8"/>
        <v>225.81294492000001</v>
      </c>
      <c r="O76" s="29">
        <f t="shared" si="9"/>
        <v>41.286285679599487</v>
      </c>
      <c r="P76" s="30" t="s">
        <v>82</v>
      </c>
      <c r="Q76" s="30"/>
      <c r="R76" s="20"/>
    </row>
    <row r="77" spans="1:18" ht="21">
      <c r="A77" s="21">
        <v>72</v>
      </c>
      <c r="B77" s="22" t="str">
        <f>VLOOKUP($P77,[1]Name!$A:$B,2,0)</f>
        <v>มหาวิทยาลัยราชภัฏบุรีรัมย์</v>
      </c>
      <c r="C77" s="23">
        <f>IF(ISERROR(VLOOKUP($P77,[1]BN2_1!$A:$AC,3,0)),0,VLOOKUP($P77,[1]BN2_1!$A:$AC,3,0))</f>
        <v>337.7251</v>
      </c>
      <c r="D77" s="24">
        <f>IF(ISERROR(VLOOKUP($P77,[1]BN2_1!$A:$AC,7,0)),0,VLOOKUP($P77,[1]BN2_1!$A:$AC,7,0))</f>
        <v>3.32621542</v>
      </c>
      <c r="E77" s="25">
        <f>IF(ISERROR(VLOOKUP($P77,[1]BN2_1!$A:$AC,8,0)),0,VLOOKUP($P77,[1]BN2_1!$A:$AC,8,0))</f>
        <v>192.46615618999999</v>
      </c>
      <c r="F77" s="26">
        <f t="shared" si="5"/>
        <v>56.988999689392351</v>
      </c>
      <c r="G77" s="33">
        <f>IF(ISERROR(VLOOKUP($P77,[1]BN2_1!$A:$AC,12,0)),0,VLOOKUP($P77,[1]BN2_1!$A:$AC,12,0))</f>
        <v>158.435</v>
      </c>
      <c r="H77" s="34">
        <f>IF(ISERROR(VLOOKUP($P77,[1]BN2_1!$A:$AC,16,0)),0,VLOOKUP($P77,[1]BN2_1!$A:$AC,16,0))</f>
        <v>115.7139</v>
      </c>
      <c r="I77" s="35">
        <f>IF(ISERROR(VLOOKUP($P77,[1]BN2_1!$A:$AC,17,0)),0,VLOOKUP($P77,[1]BN2_1!$A:$AC,17,0))</f>
        <v>12.397648999999999</v>
      </c>
      <c r="J77" s="36">
        <f t="shared" si="6"/>
        <v>7.8250695868968334</v>
      </c>
      <c r="K77" s="23">
        <f t="shared" si="7"/>
        <v>496.1601</v>
      </c>
      <c r="L77" s="24">
        <f>IF(ISERROR(VLOOKUP($P77,[1]BN2_1!$A:$U,21,0)),0,VLOOKUP($P77,[1]BN2_1!$A:$U,21,0))</f>
        <v>496.1601</v>
      </c>
      <c r="M77" s="24">
        <f t="shared" si="8"/>
        <v>119.04011541999999</v>
      </c>
      <c r="N77" s="27">
        <f t="shared" si="8"/>
        <v>204.86380518999999</v>
      </c>
      <c r="O77" s="29">
        <f t="shared" si="9"/>
        <v>41.289858896352207</v>
      </c>
      <c r="P77" s="30" t="s">
        <v>83</v>
      </c>
      <c r="Q77" s="30"/>
      <c r="R77" s="20"/>
    </row>
    <row r="78" spans="1:18" ht="21">
      <c r="A78" s="21">
        <v>73</v>
      </c>
      <c r="B78" s="22" t="str">
        <f>VLOOKUP($P78,[1]Name!$A:$B,2,0)</f>
        <v>มหาวิทยาลัยราชภัฏพระนครศรีอยุธยา</v>
      </c>
      <c r="C78" s="23">
        <f>IF(ISERROR(VLOOKUP($P78,[1]BN2_1!$A:$AC,3,0)),0,VLOOKUP($P78,[1]BN2_1!$A:$AC,3,0))</f>
        <v>329.75009999999997</v>
      </c>
      <c r="D78" s="24">
        <f>IF(ISERROR(VLOOKUP($P78,[1]BN2_1!$A:$AC,7,0)),0,VLOOKUP($P78,[1]BN2_1!$A:$AC,7,0))</f>
        <v>0.84514769999999995</v>
      </c>
      <c r="E78" s="25">
        <f>IF(ISERROR(VLOOKUP($P78,[1]BN2_1!$A:$AC,8,0)),0,VLOOKUP($P78,[1]BN2_1!$A:$AC,8,0))</f>
        <v>173.87956983999999</v>
      </c>
      <c r="F78" s="26">
        <f t="shared" si="5"/>
        <v>52.730710268169744</v>
      </c>
      <c r="G78" s="33">
        <f>IF(ISERROR(VLOOKUP($P78,[1]BN2_1!$A:$AC,12,0)),0,VLOOKUP($P78,[1]BN2_1!$A:$AC,12,0))</f>
        <v>97.5411</v>
      </c>
      <c r="H78" s="34">
        <f>IF(ISERROR(VLOOKUP($P78,[1]BN2_1!$A:$AC,16,0)),0,VLOOKUP($P78,[1]BN2_1!$A:$AC,16,0))</f>
        <v>22.007645</v>
      </c>
      <c r="I78" s="35">
        <f>IF(ISERROR(VLOOKUP($P78,[1]BN2_1!$A:$AC,17,0)),0,VLOOKUP($P78,[1]BN2_1!$A:$AC,17,0))</f>
        <v>2.6243629999999998</v>
      </c>
      <c r="J78" s="36">
        <f t="shared" si="6"/>
        <v>2.690520201227995</v>
      </c>
      <c r="K78" s="23">
        <f t="shared" si="7"/>
        <v>427.2912</v>
      </c>
      <c r="L78" s="24">
        <f>IF(ISERROR(VLOOKUP($P78,[1]BN2_1!$A:$U,21,0)),0,VLOOKUP($P78,[1]BN2_1!$A:$U,21,0))</f>
        <v>427.2912</v>
      </c>
      <c r="M78" s="24">
        <f t="shared" si="8"/>
        <v>22.852792699999998</v>
      </c>
      <c r="N78" s="27">
        <f t="shared" si="8"/>
        <v>176.50393283999998</v>
      </c>
      <c r="O78" s="29">
        <f t="shared" si="9"/>
        <v>41.307645193722678</v>
      </c>
      <c r="P78" s="30" t="s">
        <v>84</v>
      </c>
      <c r="Q78" s="30"/>
      <c r="R78" s="20"/>
    </row>
    <row r="79" spans="1:18" ht="21">
      <c r="A79" s="21">
        <v>74</v>
      </c>
      <c r="B79" s="22" t="str">
        <f>VLOOKUP($P79,[1]Name!$A:$B,2,0)</f>
        <v>มหาวิทยาลัยราชภัฏสุราษฎร์ธานี</v>
      </c>
      <c r="C79" s="23">
        <f>IF(ISERROR(VLOOKUP($P79,[1]BN2_1!$A:$AC,3,0)),0,VLOOKUP($P79,[1]BN2_1!$A:$AC,3,0))</f>
        <v>448.47433599999999</v>
      </c>
      <c r="D79" s="24">
        <f>IF(ISERROR(VLOOKUP($P79,[1]BN2_1!$A:$AC,7,0)),0,VLOOKUP($P79,[1]BN2_1!$A:$AC,7,0))</f>
        <v>0.89332445000000005</v>
      </c>
      <c r="E79" s="25">
        <f>IF(ISERROR(VLOOKUP($P79,[1]BN2_1!$A:$AC,8,0)),0,VLOOKUP($P79,[1]BN2_1!$A:$AC,8,0))</f>
        <v>231.57956658000001</v>
      </c>
      <c r="F79" s="26">
        <f t="shared" si="5"/>
        <v>51.637194815981623</v>
      </c>
      <c r="G79" s="33">
        <f>IF(ISERROR(VLOOKUP($P79,[1]BN2_1!$A:$AC,12,0)),0,VLOOKUP($P79,[1]BN2_1!$A:$AC,12,0))</f>
        <v>256.57966399999998</v>
      </c>
      <c r="H79" s="34">
        <f>IF(ISERROR(VLOOKUP($P79,[1]BN2_1!$A:$AC,16,0)),0,VLOOKUP($P79,[1]BN2_1!$A:$AC,16,0))</f>
        <v>96.129559999999998</v>
      </c>
      <c r="I79" s="35">
        <f>IF(ISERROR(VLOOKUP($P79,[1]BN2_1!$A:$AC,17,0)),0,VLOOKUP($P79,[1]BN2_1!$A:$AC,17,0))</f>
        <v>60.360244000000002</v>
      </c>
      <c r="J79" s="36">
        <f t="shared" si="6"/>
        <v>23.52495246856353</v>
      </c>
      <c r="K79" s="23">
        <f t="shared" si="7"/>
        <v>705.05399999999997</v>
      </c>
      <c r="L79" s="24">
        <f>IF(ISERROR(VLOOKUP($P79,[1]BN2_1!$A:$U,21,0)),0,VLOOKUP($P79,[1]BN2_1!$A:$U,21,0))</f>
        <v>705.05399999999997</v>
      </c>
      <c r="M79" s="24">
        <f t="shared" si="8"/>
        <v>97.022884449999992</v>
      </c>
      <c r="N79" s="27">
        <f t="shared" si="8"/>
        <v>291.93981058000003</v>
      </c>
      <c r="O79" s="29">
        <f t="shared" si="9"/>
        <v>41.40673063056164</v>
      </c>
      <c r="P79" s="30" t="s">
        <v>85</v>
      </c>
      <c r="Q79" s="30"/>
      <c r="R79" s="20"/>
    </row>
    <row r="80" spans="1:18" ht="21">
      <c r="A80" s="21">
        <v>75</v>
      </c>
      <c r="B80" s="22" t="str">
        <f>VLOOKUP($P80,[1]Name!$A:$B,2,0)</f>
        <v>กรมการขนส่งทางราง</v>
      </c>
      <c r="C80" s="23">
        <f>IF(ISERROR(VLOOKUP($P80,[1]BN2_1!$A:$AC,3,0)),0,VLOOKUP($P80,[1]BN2_1!$A:$AC,3,0))</f>
        <v>83.261799999999994</v>
      </c>
      <c r="D80" s="24">
        <f>IF(ISERROR(VLOOKUP($P80,[1]BN2_1!$A:$AC,7,0)),0,VLOOKUP($P80,[1]BN2_1!$A:$AC,7,0))</f>
        <v>5.5459968499999999</v>
      </c>
      <c r="E80" s="25">
        <f>IF(ISERROR(VLOOKUP($P80,[1]BN2_1!$A:$AC,8,0)),0,VLOOKUP($P80,[1]BN2_1!$A:$AC,8,0))</f>
        <v>49.904452929999998</v>
      </c>
      <c r="F80" s="26">
        <f t="shared" si="5"/>
        <v>59.936793259333811</v>
      </c>
      <c r="G80" s="33">
        <f>IF(ISERROR(VLOOKUP($P80,[1]BN2_1!$A:$AC,12,0)),0,VLOOKUP($P80,[1]BN2_1!$A:$AC,12,0))</f>
        <v>37.150599999999997</v>
      </c>
      <c r="H80" s="34">
        <f>IF(ISERROR(VLOOKUP($P80,[1]BN2_1!$A:$AC,16,0)),0,VLOOKUP($P80,[1]BN2_1!$A:$AC,16,0))</f>
        <v>0</v>
      </c>
      <c r="I80" s="37">
        <f>IF(ISERROR(VLOOKUP($P80,[1]BN2_1!$A:$AC,17,0)),0,VLOOKUP($P80,[1]BN2_1!$A:$AC,17,0))</f>
        <v>0</v>
      </c>
      <c r="J80" s="38">
        <f t="shared" si="6"/>
        <v>0</v>
      </c>
      <c r="K80" s="23">
        <f t="shared" si="7"/>
        <v>120.41239999999999</v>
      </c>
      <c r="L80" s="24">
        <f>IF(ISERROR(VLOOKUP($P80,[1]BN2_1!$A:$U,21,0)),0,VLOOKUP($P80,[1]BN2_1!$A:$U,21,0))</f>
        <v>120.41240000000001</v>
      </c>
      <c r="M80" s="24">
        <f t="shared" si="8"/>
        <v>5.5459968499999999</v>
      </c>
      <c r="N80" s="25">
        <f t="shared" si="8"/>
        <v>49.904452929999998</v>
      </c>
      <c r="O80" s="29">
        <f t="shared" si="9"/>
        <v>41.444612789048307</v>
      </c>
      <c r="P80" s="30" t="s">
        <v>86</v>
      </c>
      <c r="Q80" s="30"/>
      <c r="R80" s="20"/>
    </row>
    <row r="81" spans="1:18" ht="21">
      <c r="A81" s="21">
        <v>76</v>
      </c>
      <c r="B81" s="22" t="str">
        <f>VLOOKUP($P81,[1]Name!$A:$B,2,0)</f>
        <v>กองทัพเรือ</v>
      </c>
      <c r="C81" s="23">
        <f>IF(ISERROR(VLOOKUP($P81,[1]BN2_1!$A:$AC,3,0)),0,VLOOKUP($P81,[1]BN2_1!$A:$AC,3,0))</f>
        <v>32667.445049999998</v>
      </c>
      <c r="D81" s="24">
        <f>IF(ISERROR(VLOOKUP($P81,[1]BN2_1!$A:$AC,7,0)),0,VLOOKUP($P81,[1]BN2_1!$A:$AC,7,0))</f>
        <v>2133.8409265300002</v>
      </c>
      <c r="E81" s="25">
        <f>IF(ISERROR(VLOOKUP($P81,[1]BN2_1!$A:$AC,8,0)),0,VLOOKUP($P81,[1]BN2_1!$A:$AC,8,0))</f>
        <v>15948.188357450001</v>
      </c>
      <c r="F81" s="26">
        <f t="shared" si="5"/>
        <v>48.819821486008749</v>
      </c>
      <c r="G81" s="33">
        <f>IF(ISERROR(VLOOKUP($P81,[1]BN2_1!$A:$AC,12,0)),0,VLOOKUP($P81,[1]BN2_1!$A:$AC,12,0))</f>
        <v>9769.6240500000004</v>
      </c>
      <c r="H81" s="34">
        <f>IF(ISERROR(VLOOKUP($P81,[1]BN2_1!$A:$AC,16,0)),0,VLOOKUP($P81,[1]BN2_1!$A:$AC,16,0))</f>
        <v>3818.4323755400001</v>
      </c>
      <c r="I81" s="35">
        <f>IF(ISERROR(VLOOKUP($P81,[1]BN2_1!$A:$AC,17,0)),0,VLOOKUP($P81,[1]BN2_1!$A:$AC,17,0))</f>
        <v>1716.75610818</v>
      </c>
      <c r="J81" s="36">
        <f t="shared" si="6"/>
        <v>17.572386607650476</v>
      </c>
      <c r="K81" s="23">
        <f t="shared" si="7"/>
        <v>42437.069100000001</v>
      </c>
      <c r="L81" s="24">
        <f>IF(ISERROR(VLOOKUP($P81,[1]BN2_1!$A:$U,21,0)),0,VLOOKUP($P81,[1]BN2_1!$A:$U,21,0))</f>
        <v>42437.069100000001</v>
      </c>
      <c r="M81" s="24">
        <f t="shared" si="8"/>
        <v>5952.2733020699998</v>
      </c>
      <c r="N81" s="27">
        <f t="shared" si="8"/>
        <v>17664.94446563</v>
      </c>
      <c r="O81" s="29">
        <f t="shared" si="9"/>
        <v>41.626212272114707</v>
      </c>
      <c r="P81" s="30" t="s">
        <v>87</v>
      </c>
      <c r="Q81" s="30"/>
      <c r="R81" s="20"/>
    </row>
    <row r="82" spans="1:18" ht="21">
      <c r="A82" s="21">
        <v>77</v>
      </c>
      <c r="B82" s="22" t="str">
        <f>VLOOKUP($P82,[1]Name!$A:$B,2,0)</f>
        <v>สำนักงานนโยบายและแผนการขนส่งและจราจร</v>
      </c>
      <c r="C82" s="23">
        <f>IF(ISERROR(VLOOKUP($P82,[1]BN2_1!$A:$AC,3,0)),0,VLOOKUP($P82,[1]BN2_1!$A:$AC,3,0))</f>
        <v>149.08529999999999</v>
      </c>
      <c r="D82" s="24">
        <f>IF(ISERROR(VLOOKUP($P82,[1]BN2_1!$A:$AC,7,0)),0,VLOOKUP($P82,[1]BN2_1!$A:$AC,7,0))</f>
        <v>6.5184344799999998</v>
      </c>
      <c r="E82" s="25">
        <f>IF(ISERROR(VLOOKUP($P82,[1]BN2_1!$A:$AC,8,0)),0,VLOOKUP($P82,[1]BN2_1!$A:$AC,8,0))</f>
        <v>68.762871290000007</v>
      </c>
      <c r="F82" s="26">
        <f t="shared" si="5"/>
        <v>46.123173304142</v>
      </c>
      <c r="G82" s="33">
        <f>IF(ISERROR(VLOOKUP($P82,[1]BN2_1!$A:$AC,12,0)),0,VLOOKUP($P82,[1]BN2_1!$A:$AC,12,0))</f>
        <v>105.9161</v>
      </c>
      <c r="H82" s="34">
        <f>IF(ISERROR(VLOOKUP($P82,[1]BN2_1!$A:$AC,16,0)),0,VLOOKUP($P82,[1]BN2_1!$A:$AC,16,0))</f>
        <v>17.763438000000001</v>
      </c>
      <c r="I82" s="35">
        <f>IF(ISERROR(VLOOKUP($P82,[1]BN2_1!$A:$AC,17,0)),0,VLOOKUP($P82,[1]BN2_1!$A:$AC,17,0))</f>
        <v>37.426636999999999</v>
      </c>
      <c r="J82" s="36">
        <f t="shared" si="6"/>
        <v>35.336116983159307</v>
      </c>
      <c r="K82" s="23">
        <f t="shared" si="7"/>
        <v>255.00139999999999</v>
      </c>
      <c r="L82" s="24">
        <f>IF(ISERROR(VLOOKUP($P82,[1]BN2_1!$A:$U,21,0)),0,VLOOKUP($P82,[1]BN2_1!$A:$U,21,0))</f>
        <v>255.00139999999999</v>
      </c>
      <c r="M82" s="24">
        <f t="shared" si="8"/>
        <v>24.281872480000001</v>
      </c>
      <c r="N82" s="27">
        <f t="shared" si="8"/>
        <v>106.18950829000001</v>
      </c>
      <c r="O82" s="29">
        <f t="shared" si="9"/>
        <v>41.642715800775996</v>
      </c>
      <c r="P82" s="30" t="s">
        <v>88</v>
      </c>
      <c r="Q82" s="30"/>
      <c r="R82" s="20"/>
    </row>
    <row r="83" spans="1:18" ht="21">
      <c r="A83" s="21">
        <v>78</v>
      </c>
      <c r="B83" s="22" t="str">
        <f>VLOOKUP($P83,[1]Name!$A:$B,2,0)</f>
        <v>มหาวิทยาลัยราชภัฏนครปฐม</v>
      </c>
      <c r="C83" s="23">
        <f>IF(ISERROR(VLOOKUP($P83,[1]BN2_1!$A:$AC,3,0)),0,VLOOKUP($P83,[1]BN2_1!$A:$AC,3,0))</f>
        <v>416.65418304999997</v>
      </c>
      <c r="D83" s="24">
        <f>IF(ISERROR(VLOOKUP($P83,[1]BN2_1!$A:$AC,7,0)),0,VLOOKUP($P83,[1]BN2_1!$A:$AC,7,0))</f>
        <v>2.8880478200000002</v>
      </c>
      <c r="E83" s="25">
        <f>IF(ISERROR(VLOOKUP($P83,[1]BN2_1!$A:$AC,8,0)),0,VLOOKUP($P83,[1]BN2_1!$A:$AC,8,0))</f>
        <v>217.46628519999999</v>
      </c>
      <c r="F83" s="26">
        <f t="shared" si="5"/>
        <v>52.193472199918666</v>
      </c>
      <c r="G83" s="33">
        <f>IF(ISERROR(VLOOKUP($P83,[1]BN2_1!$A:$AC,12,0)),0,VLOOKUP($P83,[1]BN2_1!$A:$AC,12,0))</f>
        <v>111.64541695</v>
      </c>
      <c r="H83" s="34">
        <f>IF(ISERROR(VLOOKUP($P83,[1]BN2_1!$A:$AC,16,0)),0,VLOOKUP($P83,[1]BN2_1!$A:$AC,16,0))</f>
        <v>45.174449950000003</v>
      </c>
      <c r="I83" s="35">
        <f>IF(ISERROR(VLOOKUP($P83,[1]BN2_1!$A:$AC,17,0)),0,VLOOKUP($P83,[1]BN2_1!$A:$AC,17,0))</f>
        <v>4.7457669999999998</v>
      </c>
      <c r="J83" s="36">
        <f t="shared" si="6"/>
        <v>4.2507494975144162</v>
      </c>
      <c r="K83" s="23">
        <f t="shared" si="7"/>
        <v>528.29959999999994</v>
      </c>
      <c r="L83" s="24">
        <f>IF(ISERROR(VLOOKUP($P83,[1]BN2_1!$A:$U,21,0)),0,VLOOKUP($P83,[1]BN2_1!$A:$U,21,0))</f>
        <v>528.29960000000005</v>
      </c>
      <c r="M83" s="24">
        <f t="shared" si="8"/>
        <v>48.06249777</v>
      </c>
      <c r="N83" s="27">
        <f t="shared" si="8"/>
        <v>222.21205219999999</v>
      </c>
      <c r="O83" s="29">
        <f t="shared" si="9"/>
        <v>42.061749090856779</v>
      </c>
      <c r="P83" s="30" t="s">
        <v>89</v>
      </c>
      <c r="Q83" s="30"/>
      <c r="R83" s="20"/>
    </row>
    <row r="84" spans="1:18" ht="21">
      <c r="A84" s="21">
        <v>79</v>
      </c>
      <c r="B84" s="22" t="str">
        <f>VLOOKUP($P84,[1]Name!$A:$B,2,0)</f>
        <v>กรมการขนส่งทางบก</v>
      </c>
      <c r="C84" s="23">
        <f>IF(ISERROR(VLOOKUP($P84,[1]BN2_1!$A:$AC,3,0)),0,VLOOKUP($P84,[1]BN2_1!$A:$AC,3,0))</f>
        <v>2783.0999270000002</v>
      </c>
      <c r="D84" s="24">
        <f>IF(ISERROR(VLOOKUP($P84,[1]BN2_1!$A:$AC,7,0)),0,VLOOKUP($P84,[1]BN2_1!$A:$AC,7,0))</f>
        <v>36.365332670000001</v>
      </c>
      <c r="E84" s="25">
        <f>IF(ISERROR(VLOOKUP($P84,[1]BN2_1!$A:$AC,8,0)),0,VLOOKUP($P84,[1]BN2_1!$A:$AC,8,0))</f>
        <v>1396.45510216</v>
      </c>
      <c r="F84" s="26">
        <f t="shared" si="5"/>
        <v>50.176247306552426</v>
      </c>
      <c r="G84" s="33">
        <f>IF(ISERROR(VLOOKUP($P84,[1]BN2_1!$A:$AC,12,0)),0,VLOOKUP($P84,[1]BN2_1!$A:$AC,12,0))</f>
        <v>918.81557299999997</v>
      </c>
      <c r="H84" s="34">
        <f>IF(ISERROR(VLOOKUP($P84,[1]BN2_1!$A:$AC,16,0)),0,VLOOKUP($P84,[1]BN2_1!$A:$AC,16,0))</f>
        <v>119.85902924</v>
      </c>
      <c r="I84" s="35">
        <f>IF(ISERROR(VLOOKUP($P84,[1]BN2_1!$A:$AC,17,0)),0,VLOOKUP($P84,[1]BN2_1!$A:$AC,17,0))</f>
        <v>161.24404131</v>
      </c>
      <c r="J84" s="36">
        <f t="shared" si="6"/>
        <v>17.549119327998156</v>
      </c>
      <c r="K84" s="23">
        <f t="shared" si="7"/>
        <v>3701.9155000000001</v>
      </c>
      <c r="L84" s="24">
        <f>IF(ISERROR(VLOOKUP($P84,[1]BN2_1!$A:$U,21,0)),0,VLOOKUP($P84,[1]BN2_1!$A:$U,21,0))</f>
        <v>3701.9155000000001</v>
      </c>
      <c r="M84" s="24">
        <f t="shared" si="8"/>
        <v>156.22436191</v>
      </c>
      <c r="N84" s="27">
        <f t="shared" si="8"/>
        <v>1557.6991434700001</v>
      </c>
      <c r="O84" s="29">
        <f t="shared" si="9"/>
        <v>42.078192856373953</v>
      </c>
      <c r="P84" s="30" t="s">
        <v>90</v>
      </c>
      <c r="Q84" s="30"/>
      <c r="R84" s="20"/>
    </row>
    <row r="85" spans="1:18" ht="21">
      <c r="A85" s="21">
        <v>80</v>
      </c>
      <c r="B85" s="22" t="str">
        <f>VLOOKUP($P85,[1]Name!$A:$B,2,0)</f>
        <v>สำนักงานปรมาณูเพื่อสันติ</v>
      </c>
      <c r="C85" s="23">
        <f>IF(ISERROR(VLOOKUP($P85,[1]BN2_1!$A:$AC,3,0)),0,VLOOKUP($P85,[1]BN2_1!$A:$AC,3,0))</f>
        <v>228.64581240000001</v>
      </c>
      <c r="D85" s="24">
        <f>IF(ISERROR(VLOOKUP($P85,[1]BN2_1!$A:$AC,7,0)),0,VLOOKUP($P85,[1]BN2_1!$A:$AC,7,0))</f>
        <v>0.96802721000000003</v>
      </c>
      <c r="E85" s="25">
        <f>IF(ISERROR(VLOOKUP($P85,[1]BN2_1!$A:$AC,8,0)),0,VLOOKUP($P85,[1]BN2_1!$A:$AC,8,0))</f>
        <v>109.1100811</v>
      </c>
      <c r="F85" s="26">
        <f t="shared" si="5"/>
        <v>47.720130954823468</v>
      </c>
      <c r="G85" s="33">
        <f>IF(ISERROR(VLOOKUP($P85,[1]BN2_1!$A:$AC,12,0)),0,VLOOKUP($P85,[1]BN2_1!$A:$AC,12,0))</f>
        <v>214.8785876</v>
      </c>
      <c r="H85" s="34">
        <f>IF(ISERROR(VLOOKUP($P85,[1]BN2_1!$A:$AC,16,0)),0,VLOOKUP($P85,[1]BN2_1!$A:$AC,16,0))</f>
        <v>65.496540999999993</v>
      </c>
      <c r="I85" s="35">
        <f>IF(ISERROR(VLOOKUP($P85,[1]BN2_1!$A:$AC,17,0)),0,VLOOKUP($P85,[1]BN2_1!$A:$AC,17,0))</f>
        <v>77.836105599999996</v>
      </c>
      <c r="J85" s="36">
        <f t="shared" si="6"/>
        <v>36.223295428995087</v>
      </c>
      <c r="K85" s="23">
        <f t="shared" si="7"/>
        <v>443.52440000000001</v>
      </c>
      <c r="L85" s="24">
        <f>IF(ISERROR(VLOOKUP($P85,[1]BN2_1!$A:$U,21,0)),0,VLOOKUP($P85,[1]BN2_1!$A:$U,21,0))</f>
        <v>443.52440000000001</v>
      </c>
      <c r="M85" s="24">
        <f t="shared" si="8"/>
        <v>66.464568209999996</v>
      </c>
      <c r="N85" s="27">
        <f t="shared" si="8"/>
        <v>186.9461867</v>
      </c>
      <c r="O85" s="29">
        <f t="shared" si="9"/>
        <v>42.150147026860303</v>
      </c>
      <c r="P85" s="30" t="s">
        <v>91</v>
      </c>
      <c r="Q85" s="30"/>
      <c r="R85" s="20"/>
    </row>
    <row r="86" spans="1:18" ht="21">
      <c r="A86" s="21">
        <v>81</v>
      </c>
      <c r="B86" s="22" t="str">
        <f>VLOOKUP($P86,[1]Name!$A:$B,2,0)</f>
        <v>สำนักงานศิลปวัฒนธรรมร่วมสมัย</v>
      </c>
      <c r="C86" s="23">
        <f>IF(ISERROR(VLOOKUP($P86,[1]BN2_1!$A:$AC,3,0)),0,VLOOKUP($P86,[1]BN2_1!$A:$AC,3,0))</f>
        <v>197.68549999999999</v>
      </c>
      <c r="D86" s="24">
        <f>IF(ISERROR(VLOOKUP($P86,[1]BN2_1!$A:$AC,7,0)),0,VLOOKUP($P86,[1]BN2_1!$A:$AC,7,0))</f>
        <v>28.68855551</v>
      </c>
      <c r="E86" s="25">
        <f>IF(ISERROR(VLOOKUP($P86,[1]BN2_1!$A:$AC,8,0)),0,VLOOKUP($P86,[1]BN2_1!$A:$AC,8,0))</f>
        <v>76.999596010000005</v>
      </c>
      <c r="F86" s="26">
        <f t="shared" si="5"/>
        <v>38.950553282865968</v>
      </c>
      <c r="G86" s="33">
        <f>IF(ISERROR(VLOOKUP($P86,[1]BN2_1!$A:$AC,12,0)),0,VLOOKUP($P86,[1]BN2_1!$A:$AC,12,0))</f>
        <v>26.735499999999998</v>
      </c>
      <c r="H86" s="34">
        <f>IF(ISERROR(VLOOKUP($P86,[1]BN2_1!$A:$AC,16,0)),0,VLOOKUP($P86,[1]BN2_1!$A:$AC,16,0))</f>
        <v>8.1014999999999997</v>
      </c>
      <c r="I86" s="35">
        <f>IF(ISERROR(VLOOKUP($P86,[1]BN2_1!$A:$AC,17,0)),0,VLOOKUP($P86,[1]BN2_1!$A:$AC,17,0))</f>
        <v>17.943999999999999</v>
      </c>
      <c r="J86" s="36">
        <f t="shared" si="6"/>
        <v>67.116754876475099</v>
      </c>
      <c r="K86" s="23">
        <f t="shared" si="7"/>
        <v>224.42099999999999</v>
      </c>
      <c r="L86" s="24">
        <f>IF(ISERROR(VLOOKUP($P86,[1]BN2_1!$A:$U,21,0)),0,VLOOKUP($P86,[1]BN2_1!$A:$U,21,0))</f>
        <v>224.42099999999999</v>
      </c>
      <c r="M86" s="24">
        <f t="shared" si="8"/>
        <v>36.790055510000002</v>
      </c>
      <c r="N86" s="27">
        <f t="shared" si="8"/>
        <v>94.943596010000007</v>
      </c>
      <c r="O86" s="29">
        <f t="shared" si="9"/>
        <v>42.306021276974974</v>
      </c>
      <c r="P86" s="30" t="s">
        <v>92</v>
      </c>
      <c r="Q86" s="30"/>
      <c r="R86" s="20"/>
    </row>
    <row r="87" spans="1:18" ht="21">
      <c r="A87" s="21">
        <v>82</v>
      </c>
      <c r="B87" s="22" t="str">
        <f>VLOOKUP($P87,[1]Name!$A:$B,2,0)</f>
        <v>สำนักงานสภาพัฒนาการเศรษฐกิจเเละสังคมเเห่งชาติ</v>
      </c>
      <c r="C87" s="23">
        <f>IF(ISERROR(VLOOKUP($P87,[1]BN2_1!$A:$AC,3,0)),0,VLOOKUP($P87,[1]BN2_1!$A:$AC,3,0))</f>
        <v>585.42179999999996</v>
      </c>
      <c r="D87" s="24">
        <f>IF(ISERROR(VLOOKUP($P87,[1]BN2_1!$A:$AC,7,0)),0,VLOOKUP($P87,[1]BN2_1!$A:$AC,7,0))</f>
        <v>99.460648939999999</v>
      </c>
      <c r="E87" s="25">
        <f>IF(ISERROR(VLOOKUP($P87,[1]BN2_1!$A:$AC,8,0)),0,VLOOKUP($P87,[1]BN2_1!$A:$AC,8,0))</f>
        <v>254.40445106999999</v>
      </c>
      <c r="F87" s="26">
        <f t="shared" si="5"/>
        <v>43.456607025908497</v>
      </c>
      <c r="G87" s="33">
        <f>IF(ISERROR(VLOOKUP($P87,[1]BN2_1!$A:$AC,12,0)),0,VLOOKUP($P87,[1]BN2_1!$A:$AC,12,0))</f>
        <v>18.441700000000001</v>
      </c>
      <c r="H87" s="34">
        <f>IF(ISERROR(VLOOKUP($P87,[1]BN2_1!$A:$AC,16,0)),0,VLOOKUP($P87,[1]BN2_1!$A:$AC,16,0))</f>
        <v>3.9857999999999998</v>
      </c>
      <c r="I87" s="35">
        <f>IF(ISERROR(VLOOKUP($P87,[1]BN2_1!$A:$AC,17,0)),0,VLOOKUP($P87,[1]BN2_1!$A:$AC,17,0))</f>
        <v>2.1226500000000001</v>
      </c>
      <c r="J87" s="36">
        <f t="shared" si="6"/>
        <v>11.510056014358764</v>
      </c>
      <c r="K87" s="23">
        <f t="shared" si="7"/>
        <v>603.86349999999993</v>
      </c>
      <c r="L87" s="24">
        <f>IF(ISERROR(VLOOKUP($P87,[1]BN2_1!$A:$U,21,0)),0,VLOOKUP($P87,[1]BN2_1!$A:$U,21,0))</f>
        <v>603.86350000000004</v>
      </c>
      <c r="M87" s="24">
        <f t="shared" si="8"/>
        <v>103.44644894</v>
      </c>
      <c r="N87" s="27">
        <f t="shared" si="8"/>
        <v>256.52710107000001</v>
      </c>
      <c r="O87" s="29">
        <f t="shared" si="9"/>
        <v>42.480974768304435</v>
      </c>
      <c r="P87" s="30" t="s">
        <v>93</v>
      </c>
      <c r="Q87" s="30"/>
      <c r="R87" s="20"/>
    </row>
    <row r="88" spans="1:18" ht="21">
      <c r="A88" s="21">
        <v>83</v>
      </c>
      <c r="B88" s="22" t="str">
        <f>VLOOKUP($P88,[1]Name!$A:$B,2,0)</f>
        <v>มหาวิทยาลัยราชภัฏเชียงราย</v>
      </c>
      <c r="C88" s="23">
        <f>IF(ISERROR(VLOOKUP($P88,[1]BN2_1!$A:$AC,3,0)),0,VLOOKUP($P88,[1]BN2_1!$A:$AC,3,0))</f>
        <v>453.5745</v>
      </c>
      <c r="D88" s="24">
        <f>IF(ISERROR(VLOOKUP($P88,[1]BN2_1!$A:$AC,7,0)),0,VLOOKUP($P88,[1]BN2_1!$A:$AC,7,0))</f>
        <v>2.6499627499999998</v>
      </c>
      <c r="E88" s="25">
        <f>IF(ISERROR(VLOOKUP($P88,[1]BN2_1!$A:$AC,8,0)),0,VLOOKUP($P88,[1]BN2_1!$A:$AC,8,0))</f>
        <v>247.80750588000001</v>
      </c>
      <c r="F88" s="26">
        <f t="shared" si="5"/>
        <v>54.63435574089813</v>
      </c>
      <c r="G88" s="33">
        <f>IF(ISERROR(VLOOKUP($P88,[1]BN2_1!$A:$AC,12,0)),0,VLOOKUP($P88,[1]BN2_1!$A:$AC,12,0))</f>
        <v>149.66149999999999</v>
      </c>
      <c r="H88" s="34">
        <f>IF(ISERROR(VLOOKUP($P88,[1]BN2_1!$A:$AC,16,0)),0,VLOOKUP($P88,[1]BN2_1!$A:$AC,16,0))</f>
        <v>85.379322079999994</v>
      </c>
      <c r="I88" s="37">
        <f>IF(ISERROR(VLOOKUP($P88,[1]BN2_1!$A:$AC,17,0)),0,VLOOKUP($P88,[1]BN2_1!$A:$AC,17,0))</f>
        <v>8.6207228400000009</v>
      </c>
      <c r="J88" s="36">
        <f t="shared" si="6"/>
        <v>5.7601472923898269</v>
      </c>
      <c r="K88" s="23">
        <f t="shared" si="7"/>
        <v>603.23599999999999</v>
      </c>
      <c r="L88" s="24">
        <f>IF(ISERROR(VLOOKUP($P88,[1]BN2_1!$A:$U,21,0)),0,VLOOKUP($P88,[1]BN2_1!$A:$U,21,0))</f>
        <v>603.23599999999999</v>
      </c>
      <c r="M88" s="24">
        <f t="shared" si="8"/>
        <v>88.029284829999995</v>
      </c>
      <c r="N88" s="27">
        <f t="shared" si="8"/>
        <v>256.42822871999999</v>
      </c>
      <c r="O88" s="29">
        <f t="shared" si="9"/>
        <v>42.508774131517349</v>
      </c>
      <c r="P88" s="30" t="s">
        <v>94</v>
      </c>
      <c r="Q88" s="30"/>
      <c r="R88" s="20"/>
    </row>
    <row r="89" spans="1:18" ht="21">
      <c r="A89" s="21">
        <v>84</v>
      </c>
      <c r="B89" s="22" t="str">
        <f>VLOOKUP($P89,[1]Name!$A:$B,2,0)</f>
        <v>มหาวิทยาลัยราชภัฏเพชรบุรี</v>
      </c>
      <c r="C89" s="23">
        <f>IF(ISERROR(VLOOKUP($P89,[1]BN2_1!$A:$AC,3,0)),0,VLOOKUP($P89,[1]BN2_1!$A:$AC,3,0))</f>
        <v>347.38920000000002</v>
      </c>
      <c r="D89" s="24">
        <f>IF(ISERROR(VLOOKUP($P89,[1]BN2_1!$A:$AC,7,0)),0,VLOOKUP($P89,[1]BN2_1!$A:$AC,7,0))</f>
        <v>0.68706405999999998</v>
      </c>
      <c r="E89" s="25">
        <f>IF(ISERROR(VLOOKUP($P89,[1]BN2_1!$A:$AC,8,0)),0,VLOOKUP($P89,[1]BN2_1!$A:$AC,8,0))</f>
        <v>177.06221242000001</v>
      </c>
      <c r="F89" s="26">
        <f t="shared" si="5"/>
        <v>50.969406193399216</v>
      </c>
      <c r="G89" s="33">
        <f>IF(ISERROR(VLOOKUP($P89,[1]BN2_1!$A:$AC,12,0)),0,VLOOKUP($P89,[1]BN2_1!$A:$AC,12,0))</f>
        <v>157.56819999999999</v>
      </c>
      <c r="H89" s="34">
        <f>IF(ISERROR(VLOOKUP($P89,[1]BN2_1!$A:$AC,16,0)),0,VLOOKUP($P89,[1]BN2_1!$A:$AC,16,0))</f>
        <v>99.889002610000006</v>
      </c>
      <c r="I89" s="35">
        <f>IF(ISERROR(VLOOKUP($P89,[1]BN2_1!$A:$AC,17,0)),0,VLOOKUP($P89,[1]BN2_1!$A:$AC,17,0))</f>
        <v>38.651268000000002</v>
      </c>
      <c r="J89" s="36">
        <f t="shared" si="6"/>
        <v>24.52986579779423</v>
      </c>
      <c r="K89" s="23">
        <f t="shared" si="7"/>
        <v>504.95740000000001</v>
      </c>
      <c r="L89" s="24">
        <f>IF(ISERROR(VLOOKUP($P89,[1]BN2_1!$A:$U,21,0)),0,VLOOKUP($P89,[1]BN2_1!$A:$U,21,0))</f>
        <v>504.95740000000001</v>
      </c>
      <c r="M89" s="24">
        <f t="shared" si="8"/>
        <v>100.57606667</v>
      </c>
      <c r="N89" s="27">
        <f t="shared" si="8"/>
        <v>215.71348042</v>
      </c>
      <c r="O89" s="29">
        <f t="shared" si="9"/>
        <v>42.719144311975619</v>
      </c>
      <c r="P89" s="30" t="s">
        <v>95</v>
      </c>
      <c r="Q89" s="30"/>
      <c r="R89" s="20"/>
    </row>
    <row r="90" spans="1:18" ht="21">
      <c r="A90" s="21">
        <v>85</v>
      </c>
      <c r="B90" s="22" t="str">
        <f>VLOOKUP($P90,[1]Name!$A:$B,2,0)</f>
        <v>กรมวิทยาศาสตร์บริการ</v>
      </c>
      <c r="C90" s="23">
        <f>IF(ISERROR(VLOOKUP($P90,[1]BN2_1!$A:$AC,3,0)),0,VLOOKUP($P90,[1]BN2_1!$A:$AC,3,0))</f>
        <v>313.16050000000001</v>
      </c>
      <c r="D90" s="24">
        <f>IF(ISERROR(VLOOKUP($P90,[1]BN2_1!$A:$AC,7,0)),0,VLOOKUP($P90,[1]BN2_1!$A:$AC,7,0))</f>
        <v>8.3691437799999999</v>
      </c>
      <c r="E90" s="25">
        <f>IF(ISERROR(VLOOKUP($P90,[1]BN2_1!$A:$AC,8,0)),0,VLOOKUP($P90,[1]BN2_1!$A:$AC,8,0))</f>
        <v>166.99208540000001</v>
      </c>
      <c r="F90" s="26">
        <f t="shared" si="5"/>
        <v>53.324760115020894</v>
      </c>
      <c r="G90" s="33">
        <f>IF(ISERROR(VLOOKUP($P90,[1]BN2_1!$A:$AC,12,0)),0,VLOOKUP($P90,[1]BN2_1!$A:$AC,12,0))</f>
        <v>92.081599999999995</v>
      </c>
      <c r="H90" s="34">
        <f>IF(ISERROR(VLOOKUP($P90,[1]BN2_1!$A:$AC,16,0)),0,VLOOKUP($P90,[1]BN2_1!$A:$AC,16,0))</f>
        <v>80.359439289999997</v>
      </c>
      <c r="I90" s="35">
        <f>IF(ISERROR(VLOOKUP($P90,[1]BN2_1!$A:$AC,17,0)),0,VLOOKUP($P90,[1]BN2_1!$A:$AC,17,0))</f>
        <v>6.1373855600000002</v>
      </c>
      <c r="J90" s="36">
        <f t="shared" si="6"/>
        <v>6.6651595541345952</v>
      </c>
      <c r="K90" s="23">
        <f t="shared" si="7"/>
        <v>405.24209999999999</v>
      </c>
      <c r="L90" s="24">
        <f>IF(ISERROR(VLOOKUP($P90,[1]BN2_1!$A:$U,21,0)),0,VLOOKUP($P90,[1]BN2_1!$A:$U,21,0))</f>
        <v>405.24209999999999</v>
      </c>
      <c r="M90" s="24">
        <f t="shared" si="8"/>
        <v>88.728583069999999</v>
      </c>
      <c r="N90" s="27">
        <f t="shared" si="8"/>
        <v>173.12947096000002</v>
      </c>
      <c r="O90" s="29">
        <f t="shared" si="9"/>
        <v>42.722478972446353</v>
      </c>
      <c r="P90" s="30" t="s">
        <v>96</v>
      </c>
      <c r="Q90" s="30"/>
      <c r="R90" s="20"/>
    </row>
    <row r="91" spans="1:18" ht="21">
      <c r="A91" s="21">
        <v>86</v>
      </c>
      <c r="B91" s="22" t="str">
        <f>VLOOKUP($P91,[1]Name!$A:$B,2,0)</f>
        <v>มหาวิทยาลัยราชภัฏพิบูลสงคราม</v>
      </c>
      <c r="C91" s="23">
        <f>IF(ISERROR(VLOOKUP($P91,[1]BN2_1!$A:$AC,3,0)),0,VLOOKUP($P91,[1]BN2_1!$A:$AC,3,0))</f>
        <v>425.21201014000002</v>
      </c>
      <c r="D91" s="24">
        <f>IF(ISERROR(VLOOKUP($P91,[1]BN2_1!$A:$AC,7,0)),0,VLOOKUP($P91,[1]BN2_1!$A:$AC,7,0))</f>
        <v>5.1299999999999998E-2</v>
      </c>
      <c r="E91" s="25">
        <f>IF(ISERROR(VLOOKUP($P91,[1]BN2_1!$A:$AC,8,0)),0,VLOOKUP($P91,[1]BN2_1!$A:$AC,8,0))</f>
        <v>227.92875437000001</v>
      </c>
      <c r="F91" s="26">
        <f t="shared" si="5"/>
        <v>53.603555152394456</v>
      </c>
      <c r="G91" s="33">
        <f>IF(ISERROR(VLOOKUP($P91,[1]BN2_1!$A:$AC,12,0)),0,VLOOKUP($P91,[1]BN2_1!$A:$AC,12,0))</f>
        <v>123.29288986</v>
      </c>
      <c r="H91" s="34">
        <f>IF(ISERROR(VLOOKUP($P91,[1]BN2_1!$A:$AC,16,0)),0,VLOOKUP($P91,[1]BN2_1!$A:$AC,16,0))</f>
        <v>46.309811860000003</v>
      </c>
      <c r="I91" s="35">
        <f>IF(ISERROR(VLOOKUP($P91,[1]BN2_1!$A:$AC,17,0)),0,VLOOKUP($P91,[1]BN2_1!$A:$AC,17,0))</f>
        <v>6.7104999999999997</v>
      </c>
      <c r="J91" s="36">
        <f t="shared" si="6"/>
        <v>5.4427307264999811</v>
      </c>
      <c r="K91" s="23">
        <f t="shared" si="7"/>
        <v>548.50490000000002</v>
      </c>
      <c r="L91" s="24">
        <f>IF(ISERROR(VLOOKUP($P91,[1]BN2_1!$A:$U,21,0)),0,VLOOKUP($P91,[1]BN2_1!$A:$U,21,0))</f>
        <v>548.50490000000002</v>
      </c>
      <c r="M91" s="24">
        <f t="shared" si="8"/>
        <v>46.361111860000001</v>
      </c>
      <c r="N91" s="27">
        <f t="shared" si="8"/>
        <v>234.63925437</v>
      </c>
      <c r="O91" s="29">
        <f t="shared" si="9"/>
        <v>42.777968687244176</v>
      </c>
      <c r="P91" s="30" t="s">
        <v>97</v>
      </c>
      <c r="Q91" s="30"/>
      <c r="R91" s="20"/>
    </row>
    <row r="92" spans="1:18" ht="21">
      <c r="A92" s="21">
        <v>87</v>
      </c>
      <c r="B92" s="22" t="str">
        <f>VLOOKUP($P92,[1]Name!$A:$B,2,0)</f>
        <v>กรมสรรพสามิต</v>
      </c>
      <c r="C92" s="23">
        <f>IF(ISERROR(VLOOKUP($P92,[1]BN2_1!$A:$AC,3,0)),0,VLOOKUP($P92,[1]BN2_1!$A:$AC,3,0))</f>
        <v>2096.9018999999998</v>
      </c>
      <c r="D92" s="24">
        <f>IF(ISERROR(VLOOKUP($P92,[1]BN2_1!$A:$AC,7,0)),0,VLOOKUP($P92,[1]BN2_1!$A:$AC,7,0))</f>
        <v>79.167915379999997</v>
      </c>
      <c r="E92" s="25">
        <f>IF(ISERROR(VLOOKUP($P92,[1]BN2_1!$A:$AC,8,0)),0,VLOOKUP($P92,[1]BN2_1!$A:$AC,8,0))</f>
        <v>1087.25933517</v>
      </c>
      <c r="F92" s="26">
        <f t="shared" si="5"/>
        <v>51.850748724582687</v>
      </c>
      <c r="G92" s="33">
        <f>IF(ISERROR(VLOOKUP($P92,[1]BN2_1!$A:$AC,12,0)),0,VLOOKUP($P92,[1]BN2_1!$A:$AC,12,0))</f>
        <v>445.07490000000001</v>
      </c>
      <c r="H92" s="34">
        <f>IF(ISERROR(VLOOKUP($P92,[1]BN2_1!$A:$AC,16,0)),0,VLOOKUP($P92,[1]BN2_1!$A:$AC,16,0))</f>
        <v>203.26655301</v>
      </c>
      <c r="I92" s="35">
        <f>IF(ISERROR(VLOOKUP($P92,[1]BN2_1!$A:$AC,17,0)),0,VLOOKUP($P92,[1]BN2_1!$A:$AC,17,0))</f>
        <v>3.8573309999999998</v>
      </c>
      <c r="J92" s="36">
        <f t="shared" si="6"/>
        <v>0.86667008182218319</v>
      </c>
      <c r="K92" s="23">
        <f t="shared" si="7"/>
        <v>2541.9767999999999</v>
      </c>
      <c r="L92" s="24">
        <f>IF(ISERROR(VLOOKUP($P92,[1]BN2_1!$A:$U,21,0)),0,VLOOKUP($P92,[1]BN2_1!$A:$U,21,0))</f>
        <v>2541.9767999999999</v>
      </c>
      <c r="M92" s="24">
        <f t="shared" si="8"/>
        <v>282.43446839000001</v>
      </c>
      <c r="N92" s="27">
        <f t="shared" si="8"/>
        <v>1091.1166661699999</v>
      </c>
      <c r="O92" s="29">
        <f t="shared" si="9"/>
        <v>42.923942742907798</v>
      </c>
      <c r="P92" s="30" t="s">
        <v>98</v>
      </c>
      <c r="Q92" s="30"/>
      <c r="R92" s="20"/>
    </row>
    <row r="93" spans="1:18" ht="21">
      <c r="A93" s="21">
        <v>88</v>
      </c>
      <c r="B93" s="22" t="str">
        <f>VLOOKUP($P93,[1]Name!$A:$B,2,0)</f>
        <v>กรมบัญชีกลาง</v>
      </c>
      <c r="C93" s="23">
        <f>IF(ISERROR(VLOOKUP($P93,[1]BN2_1!$A:$AC,3,0)),0,VLOOKUP($P93,[1]BN2_1!$A:$AC,3,0))</f>
        <v>1439.4469999999999</v>
      </c>
      <c r="D93" s="24">
        <f>IF(ISERROR(VLOOKUP($P93,[1]BN2_1!$A:$AC,7,0)),0,VLOOKUP($P93,[1]BN2_1!$A:$AC,7,0))</f>
        <v>168.64057979</v>
      </c>
      <c r="E93" s="25">
        <f>IF(ISERROR(VLOOKUP($P93,[1]BN2_1!$A:$AC,8,0)),0,VLOOKUP($P93,[1]BN2_1!$A:$AC,8,0))</f>
        <v>669.23678806999999</v>
      </c>
      <c r="F93" s="26">
        <f t="shared" si="5"/>
        <v>46.492631411229453</v>
      </c>
      <c r="G93" s="33">
        <f>IF(ISERROR(VLOOKUP($P93,[1]BN2_1!$A:$AC,12,0)),0,VLOOKUP($P93,[1]BN2_1!$A:$AC,12,0))</f>
        <v>164.80279999999999</v>
      </c>
      <c r="H93" s="34">
        <f>IF(ISERROR(VLOOKUP($P93,[1]BN2_1!$A:$AC,16,0)),0,VLOOKUP($P93,[1]BN2_1!$A:$AC,16,0))</f>
        <v>98.707162299999993</v>
      </c>
      <c r="I93" s="35">
        <f>IF(ISERROR(VLOOKUP($P93,[1]BN2_1!$A:$AC,17,0)),0,VLOOKUP($P93,[1]BN2_1!$A:$AC,17,0))</f>
        <v>19.941387899999999</v>
      </c>
      <c r="J93" s="36">
        <f t="shared" si="6"/>
        <v>12.100151150344534</v>
      </c>
      <c r="K93" s="23">
        <f t="shared" si="7"/>
        <v>1604.2497999999998</v>
      </c>
      <c r="L93" s="24">
        <f>IF(ISERROR(VLOOKUP($P93,[1]BN2_1!$A:$U,21,0)),0,VLOOKUP($P93,[1]BN2_1!$A:$U,21,0))</f>
        <v>1604.2498000000001</v>
      </c>
      <c r="M93" s="24">
        <f t="shared" si="8"/>
        <v>267.34774209</v>
      </c>
      <c r="N93" s="27">
        <f t="shared" si="8"/>
        <v>689.17817596999998</v>
      </c>
      <c r="O93" s="29">
        <f t="shared" si="9"/>
        <v>42.959530116195126</v>
      </c>
      <c r="P93" s="30" t="s">
        <v>99</v>
      </c>
      <c r="Q93" s="30"/>
      <c r="R93" s="20"/>
    </row>
    <row r="94" spans="1:18" ht="21">
      <c r="A94" s="21">
        <v>89</v>
      </c>
      <c r="B94" s="22" t="str">
        <f>VLOOKUP($P94,[1]Name!$A:$B,2,0)</f>
        <v>สถาบันบัณฑิตพัฒนศิลป์</v>
      </c>
      <c r="C94" s="23">
        <f>IF(ISERROR(VLOOKUP($P94,[1]BN2_1!$A:$AC,3,0)),0,VLOOKUP($P94,[1]BN2_1!$A:$AC,3,0))</f>
        <v>824.98726699999997</v>
      </c>
      <c r="D94" s="24">
        <f>IF(ISERROR(VLOOKUP($P94,[1]BN2_1!$A:$AC,7,0)),0,VLOOKUP($P94,[1]BN2_1!$A:$AC,7,0))</f>
        <v>8.8040816999999993</v>
      </c>
      <c r="E94" s="25">
        <f>IF(ISERROR(VLOOKUP($P94,[1]BN2_1!$A:$AC,8,0)),0,VLOOKUP($P94,[1]BN2_1!$A:$AC,8,0))</f>
        <v>418.07705384000002</v>
      </c>
      <c r="F94" s="26">
        <f t="shared" si="5"/>
        <v>50.676788668545605</v>
      </c>
      <c r="G94" s="33">
        <f>IF(ISERROR(VLOOKUP($P94,[1]BN2_1!$A:$AC,12,0)),0,VLOOKUP($P94,[1]BN2_1!$A:$AC,12,0))</f>
        <v>477.19393300000002</v>
      </c>
      <c r="H94" s="34">
        <f>IF(ISERROR(VLOOKUP($P94,[1]BN2_1!$A:$AC,16,0)),0,VLOOKUP($P94,[1]BN2_1!$A:$AC,16,0))</f>
        <v>104.81450664</v>
      </c>
      <c r="I94" s="35">
        <f>IF(ISERROR(VLOOKUP($P94,[1]BN2_1!$A:$AC,17,0)),0,VLOOKUP($P94,[1]BN2_1!$A:$AC,17,0))</f>
        <v>144.36054283999999</v>
      </c>
      <c r="J94" s="36">
        <f t="shared" si="6"/>
        <v>30.251965261259933</v>
      </c>
      <c r="K94" s="23">
        <f t="shared" si="7"/>
        <v>1302.1812</v>
      </c>
      <c r="L94" s="24">
        <f>IF(ISERROR(VLOOKUP($P94,[1]BN2_1!$A:$U,21,0)),0,VLOOKUP($P94,[1]BN2_1!$A:$U,21,0))</f>
        <v>1302.1812</v>
      </c>
      <c r="M94" s="24">
        <f t="shared" si="8"/>
        <v>113.61858834</v>
      </c>
      <c r="N94" s="27">
        <f t="shared" si="8"/>
        <v>562.43759668000007</v>
      </c>
      <c r="O94" s="29">
        <f t="shared" si="9"/>
        <v>43.19196104812449</v>
      </c>
      <c r="P94" s="30" t="s">
        <v>100</v>
      </c>
      <c r="Q94" s="30"/>
      <c r="R94" s="20"/>
    </row>
    <row r="95" spans="1:18" ht="21">
      <c r="A95" s="21">
        <v>90</v>
      </c>
      <c r="B95" s="22" t="str">
        <f>VLOOKUP($P95,[1]Name!$A:$B,2,0)</f>
        <v>สำนักงานเศรษฐกิจการเกษตร</v>
      </c>
      <c r="C95" s="23">
        <f>IF(ISERROR(VLOOKUP($P95,[1]BN2_1!$A:$AC,3,0)),0,VLOOKUP($P95,[1]BN2_1!$A:$AC,3,0))</f>
        <v>520.37075000000004</v>
      </c>
      <c r="D95" s="24">
        <f>IF(ISERROR(VLOOKUP($P95,[1]BN2_1!$A:$AC,7,0)),0,VLOOKUP($P95,[1]BN2_1!$A:$AC,7,0))</f>
        <v>23.98270604</v>
      </c>
      <c r="E95" s="25">
        <f>IF(ISERROR(VLOOKUP($P95,[1]BN2_1!$A:$AC,8,0)),0,VLOOKUP($P95,[1]BN2_1!$A:$AC,8,0))</f>
        <v>268.52848839000001</v>
      </c>
      <c r="F95" s="26">
        <f t="shared" si="5"/>
        <v>51.603301759370602</v>
      </c>
      <c r="G95" s="33">
        <f>IF(ISERROR(VLOOKUP($P95,[1]BN2_1!$A:$AC,12,0)),0,VLOOKUP($P95,[1]BN2_1!$A:$AC,12,0))</f>
        <v>103.65555000000001</v>
      </c>
      <c r="H95" s="34">
        <f>IF(ISERROR(VLOOKUP($P95,[1]BN2_1!$A:$AC,16,0)),0,VLOOKUP($P95,[1]BN2_1!$A:$AC,16,0))</f>
        <v>52.334400000000002</v>
      </c>
      <c r="I95" s="35">
        <f>IF(ISERROR(VLOOKUP($P95,[1]BN2_1!$A:$AC,17,0)),0,VLOOKUP($P95,[1]BN2_1!$A:$AC,17,0))</f>
        <v>2.6918500000000001</v>
      </c>
      <c r="J95" s="36">
        <f t="shared" si="6"/>
        <v>2.5969183512122602</v>
      </c>
      <c r="K95" s="23">
        <f t="shared" si="7"/>
        <v>624.02629999999999</v>
      </c>
      <c r="L95" s="24">
        <f>IF(ISERROR(VLOOKUP($P95,[1]BN2_1!$A:$U,21,0)),0,VLOOKUP($P95,[1]BN2_1!$A:$U,21,0))</f>
        <v>624.02629999999999</v>
      </c>
      <c r="M95" s="24">
        <f t="shared" si="8"/>
        <v>76.317106039999999</v>
      </c>
      <c r="N95" s="27">
        <f t="shared" si="8"/>
        <v>271.22033838999999</v>
      </c>
      <c r="O95" s="29">
        <f t="shared" si="9"/>
        <v>43.462965966338281</v>
      </c>
      <c r="P95" s="30" t="s">
        <v>101</v>
      </c>
      <c r="Q95" s="30"/>
      <c r="R95" s="20"/>
    </row>
    <row r="96" spans="1:18" ht="21">
      <c r="A96" s="21">
        <v>91</v>
      </c>
      <c r="B96" s="22" t="str">
        <f>VLOOKUP($P96,[1]Name!$A:$B,2,0)</f>
        <v>สำนักงานปลัดกระทรวงทรัพยากรธรรมชาติและสิ่งแวดล้อม</v>
      </c>
      <c r="C96" s="23">
        <f>IF(ISERROR(VLOOKUP($P96,[1]BN2_1!$A:$AC,3,0)),0,VLOOKUP($P96,[1]BN2_1!$A:$AC,3,0))</f>
        <v>1250.7136</v>
      </c>
      <c r="D96" s="24">
        <f>IF(ISERROR(VLOOKUP($P96,[1]BN2_1!$A:$AC,7,0)),0,VLOOKUP($P96,[1]BN2_1!$A:$AC,7,0))</f>
        <v>21.95656554</v>
      </c>
      <c r="E96" s="25">
        <f>IF(ISERROR(VLOOKUP($P96,[1]BN2_1!$A:$AC,8,0)),0,VLOOKUP($P96,[1]BN2_1!$A:$AC,8,0))</f>
        <v>685.92402344000004</v>
      </c>
      <c r="F96" s="26">
        <f t="shared" si="5"/>
        <v>54.842613324105535</v>
      </c>
      <c r="G96" s="33">
        <f>IF(ISERROR(VLOOKUP($P96,[1]BN2_1!$A:$AC,12,0)),0,VLOOKUP($P96,[1]BN2_1!$A:$AC,12,0))</f>
        <v>387.87599999999998</v>
      </c>
      <c r="H96" s="34">
        <f>IF(ISERROR(VLOOKUP($P96,[1]BN2_1!$A:$AC,16,0)),0,VLOOKUP($P96,[1]BN2_1!$A:$AC,16,0))</f>
        <v>56.587670000000003</v>
      </c>
      <c r="I96" s="35">
        <f>IF(ISERROR(VLOOKUP($P96,[1]BN2_1!$A:$AC,17,0)),0,VLOOKUP($P96,[1]BN2_1!$A:$AC,17,0))</f>
        <v>26.38183845</v>
      </c>
      <c r="J96" s="36">
        <f t="shared" si="6"/>
        <v>6.8016166120100241</v>
      </c>
      <c r="K96" s="23">
        <f t="shared" si="7"/>
        <v>1638.5896</v>
      </c>
      <c r="L96" s="24">
        <f>IF(ISERROR(VLOOKUP($P96,[1]BN2_1!$A:$U,21,0)),0,VLOOKUP($P96,[1]BN2_1!$A:$U,21,0))</f>
        <v>1638.5896</v>
      </c>
      <c r="M96" s="24">
        <f t="shared" si="8"/>
        <v>78.544235540000003</v>
      </c>
      <c r="N96" s="27">
        <f t="shared" si="8"/>
        <v>712.30586189000007</v>
      </c>
      <c r="O96" s="29">
        <f t="shared" si="9"/>
        <v>43.470669036957155</v>
      </c>
      <c r="P96" s="30" t="s">
        <v>102</v>
      </c>
      <c r="Q96" s="30"/>
      <c r="R96" s="20"/>
    </row>
    <row r="97" spans="1:18" ht="21">
      <c r="A97" s="21">
        <v>92</v>
      </c>
      <c r="B97" s="22" t="str">
        <f>VLOOKUP($P97,[1]Name!$A:$B,2,0)</f>
        <v>กรมอุตสาหกรรมพื้นฐานและการเหมืองแร่</v>
      </c>
      <c r="C97" s="23">
        <f>IF(ISERROR(VLOOKUP($P97,[1]BN2_1!$A:$AC,3,0)),0,VLOOKUP($P97,[1]BN2_1!$A:$AC,3,0))</f>
        <v>383.93452496999998</v>
      </c>
      <c r="D97" s="24">
        <f>IF(ISERROR(VLOOKUP($P97,[1]BN2_1!$A:$AC,7,0)),0,VLOOKUP($P97,[1]BN2_1!$A:$AC,7,0))</f>
        <v>15.428431550000001</v>
      </c>
      <c r="E97" s="25">
        <f>IF(ISERROR(VLOOKUP($P97,[1]BN2_1!$A:$AC,8,0)),0,VLOOKUP($P97,[1]BN2_1!$A:$AC,8,0))</f>
        <v>180.96337732000001</v>
      </c>
      <c r="F97" s="26">
        <f t="shared" si="5"/>
        <v>47.133916215047392</v>
      </c>
      <c r="G97" s="33">
        <f>IF(ISERROR(VLOOKUP($P97,[1]BN2_1!$A:$AC,12,0)),0,VLOOKUP($P97,[1]BN2_1!$A:$AC,12,0))</f>
        <v>51.675375029999998</v>
      </c>
      <c r="H97" s="34">
        <f>IF(ISERROR(VLOOKUP($P97,[1]BN2_1!$A:$AC,16,0)),0,VLOOKUP($P97,[1]BN2_1!$A:$AC,16,0))</f>
        <v>15.563604639999999</v>
      </c>
      <c r="I97" s="35">
        <f>IF(ISERROR(VLOOKUP($P97,[1]BN2_1!$A:$AC,17,0)),0,VLOOKUP($P97,[1]BN2_1!$A:$AC,17,0))</f>
        <v>8.7424864899999992</v>
      </c>
      <c r="J97" s="36">
        <f t="shared" si="6"/>
        <v>16.918090066931441</v>
      </c>
      <c r="K97" s="23">
        <f t="shared" si="7"/>
        <v>435.60989999999998</v>
      </c>
      <c r="L97" s="24">
        <f>IF(ISERROR(VLOOKUP($P97,[1]BN2_1!$A:$U,21,0)),0,VLOOKUP($P97,[1]BN2_1!$A:$U,21,0))</f>
        <v>435.60989999999998</v>
      </c>
      <c r="M97" s="24">
        <f t="shared" si="8"/>
        <v>30.99203619</v>
      </c>
      <c r="N97" s="27">
        <f t="shared" si="8"/>
        <v>189.70586381000001</v>
      </c>
      <c r="O97" s="29">
        <f t="shared" si="9"/>
        <v>43.549484024582554</v>
      </c>
      <c r="P97" s="30" t="s">
        <v>103</v>
      </c>
      <c r="Q97" s="30"/>
      <c r="R97" s="20"/>
    </row>
    <row r="98" spans="1:18" ht="21">
      <c r="A98" s="21">
        <v>93</v>
      </c>
      <c r="B98" s="22" t="str">
        <f>VLOOKUP($P98,[1]Name!$A:$B,2,0)</f>
        <v>สำนักงานคณะกรรมการคุ้มครองผู้บริโภค</v>
      </c>
      <c r="C98" s="23">
        <f>IF(ISERROR(VLOOKUP($P98,[1]BN2_1!$A:$AC,3,0)),0,VLOOKUP($P98,[1]BN2_1!$A:$AC,3,0))</f>
        <v>208.54308259999999</v>
      </c>
      <c r="D98" s="24">
        <f>IF(ISERROR(VLOOKUP($P98,[1]BN2_1!$A:$AC,7,0)),0,VLOOKUP($P98,[1]BN2_1!$A:$AC,7,0))</f>
        <v>8.1312427500000002</v>
      </c>
      <c r="E98" s="25">
        <f>IF(ISERROR(VLOOKUP($P98,[1]BN2_1!$A:$AC,8,0)),0,VLOOKUP($P98,[1]BN2_1!$A:$AC,8,0))</f>
        <v>94.897462669999996</v>
      </c>
      <c r="F98" s="26">
        <f t="shared" si="5"/>
        <v>45.50496784015602</v>
      </c>
      <c r="G98" s="33">
        <f>IF(ISERROR(VLOOKUP($P98,[1]BN2_1!$A:$AC,12,0)),0,VLOOKUP($P98,[1]BN2_1!$A:$AC,12,0))</f>
        <v>9.2872173999999994</v>
      </c>
      <c r="H98" s="34">
        <f>IF(ISERROR(VLOOKUP($P98,[1]BN2_1!$A:$AC,16,0)),0,VLOOKUP($P98,[1]BN2_1!$A:$AC,16,0))</f>
        <v>1.9536899999999999</v>
      </c>
      <c r="I98" s="35">
        <f>IF(ISERROR(VLOOKUP($P98,[1]BN2_1!$A:$AC,17,0)),0,VLOOKUP($P98,[1]BN2_1!$A:$AC,17,0))</f>
        <v>3.8327399999999998E-2</v>
      </c>
      <c r="J98" s="36">
        <f t="shared" si="6"/>
        <v>0.41268981169752739</v>
      </c>
      <c r="K98" s="23">
        <f t="shared" si="7"/>
        <v>217.83029999999999</v>
      </c>
      <c r="L98" s="24">
        <f>IF(ISERROR(VLOOKUP($P98,[1]BN2_1!$A:$U,21,0)),0,VLOOKUP($P98,[1]BN2_1!$A:$U,21,0))</f>
        <v>217.83029999999999</v>
      </c>
      <c r="M98" s="24">
        <f t="shared" si="8"/>
        <v>10.08493275</v>
      </c>
      <c r="N98" s="27">
        <f t="shared" si="8"/>
        <v>94.935790069999996</v>
      </c>
      <c r="O98" s="29">
        <f t="shared" si="9"/>
        <v>43.582453896450588</v>
      </c>
      <c r="P98" s="30" t="s">
        <v>104</v>
      </c>
      <c r="Q98" s="30"/>
      <c r="R98" s="20"/>
    </row>
    <row r="99" spans="1:18" ht="21">
      <c r="A99" s="21">
        <v>94</v>
      </c>
      <c r="B99" s="22" t="str">
        <f>VLOOKUP($P99,[1]Name!$A:$B,2,0)</f>
        <v>สถาบันเทคโนโลยีปทุมวัน</v>
      </c>
      <c r="C99" s="23">
        <f>IF(ISERROR(VLOOKUP($P99,[1]BN2_1!$A:$AC,3,0)),0,VLOOKUP($P99,[1]BN2_1!$A:$AC,3,0))</f>
        <v>151.005</v>
      </c>
      <c r="D99" s="24">
        <f>IF(ISERROR(VLOOKUP($P99,[1]BN2_1!$A:$AC,7,0)),0,VLOOKUP($P99,[1]BN2_1!$A:$AC,7,0))</f>
        <v>8.6081500000000002E-3</v>
      </c>
      <c r="E99" s="25">
        <f>IF(ISERROR(VLOOKUP($P99,[1]BN2_1!$A:$AC,8,0)),0,VLOOKUP($P99,[1]BN2_1!$A:$AC,8,0))</f>
        <v>97.820307909999997</v>
      </c>
      <c r="F99" s="26">
        <f t="shared" si="5"/>
        <v>64.779515850468528</v>
      </c>
      <c r="G99" s="33">
        <f>IF(ISERROR(VLOOKUP($P99,[1]BN2_1!$A:$AC,12,0)),0,VLOOKUP($P99,[1]BN2_1!$A:$AC,12,0))</f>
        <v>166.4152</v>
      </c>
      <c r="H99" s="34">
        <f>IF(ISERROR(VLOOKUP($P99,[1]BN2_1!$A:$AC,16,0)),0,VLOOKUP($P99,[1]BN2_1!$A:$AC,16,0))</f>
        <v>52.906094830000001</v>
      </c>
      <c r="I99" s="35">
        <f>IF(ISERROR(VLOOKUP($P99,[1]BN2_1!$A:$AC,17,0)),0,VLOOKUP($P99,[1]BN2_1!$A:$AC,17,0))</f>
        <v>40.876465170000003</v>
      </c>
      <c r="J99" s="36">
        <f t="shared" si="6"/>
        <v>24.562939665367107</v>
      </c>
      <c r="K99" s="23">
        <f t="shared" si="7"/>
        <v>317.42020000000002</v>
      </c>
      <c r="L99" s="24">
        <f>IF(ISERROR(VLOOKUP($P99,[1]BN2_1!$A:$U,21,0)),0,VLOOKUP($P99,[1]BN2_1!$A:$U,21,0))</f>
        <v>317.42020000000002</v>
      </c>
      <c r="M99" s="24">
        <f t="shared" si="8"/>
        <v>52.914702980000001</v>
      </c>
      <c r="N99" s="27">
        <f t="shared" si="8"/>
        <v>138.69677308000001</v>
      </c>
      <c r="O99" s="29">
        <f t="shared" si="9"/>
        <v>43.695005258014454</v>
      </c>
      <c r="P99" s="30" t="s">
        <v>105</v>
      </c>
      <c r="Q99" s="30"/>
      <c r="R99" s="20"/>
    </row>
    <row r="100" spans="1:18" ht="21">
      <c r="A100" s="21">
        <v>95</v>
      </c>
      <c r="B100" s="22" t="str">
        <f>VLOOKUP($P100,[1]Name!$A:$B,2,0)</f>
        <v>กรมการแพทย์</v>
      </c>
      <c r="C100" s="23">
        <f>IF(ISERROR(VLOOKUP($P100,[1]BN2_1!$A:$AC,3,0)),0,VLOOKUP($P100,[1]BN2_1!$A:$AC,3,0))</f>
        <v>5677.26708985</v>
      </c>
      <c r="D100" s="24">
        <f>IF(ISERROR(VLOOKUP($P100,[1]BN2_1!$A:$AC,7,0)),0,VLOOKUP($P100,[1]BN2_1!$A:$AC,7,0))</f>
        <v>36.060362189999999</v>
      </c>
      <c r="E100" s="25">
        <f>IF(ISERROR(VLOOKUP($P100,[1]BN2_1!$A:$AC,8,0)),0,VLOOKUP($P100,[1]BN2_1!$A:$AC,8,0))</f>
        <v>3101.82949865</v>
      </c>
      <c r="F100" s="26">
        <f t="shared" si="5"/>
        <v>54.635962155022625</v>
      </c>
      <c r="G100" s="33">
        <f>IF(ISERROR(VLOOKUP($P100,[1]BN2_1!$A:$AC,12,0)),0,VLOOKUP($P100,[1]BN2_1!$A:$AC,12,0))</f>
        <v>3097.9150101499999</v>
      </c>
      <c r="H100" s="34">
        <f>IF(ISERROR(VLOOKUP($P100,[1]BN2_1!$A:$AC,16,0)),0,VLOOKUP($P100,[1]BN2_1!$A:$AC,16,0))</f>
        <v>1781.2255366700001</v>
      </c>
      <c r="I100" s="35">
        <f>IF(ISERROR(VLOOKUP($P100,[1]BN2_1!$A:$AC,17,0)),0,VLOOKUP($P100,[1]BN2_1!$A:$AC,17,0))</f>
        <v>746.97684919000005</v>
      </c>
      <c r="J100" s="36">
        <f t="shared" si="6"/>
        <v>24.112244743403458</v>
      </c>
      <c r="K100" s="23">
        <f t="shared" si="7"/>
        <v>8775.1821</v>
      </c>
      <c r="L100" s="24">
        <f>IF(ISERROR(VLOOKUP($P100,[1]BN2_1!$A:$U,21,0)),0,VLOOKUP($P100,[1]BN2_1!$A:$U,21,0))</f>
        <v>8775.1821</v>
      </c>
      <c r="M100" s="24">
        <f t="shared" si="8"/>
        <v>1817.2858988600001</v>
      </c>
      <c r="N100" s="27">
        <f t="shared" si="8"/>
        <v>3848.8063478399999</v>
      </c>
      <c r="O100" s="29">
        <f t="shared" si="9"/>
        <v>43.860130809593109</v>
      </c>
      <c r="P100" s="30" t="s">
        <v>106</v>
      </c>
      <c r="Q100" s="30"/>
      <c r="R100" s="20"/>
    </row>
    <row r="101" spans="1:18" ht="21">
      <c r="A101" s="21">
        <v>96</v>
      </c>
      <c r="B101" s="22" t="str">
        <f>VLOOKUP($P101,[1]Name!$A:$B,2,0)</f>
        <v>กรมโรงงานอุตสาหกรรม</v>
      </c>
      <c r="C101" s="23">
        <f>IF(ISERROR(VLOOKUP($P101,[1]BN2_1!$A:$AC,3,0)),0,VLOOKUP($P101,[1]BN2_1!$A:$AC,3,0))</f>
        <v>448.16879999999998</v>
      </c>
      <c r="D101" s="24">
        <f>IF(ISERROR(VLOOKUP($P101,[1]BN2_1!$A:$AC,7,0)),0,VLOOKUP($P101,[1]BN2_1!$A:$AC,7,0))</f>
        <v>76.662594130000002</v>
      </c>
      <c r="E101" s="25">
        <f>IF(ISERROR(VLOOKUP($P101,[1]BN2_1!$A:$AC,8,0)),0,VLOOKUP($P101,[1]BN2_1!$A:$AC,8,0))</f>
        <v>213.22727800000001</v>
      </c>
      <c r="F101" s="26">
        <f t="shared" si="5"/>
        <v>47.577448050823712</v>
      </c>
      <c r="G101" s="33">
        <f>IF(ISERROR(VLOOKUP($P101,[1]BN2_1!$A:$AC,12,0)),0,VLOOKUP($P101,[1]BN2_1!$A:$AC,12,0))</f>
        <v>69.780299999999997</v>
      </c>
      <c r="H101" s="34">
        <f>IF(ISERROR(VLOOKUP($P101,[1]BN2_1!$A:$AC,16,0)),0,VLOOKUP($P101,[1]BN2_1!$A:$AC,16,0))</f>
        <v>53.616475999999999</v>
      </c>
      <c r="I101" s="35">
        <f>IF(ISERROR(VLOOKUP($P101,[1]BN2_1!$A:$AC,17,0)),0,VLOOKUP($P101,[1]BN2_1!$A:$AC,17,0))</f>
        <v>14.16086885</v>
      </c>
      <c r="J101" s="36">
        <f t="shared" si="6"/>
        <v>20.2935052586475</v>
      </c>
      <c r="K101" s="23">
        <f t="shared" si="7"/>
        <v>517.94909999999993</v>
      </c>
      <c r="L101" s="24">
        <f>IF(ISERROR(VLOOKUP($P101,[1]BN2_1!$A:$U,21,0)),0,VLOOKUP($P101,[1]BN2_1!$A:$U,21,0))</f>
        <v>517.94910000000004</v>
      </c>
      <c r="M101" s="24">
        <f t="shared" si="8"/>
        <v>130.27907013000001</v>
      </c>
      <c r="N101" s="27">
        <f t="shared" si="8"/>
        <v>227.38814685</v>
      </c>
      <c r="O101" s="29">
        <f t="shared" si="9"/>
        <v>43.901639533691636</v>
      </c>
      <c r="P101" s="30" t="s">
        <v>107</v>
      </c>
      <c r="Q101" s="30"/>
      <c r="R101" s="20"/>
    </row>
    <row r="102" spans="1:18" ht="21">
      <c r="A102" s="21">
        <v>97</v>
      </c>
      <c r="B102" s="22" t="str">
        <f>VLOOKUP($P102,[1]Name!$A:$B,2,0)</f>
        <v>สำนักงานมาตรฐานสินค้าเกษตรและอาหารแห่งชาติ</v>
      </c>
      <c r="C102" s="23">
        <f>IF(ISERROR(VLOOKUP($P102,[1]BN2_1!$A:$AC,3,0)),0,VLOOKUP($P102,[1]BN2_1!$A:$AC,3,0))</f>
        <v>238.21440000000001</v>
      </c>
      <c r="D102" s="24">
        <f>IF(ISERROR(VLOOKUP($P102,[1]BN2_1!$A:$AC,7,0)),0,VLOOKUP($P102,[1]BN2_1!$A:$AC,7,0))</f>
        <v>15.981608850000001</v>
      </c>
      <c r="E102" s="25">
        <f>IF(ISERROR(VLOOKUP($P102,[1]BN2_1!$A:$AC,8,0)),0,VLOOKUP($P102,[1]BN2_1!$A:$AC,8,0))</f>
        <v>105.43123977</v>
      </c>
      <c r="F102" s="26">
        <f t="shared" si="5"/>
        <v>44.258969974107359</v>
      </c>
      <c r="G102" s="33">
        <f>IF(ISERROR(VLOOKUP($P102,[1]BN2_1!$A:$AC,12,0)),0,VLOOKUP($P102,[1]BN2_1!$A:$AC,12,0))</f>
        <v>1.4</v>
      </c>
      <c r="H102" s="34">
        <f>IF(ISERROR(VLOOKUP($P102,[1]BN2_1!$A:$AC,16,0)),0,VLOOKUP($P102,[1]BN2_1!$A:$AC,16,0))</f>
        <v>0</v>
      </c>
      <c r="I102" s="35">
        <f>IF(ISERROR(VLOOKUP($P102,[1]BN2_1!$A:$AC,17,0)),0,VLOOKUP($P102,[1]BN2_1!$A:$AC,17,0))</f>
        <v>0</v>
      </c>
      <c r="J102" s="36">
        <f t="shared" si="6"/>
        <v>0</v>
      </c>
      <c r="K102" s="23">
        <f t="shared" si="7"/>
        <v>239.61440000000002</v>
      </c>
      <c r="L102" s="24">
        <f>IF(ISERROR(VLOOKUP($P102,[1]BN2_1!$A:$U,21,0)),0,VLOOKUP($P102,[1]BN2_1!$A:$U,21,0))</f>
        <v>239.61439999999999</v>
      </c>
      <c r="M102" s="24">
        <f t="shared" si="8"/>
        <v>15.981608850000001</v>
      </c>
      <c r="N102" s="27">
        <f t="shared" si="8"/>
        <v>105.43123977</v>
      </c>
      <c r="O102" s="29">
        <f t="shared" si="9"/>
        <v>44.000377176830774</v>
      </c>
      <c r="P102" s="30" t="s">
        <v>108</v>
      </c>
      <c r="Q102" s="30"/>
      <c r="R102" s="20"/>
    </row>
    <row r="103" spans="1:18" ht="21">
      <c r="A103" s="21">
        <v>98</v>
      </c>
      <c r="B103" s="22" t="str">
        <f>VLOOKUP($P103,[1]Name!$A:$B,2,0)</f>
        <v xml:space="preserve">มหาวิทยาลัยการกีฬาเเห่งชาติ </v>
      </c>
      <c r="C103" s="23">
        <f>IF(ISERROR(VLOOKUP($P103,[1]BN2_1!$A:$AC,3,0)),0,VLOOKUP($P103,[1]BN2_1!$A:$AC,3,0))</f>
        <v>1265.3945000000001</v>
      </c>
      <c r="D103" s="24">
        <f>IF(ISERROR(VLOOKUP($P103,[1]BN2_1!$A:$AC,7,0)),0,VLOOKUP($P103,[1]BN2_1!$A:$AC,7,0))</f>
        <v>9.7631344700000007</v>
      </c>
      <c r="E103" s="25">
        <f>IF(ISERROR(VLOOKUP($P103,[1]BN2_1!$A:$AC,8,0)),0,VLOOKUP($P103,[1]BN2_1!$A:$AC,8,0))</f>
        <v>608.06987547999995</v>
      </c>
      <c r="F103" s="26">
        <f t="shared" si="5"/>
        <v>48.053778918748257</v>
      </c>
      <c r="G103" s="33">
        <f>IF(ISERROR(VLOOKUP($P103,[1]BN2_1!$A:$AC,12,0)),0,VLOOKUP($P103,[1]BN2_1!$A:$AC,12,0))</f>
        <v>794.89340000000004</v>
      </c>
      <c r="H103" s="34">
        <f>IF(ISERROR(VLOOKUP($P103,[1]BN2_1!$A:$AC,16,0)),0,VLOOKUP($P103,[1]BN2_1!$A:$AC,16,0))</f>
        <v>289.70713531000001</v>
      </c>
      <c r="I103" s="35">
        <f>IF(ISERROR(VLOOKUP($P103,[1]BN2_1!$A:$AC,17,0)),0,VLOOKUP($P103,[1]BN2_1!$A:$AC,17,0))</f>
        <v>298.67436135999998</v>
      </c>
      <c r="J103" s="36">
        <f t="shared" si="6"/>
        <v>37.574140301076838</v>
      </c>
      <c r="K103" s="23">
        <f t="shared" si="7"/>
        <v>2060.2879000000003</v>
      </c>
      <c r="L103" s="24">
        <f>IF(ISERROR(VLOOKUP($P103,[1]BN2_1!$A:$U,21,0)),0,VLOOKUP($P103,[1]BN2_1!$A:$U,21,0))</f>
        <v>2060.2878999999998</v>
      </c>
      <c r="M103" s="24">
        <f t="shared" si="8"/>
        <v>299.47026978000002</v>
      </c>
      <c r="N103" s="27">
        <f t="shared" si="8"/>
        <v>906.74423683999999</v>
      </c>
      <c r="O103" s="29">
        <f t="shared" si="9"/>
        <v>44.010559730026074</v>
      </c>
      <c r="P103" s="30" t="s">
        <v>109</v>
      </c>
      <c r="Q103" s="30"/>
      <c r="R103" s="20"/>
    </row>
    <row r="104" spans="1:18" ht="21">
      <c r="A104" s="21">
        <v>99</v>
      </c>
      <c r="B104" s="22" t="str">
        <f>VLOOKUP($P104,[1]Name!$A:$B,2,0)</f>
        <v>มหาวิทยาลัยราชภัฏหมู่บ้านจอมบึง</v>
      </c>
      <c r="C104" s="23">
        <f>IF(ISERROR(VLOOKUP($P104,[1]BN2_1!$A:$AC,3,0)),0,VLOOKUP($P104,[1]BN2_1!$A:$AC,3,0))</f>
        <v>244.44630000000001</v>
      </c>
      <c r="D104" s="24">
        <f>IF(ISERROR(VLOOKUP($P104,[1]BN2_1!$A:$AC,7,0)),0,VLOOKUP($P104,[1]BN2_1!$A:$AC,7,0))</f>
        <v>0.44500000000000001</v>
      </c>
      <c r="E104" s="25">
        <f>IF(ISERROR(VLOOKUP($P104,[1]BN2_1!$A:$AC,8,0)),0,VLOOKUP($P104,[1]BN2_1!$A:$AC,8,0))</f>
        <v>130.17900789999999</v>
      </c>
      <c r="F104" s="26">
        <f t="shared" si="5"/>
        <v>53.254644435199047</v>
      </c>
      <c r="G104" s="33">
        <f>IF(ISERROR(VLOOKUP($P104,[1]BN2_1!$A:$AC,12,0)),0,VLOOKUP($P104,[1]BN2_1!$A:$AC,12,0))</f>
        <v>70.8386</v>
      </c>
      <c r="H104" s="34">
        <f>IF(ISERROR(VLOOKUP($P104,[1]BN2_1!$A:$AC,16,0)),0,VLOOKUP($P104,[1]BN2_1!$A:$AC,16,0))</f>
        <v>47.323053000000002</v>
      </c>
      <c r="I104" s="35">
        <f>IF(ISERROR(VLOOKUP($P104,[1]BN2_1!$A:$AC,17,0)),0,VLOOKUP($P104,[1]BN2_1!$A:$AC,17,0))</f>
        <v>8.61332685</v>
      </c>
      <c r="J104" s="36">
        <f t="shared" si="6"/>
        <v>12.159086783194473</v>
      </c>
      <c r="K104" s="23">
        <f t="shared" si="7"/>
        <v>315.28489999999999</v>
      </c>
      <c r="L104" s="24">
        <f>IF(ISERROR(VLOOKUP($P104,[1]BN2_1!$A:$U,21,0)),0,VLOOKUP($P104,[1]BN2_1!$A:$U,21,0))</f>
        <v>315.28489999999999</v>
      </c>
      <c r="M104" s="24">
        <f t="shared" si="8"/>
        <v>47.768053000000002</v>
      </c>
      <c r="N104" s="27">
        <f t="shared" si="8"/>
        <v>138.79233474999998</v>
      </c>
      <c r="O104" s="29">
        <f t="shared" si="9"/>
        <v>44.021243881327642</v>
      </c>
      <c r="P104" s="30" t="s">
        <v>110</v>
      </c>
      <c r="Q104" s="30"/>
      <c r="R104" s="20"/>
    </row>
    <row r="105" spans="1:18" ht="21">
      <c r="A105" s="21">
        <v>100</v>
      </c>
      <c r="B105" s="22" t="str">
        <f>VLOOKUP($P105,[1]Name!$A:$B,2,0)</f>
        <v>กองทัพบก</v>
      </c>
      <c r="C105" s="23">
        <f>IF(ISERROR(VLOOKUP($P105,[1]BN2_1!$A:$AC,3,0)),0,VLOOKUP($P105,[1]BN2_1!$A:$AC,3,0))</f>
        <v>81515.043000000005</v>
      </c>
      <c r="D105" s="24">
        <f>IF(ISERROR(VLOOKUP($P105,[1]BN2_1!$A:$AC,7,0)),0,VLOOKUP($P105,[1]BN2_1!$A:$AC,7,0))</f>
        <v>2390.7323065700002</v>
      </c>
      <c r="E105" s="25">
        <f>IF(ISERROR(VLOOKUP($P105,[1]BN2_1!$A:$AC,8,0)),0,VLOOKUP($P105,[1]BN2_1!$A:$AC,8,0))</f>
        <v>40554.492605829997</v>
      </c>
      <c r="F105" s="26">
        <f t="shared" si="5"/>
        <v>49.750930764803734</v>
      </c>
      <c r="G105" s="33">
        <f>IF(ISERROR(VLOOKUP($P105,[1]BN2_1!$A:$AC,12,0)),0,VLOOKUP($P105,[1]BN2_1!$A:$AC,12,0))</f>
        <v>24464.7346</v>
      </c>
      <c r="H105" s="34">
        <f>IF(ISERROR(VLOOKUP($P105,[1]BN2_1!$A:$AC,16,0)),0,VLOOKUP($P105,[1]BN2_1!$A:$AC,16,0))</f>
        <v>2213.78900901</v>
      </c>
      <c r="I105" s="35">
        <f>IF(ISERROR(VLOOKUP($P105,[1]BN2_1!$A:$AC,17,0)),0,VLOOKUP($P105,[1]BN2_1!$A:$AC,17,0))</f>
        <v>6397.9679889400004</v>
      </c>
      <c r="J105" s="36">
        <f t="shared" si="6"/>
        <v>26.151798061770105</v>
      </c>
      <c r="K105" s="23">
        <f t="shared" si="7"/>
        <v>105979.7776</v>
      </c>
      <c r="L105" s="24">
        <f>IF(ISERROR(VLOOKUP($P105,[1]BN2_1!$A:$U,21,0)),0,VLOOKUP($P105,[1]BN2_1!$A:$U,21,0))</f>
        <v>105979.7776</v>
      </c>
      <c r="M105" s="24">
        <f t="shared" si="8"/>
        <v>4604.5213155800002</v>
      </c>
      <c r="N105" s="27">
        <f t="shared" si="8"/>
        <v>46952.460594769997</v>
      </c>
      <c r="O105" s="29">
        <f t="shared" si="9"/>
        <v>44.303226198476189</v>
      </c>
      <c r="P105" s="30" t="s">
        <v>111</v>
      </c>
      <c r="Q105" s="30"/>
      <c r="R105" s="20"/>
    </row>
    <row r="106" spans="1:18" ht="21">
      <c r="A106" s="21">
        <v>101</v>
      </c>
      <c r="B106" s="22" t="str">
        <f>VLOOKUP($P106,[1]Name!$A:$B,2,0)</f>
        <v>กรมคุ้มครองสิทธิและเสรีภาพ</v>
      </c>
      <c r="C106" s="23">
        <f>IF(ISERROR(VLOOKUP($P106,[1]BN2_1!$A:$AC,3,0)),0,VLOOKUP($P106,[1]BN2_1!$A:$AC,3,0))</f>
        <v>758.03219999999999</v>
      </c>
      <c r="D106" s="24">
        <f>IF(ISERROR(VLOOKUP($P106,[1]BN2_1!$A:$AC,7,0)),0,VLOOKUP($P106,[1]BN2_1!$A:$AC,7,0))</f>
        <v>5.9185861099999997</v>
      </c>
      <c r="E106" s="25">
        <f>IF(ISERROR(VLOOKUP($P106,[1]BN2_1!$A:$AC,8,0)),0,VLOOKUP($P106,[1]BN2_1!$A:$AC,8,0))</f>
        <v>343.61631581</v>
      </c>
      <c r="F106" s="26">
        <f t="shared" si="5"/>
        <v>45.330042155201319</v>
      </c>
      <c r="G106" s="33">
        <f>IF(ISERROR(VLOOKUP($P106,[1]BN2_1!$A:$AC,12,0)),0,VLOOKUP($P106,[1]BN2_1!$A:$AC,12,0))</f>
        <v>19.584599999999998</v>
      </c>
      <c r="H106" s="34">
        <f>IF(ISERROR(VLOOKUP($P106,[1]BN2_1!$A:$AC,16,0)),0,VLOOKUP($P106,[1]BN2_1!$A:$AC,16,0))</f>
        <v>17.763825000000001</v>
      </c>
      <c r="I106" s="35">
        <f>IF(ISERROR(VLOOKUP($P106,[1]BN2_1!$A:$AC,17,0)),0,VLOOKUP($P106,[1]BN2_1!$A:$AC,17,0))</f>
        <v>1.38803999</v>
      </c>
      <c r="J106" s="36">
        <f t="shared" si="6"/>
        <v>7.08740535931293</v>
      </c>
      <c r="K106" s="23">
        <f t="shared" si="7"/>
        <v>777.61680000000001</v>
      </c>
      <c r="L106" s="24">
        <f>IF(ISERROR(VLOOKUP($P106,[1]BN2_1!$A:$U,21,0)),0,VLOOKUP($P106,[1]BN2_1!$A:$U,21,0))</f>
        <v>777.61680000000001</v>
      </c>
      <c r="M106" s="24">
        <f t="shared" si="8"/>
        <v>23.68241111</v>
      </c>
      <c r="N106" s="27">
        <f t="shared" si="8"/>
        <v>345.00435579999998</v>
      </c>
      <c r="O106" s="29">
        <f t="shared" si="9"/>
        <v>44.36688556625834</v>
      </c>
      <c r="P106" s="30" t="s">
        <v>112</v>
      </c>
      <c r="Q106" s="30"/>
      <c r="R106" s="20"/>
    </row>
    <row r="107" spans="1:18" ht="21">
      <c r="A107" s="21">
        <v>102</v>
      </c>
      <c r="B107" s="22" t="str">
        <f>VLOOKUP($P107,[1]Name!$A:$B,2,0)</f>
        <v>กรมส่งเสริมและพัฒนาคุณภาพชีวิตคนพิการ</v>
      </c>
      <c r="C107" s="23">
        <f>IF(ISERROR(VLOOKUP($P107,[1]BN2_1!$A:$AC,3,0)),0,VLOOKUP($P107,[1]BN2_1!$A:$AC,3,0))</f>
        <v>688.30930000000001</v>
      </c>
      <c r="D107" s="24">
        <f>IF(ISERROR(VLOOKUP($P107,[1]BN2_1!$A:$AC,7,0)),0,VLOOKUP($P107,[1]BN2_1!$A:$AC,7,0))</f>
        <v>17.405880459999999</v>
      </c>
      <c r="E107" s="25">
        <f>IF(ISERROR(VLOOKUP($P107,[1]BN2_1!$A:$AC,8,0)),0,VLOOKUP($P107,[1]BN2_1!$A:$AC,8,0))</f>
        <v>323.87064084999997</v>
      </c>
      <c r="F107" s="26">
        <f t="shared" si="5"/>
        <v>47.053067690644298</v>
      </c>
      <c r="G107" s="33">
        <f>IF(ISERROR(VLOOKUP($P107,[1]BN2_1!$A:$AC,12,0)),0,VLOOKUP($P107,[1]BN2_1!$A:$AC,12,0))</f>
        <v>139.54689999999999</v>
      </c>
      <c r="H107" s="34">
        <f>IF(ISERROR(VLOOKUP($P107,[1]BN2_1!$A:$AC,16,0)),0,VLOOKUP($P107,[1]BN2_1!$A:$AC,16,0))</f>
        <v>41.528555599999997</v>
      </c>
      <c r="I107" s="35">
        <f>IF(ISERROR(VLOOKUP($P107,[1]BN2_1!$A:$AC,17,0)),0,VLOOKUP($P107,[1]BN2_1!$A:$AC,17,0))</f>
        <v>43.901062009999997</v>
      </c>
      <c r="J107" s="36">
        <f t="shared" si="6"/>
        <v>31.459718567736005</v>
      </c>
      <c r="K107" s="23">
        <f t="shared" si="7"/>
        <v>827.85619999999994</v>
      </c>
      <c r="L107" s="24">
        <f>IF(ISERROR(VLOOKUP($P107,[1]BN2_1!$A:$U,21,0)),0,VLOOKUP($P107,[1]BN2_1!$A:$U,21,0))</f>
        <v>827.85619999999994</v>
      </c>
      <c r="M107" s="24">
        <f t="shared" si="8"/>
        <v>58.934436059999996</v>
      </c>
      <c r="N107" s="27">
        <f t="shared" si="8"/>
        <v>367.77170285999995</v>
      </c>
      <c r="O107" s="29">
        <f t="shared" si="9"/>
        <v>44.424587610746883</v>
      </c>
      <c r="P107" s="30" t="s">
        <v>113</v>
      </c>
      <c r="Q107" s="30"/>
      <c r="R107" s="20"/>
    </row>
    <row r="108" spans="1:18" ht="21">
      <c r="A108" s="21">
        <v>103</v>
      </c>
      <c r="B108" s="22" t="str">
        <f>VLOOKUP($P108,[1]Name!$A:$B,2,0)</f>
        <v>สถาบันพระบรมราชชนก</v>
      </c>
      <c r="C108" s="23">
        <f>IF(ISERROR(VLOOKUP($P108,[1]BN2_1!$A:$AC,3,0)),0,VLOOKUP($P108,[1]BN2_1!$A:$AC,3,0))</f>
        <v>2116.7188999999998</v>
      </c>
      <c r="D108" s="24">
        <f>IF(ISERROR(VLOOKUP($P108,[1]BN2_1!$A:$AC,7,0)),0,VLOOKUP($P108,[1]BN2_1!$A:$AC,7,0))</f>
        <v>9.2626488600000005</v>
      </c>
      <c r="E108" s="25">
        <f>IF(ISERROR(VLOOKUP($P108,[1]BN2_1!$A:$AC,8,0)),0,VLOOKUP($P108,[1]BN2_1!$A:$AC,8,0))</f>
        <v>927.65313177999997</v>
      </c>
      <c r="F108" s="26">
        <f t="shared" si="5"/>
        <v>43.825050732055168</v>
      </c>
      <c r="G108" s="33">
        <f>IF(ISERROR(VLOOKUP($P108,[1]BN2_1!$A:$AC,12,0)),0,VLOOKUP($P108,[1]BN2_1!$A:$AC,12,0))</f>
        <v>248.7431</v>
      </c>
      <c r="H108" s="34">
        <f>IF(ISERROR(VLOOKUP($P108,[1]BN2_1!$A:$AC,16,0)),0,VLOOKUP($P108,[1]BN2_1!$A:$AC,16,0))</f>
        <v>73.637911419999995</v>
      </c>
      <c r="I108" s="35">
        <f>IF(ISERROR(VLOOKUP($P108,[1]BN2_1!$A:$AC,17,0)),0,VLOOKUP($P108,[1]BN2_1!$A:$AC,17,0))</f>
        <v>126.30864957999999</v>
      </c>
      <c r="J108" s="36">
        <f t="shared" si="6"/>
        <v>50.778755101146523</v>
      </c>
      <c r="K108" s="23">
        <f t="shared" si="7"/>
        <v>2365.462</v>
      </c>
      <c r="L108" s="24">
        <f>IF(ISERROR(VLOOKUP($P108,[1]BN2_1!$A:$U,21,0)),0,VLOOKUP($P108,[1]BN2_1!$A:$U,21,0))</f>
        <v>2365.462</v>
      </c>
      <c r="M108" s="24">
        <f t="shared" si="8"/>
        <v>82.900560279999993</v>
      </c>
      <c r="N108" s="27">
        <f t="shared" si="8"/>
        <v>1053.96178136</v>
      </c>
      <c r="O108" s="29">
        <f t="shared" si="9"/>
        <v>44.556276167615458</v>
      </c>
      <c r="P108" s="30" t="s">
        <v>114</v>
      </c>
      <c r="Q108" s="30"/>
      <c r="R108" s="20"/>
    </row>
    <row r="109" spans="1:18" ht="21">
      <c r="A109" s="21">
        <v>104</v>
      </c>
      <c r="B109" s="22" t="str">
        <f>VLOOKUP($P109,[1]Name!$A:$B,2,0)</f>
        <v>สถาบันวิทยาลัยชุมชน</v>
      </c>
      <c r="C109" s="23">
        <f>IF(ISERROR(VLOOKUP($P109,[1]BN2_1!$A:$AC,3,0)),0,VLOOKUP($P109,[1]BN2_1!$A:$AC,3,0))</f>
        <v>588.64386000000002</v>
      </c>
      <c r="D109" s="24">
        <f>IF(ISERROR(VLOOKUP($P109,[1]BN2_1!$A:$AC,7,0)),0,VLOOKUP($P109,[1]BN2_1!$A:$AC,7,0))</f>
        <v>8.4427870499999997</v>
      </c>
      <c r="E109" s="25">
        <f>IF(ISERROR(VLOOKUP($P109,[1]BN2_1!$A:$AC,8,0)),0,VLOOKUP($P109,[1]BN2_1!$A:$AC,8,0))</f>
        <v>272.21589297000003</v>
      </c>
      <c r="F109" s="26">
        <f t="shared" si="5"/>
        <v>46.244582075484495</v>
      </c>
      <c r="G109" s="33">
        <f>IF(ISERROR(VLOOKUP($P109,[1]BN2_1!$A:$AC,12,0)),0,VLOOKUP($P109,[1]BN2_1!$A:$AC,12,0))</f>
        <v>63.028640000000003</v>
      </c>
      <c r="H109" s="34">
        <f>IF(ISERROR(VLOOKUP($P109,[1]BN2_1!$A:$AC,16,0)),0,VLOOKUP($P109,[1]BN2_1!$A:$AC,16,0))</f>
        <v>24.821069999999999</v>
      </c>
      <c r="I109" s="35">
        <f>IF(ISERROR(VLOOKUP($P109,[1]BN2_1!$A:$AC,17,0)),0,VLOOKUP($P109,[1]BN2_1!$A:$AC,17,0))</f>
        <v>18.415745000000001</v>
      </c>
      <c r="J109" s="36">
        <f t="shared" si="6"/>
        <v>29.218058647624318</v>
      </c>
      <c r="K109" s="23">
        <f t="shared" si="7"/>
        <v>651.67250000000001</v>
      </c>
      <c r="L109" s="24">
        <f>IF(ISERROR(VLOOKUP($P109,[1]BN2_1!$A:$U,21,0)),0,VLOOKUP($P109,[1]BN2_1!$A:$U,21,0))</f>
        <v>651.67250000000001</v>
      </c>
      <c r="M109" s="24">
        <f t="shared" si="8"/>
        <v>33.263857049999999</v>
      </c>
      <c r="N109" s="27">
        <f t="shared" si="8"/>
        <v>290.63163797000004</v>
      </c>
      <c r="O109" s="29">
        <f t="shared" si="9"/>
        <v>44.597806101991424</v>
      </c>
      <c r="P109" s="30" t="s">
        <v>115</v>
      </c>
      <c r="Q109" s="30"/>
      <c r="R109" s="20"/>
    </row>
    <row r="110" spans="1:18" ht="21">
      <c r="A110" s="21">
        <v>105</v>
      </c>
      <c r="B110" s="22" t="str">
        <f>VLOOKUP($P110,[1]Name!$A:$B,2,0)</f>
        <v>มหาวิทยาลัยราชภัฏมหาสารคาม</v>
      </c>
      <c r="C110" s="23">
        <f>IF(ISERROR(VLOOKUP($P110,[1]BN2_1!$A:$AC,3,0)),0,VLOOKUP($P110,[1]BN2_1!$A:$AC,3,0))</f>
        <v>321.92360000000002</v>
      </c>
      <c r="D110" s="24">
        <f>IF(ISERROR(VLOOKUP($P110,[1]BN2_1!$A:$AC,7,0)),0,VLOOKUP($P110,[1]BN2_1!$A:$AC,7,0))</f>
        <v>1.3329341299999999</v>
      </c>
      <c r="E110" s="25">
        <f>IF(ISERROR(VLOOKUP($P110,[1]BN2_1!$A:$AC,8,0)),0,VLOOKUP($P110,[1]BN2_1!$A:$AC,8,0))</f>
        <v>182.62358022000001</v>
      </c>
      <c r="F110" s="26">
        <f t="shared" si="5"/>
        <v>56.728857474257865</v>
      </c>
      <c r="G110" s="33">
        <f>IF(ISERROR(VLOOKUP($P110,[1]BN2_1!$A:$AC,12,0)),0,VLOOKUP($P110,[1]BN2_1!$A:$AC,12,0))</f>
        <v>119.03149999999999</v>
      </c>
      <c r="H110" s="34">
        <f>IF(ISERROR(VLOOKUP($P110,[1]BN2_1!$A:$AC,16,0)),0,VLOOKUP($P110,[1]BN2_1!$A:$AC,16,0))</f>
        <v>88.831744499999999</v>
      </c>
      <c r="I110" s="35">
        <f>IF(ISERROR(VLOOKUP($P110,[1]BN2_1!$A:$AC,17,0)),0,VLOOKUP($P110,[1]BN2_1!$A:$AC,17,0))</f>
        <v>14.197870500000001</v>
      </c>
      <c r="J110" s="36">
        <f t="shared" si="6"/>
        <v>11.927826247673936</v>
      </c>
      <c r="K110" s="23">
        <f t="shared" si="7"/>
        <v>440.95510000000002</v>
      </c>
      <c r="L110" s="24">
        <f>IF(ISERROR(VLOOKUP($P110,[1]BN2_1!$A:$U,21,0)),0,VLOOKUP($P110,[1]BN2_1!$A:$U,21,0))</f>
        <v>440.95510000000002</v>
      </c>
      <c r="M110" s="24">
        <f t="shared" si="8"/>
        <v>90.164678629999997</v>
      </c>
      <c r="N110" s="27">
        <f t="shared" si="8"/>
        <v>196.82145072</v>
      </c>
      <c r="O110" s="29">
        <f t="shared" si="9"/>
        <v>44.635258945865466</v>
      </c>
      <c r="P110" s="30" t="s">
        <v>116</v>
      </c>
      <c r="Q110" s="30"/>
      <c r="R110" s="20"/>
    </row>
    <row r="111" spans="1:18" ht="21">
      <c r="A111" s="21">
        <v>106</v>
      </c>
      <c r="B111" s="22" t="str">
        <f>VLOOKUP($P111,[1]Name!$A:$B,2,0)</f>
        <v>กรมที่ดิน</v>
      </c>
      <c r="C111" s="23">
        <f>IF(ISERROR(VLOOKUP($P111,[1]BN2_1!$A:$AC,3,0)),0,VLOOKUP($P111,[1]BN2_1!$A:$AC,3,0))</f>
        <v>5483.9759999999997</v>
      </c>
      <c r="D111" s="24">
        <f>IF(ISERROR(VLOOKUP($P111,[1]BN2_1!$A:$AC,7,0)),0,VLOOKUP($P111,[1]BN2_1!$A:$AC,7,0))</f>
        <v>286.87244570000001</v>
      </c>
      <c r="E111" s="25">
        <f>IF(ISERROR(VLOOKUP($P111,[1]BN2_1!$A:$AC,8,0)),0,VLOOKUP($P111,[1]BN2_1!$A:$AC,8,0))</f>
        <v>2985.0379794300002</v>
      </c>
      <c r="F111" s="26">
        <f t="shared" si="5"/>
        <v>54.432002974301867</v>
      </c>
      <c r="G111" s="33">
        <f>IF(ISERROR(VLOOKUP($P111,[1]BN2_1!$A:$AC,12,0)),0,VLOOKUP($P111,[1]BN2_1!$A:$AC,12,0))</f>
        <v>1452.7995000000001</v>
      </c>
      <c r="H111" s="34">
        <f>IF(ISERROR(VLOOKUP($P111,[1]BN2_1!$A:$AC,16,0)),0,VLOOKUP($P111,[1]BN2_1!$A:$AC,16,0))</f>
        <v>982.77726055000005</v>
      </c>
      <c r="I111" s="35">
        <f>IF(ISERROR(VLOOKUP($P111,[1]BN2_1!$A:$AC,17,0)),0,VLOOKUP($P111,[1]BN2_1!$A:$AC,17,0))</f>
        <v>112.80817224</v>
      </c>
      <c r="J111" s="36">
        <f t="shared" si="6"/>
        <v>7.7648823695217404</v>
      </c>
      <c r="K111" s="23">
        <f t="shared" si="7"/>
        <v>6936.7754999999997</v>
      </c>
      <c r="L111" s="24">
        <f>IF(ISERROR(VLOOKUP($P111,[1]BN2_1!$A:$U,21,0)),0,VLOOKUP($P111,[1]BN2_1!$A:$U,21,0))</f>
        <v>6936.7754999999997</v>
      </c>
      <c r="M111" s="24">
        <f t="shared" si="8"/>
        <v>1269.64970625</v>
      </c>
      <c r="N111" s="27">
        <f t="shared" si="8"/>
        <v>3097.8461516700004</v>
      </c>
      <c r="O111" s="29">
        <f t="shared" si="9"/>
        <v>44.658301997376164</v>
      </c>
      <c r="P111" s="30" t="s">
        <v>117</v>
      </c>
      <c r="Q111" s="30"/>
      <c r="R111" s="20"/>
    </row>
    <row r="112" spans="1:18" ht="21">
      <c r="A112" s="21">
        <v>107</v>
      </c>
      <c r="B112" s="22" t="str">
        <f>VLOOKUP($P112,[1]Name!$A:$B,2,0)</f>
        <v>สำนักงานพระพุทธศาสนาแห่งชาติ</v>
      </c>
      <c r="C112" s="23">
        <f>IF(ISERROR(VLOOKUP($P112,[1]BN2_1!$A:$AC,3,0)),0,VLOOKUP($P112,[1]BN2_1!$A:$AC,3,0))</f>
        <v>4033.9391999999998</v>
      </c>
      <c r="D112" s="24">
        <f>IF(ISERROR(VLOOKUP($P112,[1]BN2_1!$A:$AC,7,0)),0,VLOOKUP($P112,[1]BN2_1!$A:$AC,7,0))</f>
        <v>15.88882694</v>
      </c>
      <c r="E112" s="25">
        <f>IF(ISERROR(VLOOKUP($P112,[1]BN2_1!$A:$AC,8,0)),0,VLOOKUP($P112,[1]BN2_1!$A:$AC,8,0))</f>
        <v>1822.9203158</v>
      </c>
      <c r="F112" s="26">
        <f t="shared" si="5"/>
        <v>45.189583318459533</v>
      </c>
      <c r="G112" s="33">
        <f>IF(ISERROR(VLOOKUP($P112,[1]BN2_1!$A:$AC,12,0)),0,VLOOKUP($P112,[1]BN2_1!$A:$AC,12,0))</f>
        <v>810.75329999999997</v>
      </c>
      <c r="H112" s="34">
        <f>IF(ISERROR(VLOOKUP($P112,[1]BN2_1!$A:$AC,16,0)),0,VLOOKUP($P112,[1]BN2_1!$A:$AC,16,0))</f>
        <v>66.11741739</v>
      </c>
      <c r="I112" s="35">
        <f>IF(ISERROR(VLOOKUP($P112,[1]BN2_1!$A:$AC,17,0)),0,VLOOKUP($P112,[1]BN2_1!$A:$AC,17,0))</f>
        <v>352.57431501999997</v>
      </c>
      <c r="J112" s="36">
        <f t="shared" si="6"/>
        <v>43.487250069780778</v>
      </c>
      <c r="K112" s="23">
        <f t="shared" si="7"/>
        <v>4844.6925000000001</v>
      </c>
      <c r="L112" s="24">
        <f>IF(ISERROR(VLOOKUP($P112,[1]BN2_1!$A:$U,21,0)),0,VLOOKUP($P112,[1]BN2_1!$A:$U,21,0))</f>
        <v>4844.6925000000001</v>
      </c>
      <c r="M112" s="24">
        <f t="shared" si="8"/>
        <v>82.006244330000001</v>
      </c>
      <c r="N112" s="27">
        <f t="shared" si="8"/>
        <v>2175.4946308200001</v>
      </c>
      <c r="O112" s="29">
        <f t="shared" si="9"/>
        <v>44.904699954021851</v>
      </c>
      <c r="P112" s="30" t="s">
        <v>118</v>
      </c>
      <c r="Q112" s="30"/>
      <c r="R112" s="20"/>
    </row>
    <row r="113" spans="1:18" ht="21">
      <c r="A113" s="21">
        <v>108</v>
      </c>
      <c r="B113" s="22" t="str">
        <f>VLOOKUP($P113,[1]Name!$A:$B,2,0)</f>
        <v>กรมป่าไม้</v>
      </c>
      <c r="C113" s="23">
        <f>IF(ISERROR(VLOOKUP($P113,[1]BN2_1!$A:$AC,3,0)),0,VLOOKUP($P113,[1]BN2_1!$A:$AC,3,0))</f>
        <v>3454.7444099999998</v>
      </c>
      <c r="D113" s="24">
        <f>IF(ISERROR(VLOOKUP($P113,[1]BN2_1!$A:$AC,7,0)),0,VLOOKUP($P113,[1]BN2_1!$A:$AC,7,0))</f>
        <v>20.213983150000001</v>
      </c>
      <c r="E113" s="25">
        <f>IF(ISERROR(VLOOKUP($P113,[1]BN2_1!$A:$AC,8,0)),0,VLOOKUP($P113,[1]BN2_1!$A:$AC,8,0))</f>
        <v>1800.18932685</v>
      </c>
      <c r="F113" s="26">
        <f t="shared" si="5"/>
        <v>52.107742663660616</v>
      </c>
      <c r="G113" s="33">
        <f>IF(ISERROR(VLOOKUP($P113,[1]BN2_1!$A:$AC,12,0)),0,VLOOKUP($P113,[1]BN2_1!$A:$AC,12,0))</f>
        <v>1722.6126899999999</v>
      </c>
      <c r="H113" s="34">
        <f>IF(ISERROR(VLOOKUP($P113,[1]BN2_1!$A:$AC,16,0)),0,VLOOKUP($P113,[1]BN2_1!$A:$AC,16,0))</f>
        <v>643.06897339</v>
      </c>
      <c r="I113" s="35">
        <f>IF(ISERROR(VLOOKUP($P113,[1]BN2_1!$A:$AC,17,0)),0,VLOOKUP($P113,[1]BN2_1!$A:$AC,17,0))</f>
        <v>528.67387243999997</v>
      </c>
      <c r="J113" s="36">
        <f t="shared" si="6"/>
        <v>30.690234404345411</v>
      </c>
      <c r="K113" s="23">
        <f t="shared" si="7"/>
        <v>5177.3570999999993</v>
      </c>
      <c r="L113" s="24">
        <f>IF(ISERROR(VLOOKUP($P113,[1]BN2_1!$A:$U,21,0)),0,VLOOKUP($P113,[1]BN2_1!$A:$U,21,0))</f>
        <v>5177.3571000000002</v>
      </c>
      <c r="M113" s="24">
        <f t="shared" si="8"/>
        <v>663.28295653999999</v>
      </c>
      <c r="N113" s="27">
        <f t="shared" si="8"/>
        <v>2328.86319929</v>
      </c>
      <c r="O113" s="29">
        <f t="shared" si="9"/>
        <v>44.981699239753048</v>
      </c>
      <c r="P113" s="30" t="s">
        <v>119</v>
      </c>
      <c r="Q113" s="30"/>
      <c r="R113" s="20"/>
    </row>
    <row r="114" spans="1:18" ht="21">
      <c r="A114" s="21">
        <v>109</v>
      </c>
      <c r="B114" s="22" t="str">
        <f>VLOOKUP($P114,[1]Name!$A:$B,2,0)</f>
        <v>สำนักงานกิจการยุติธรรม</v>
      </c>
      <c r="C114" s="23">
        <f>IF(ISERROR(VLOOKUP($P114,[1]BN2_1!$A:$AC,3,0)),0,VLOOKUP($P114,[1]BN2_1!$A:$AC,3,0))</f>
        <v>92.192899999999995</v>
      </c>
      <c r="D114" s="24">
        <f>IF(ISERROR(VLOOKUP($P114,[1]BN2_1!$A:$AC,7,0)),0,VLOOKUP($P114,[1]BN2_1!$A:$AC,7,0))</f>
        <v>12.55060982</v>
      </c>
      <c r="E114" s="25">
        <f>IF(ISERROR(VLOOKUP($P114,[1]BN2_1!$A:$AC,8,0)),0,VLOOKUP($P114,[1]BN2_1!$A:$AC,8,0))</f>
        <v>41.233408619999999</v>
      </c>
      <c r="F114" s="26">
        <f t="shared" si="5"/>
        <v>44.725145450463103</v>
      </c>
      <c r="G114" s="33">
        <f>IF(ISERROR(VLOOKUP($P114,[1]BN2_1!$A:$AC,12,0)),0,VLOOKUP($P114,[1]BN2_1!$A:$AC,12,0))</f>
        <v>18.308499999999999</v>
      </c>
      <c r="H114" s="34">
        <f>IF(ISERROR(VLOOKUP($P114,[1]BN2_1!$A:$AC,16,0)),0,VLOOKUP($P114,[1]BN2_1!$A:$AC,16,0))</f>
        <v>9.6120000000000001</v>
      </c>
      <c r="I114" s="35">
        <f>IF(ISERROR(VLOOKUP($P114,[1]BN2_1!$A:$AC,17,0)),0,VLOOKUP($P114,[1]BN2_1!$A:$AC,17,0))</f>
        <v>8.5492000000000008</v>
      </c>
      <c r="J114" s="36">
        <f t="shared" si="6"/>
        <v>46.695250839773884</v>
      </c>
      <c r="K114" s="23">
        <f t="shared" si="7"/>
        <v>110.50139999999999</v>
      </c>
      <c r="L114" s="24">
        <f>IF(ISERROR(VLOOKUP($P114,[1]BN2_1!$A:$U,21,0)),0,VLOOKUP($P114,[1]BN2_1!$A:$U,21,0))</f>
        <v>110.5014</v>
      </c>
      <c r="M114" s="24">
        <f t="shared" si="8"/>
        <v>22.16260982</v>
      </c>
      <c r="N114" s="27">
        <f t="shared" si="8"/>
        <v>49.782608619999998</v>
      </c>
      <c r="O114" s="29">
        <f t="shared" si="9"/>
        <v>45.051563708695099</v>
      </c>
      <c r="P114" s="30" t="s">
        <v>120</v>
      </c>
      <c r="Q114" s="30"/>
      <c r="R114" s="20"/>
    </row>
    <row r="115" spans="1:18" ht="21">
      <c r="A115" s="21">
        <v>110</v>
      </c>
      <c r="B115" s="22" t="str">
        <f>VLOOKUP($P115,[1]Name!$A:$B,2,0)</f>
        <v>สำนักงานปลัดกระทรวงวัฒนธรรม</v>
      </c>
      <c r="C115" s="23">
        <f>IF(ISERROR(VLOOKUP($P115,[1]BN2_1!$A:$AC,3,0)),0,VLOOKUP($P115,[1]BN2_1!$A:$AC,3,0))</f>
        <v>2139.085</v>
      </c>
      <c r="D115" s="24">
        <f>IF(ISERROR(VLOOKUP($P115,[1]BN2_1!$A:$AC,7,0)),0,VLOOKUP($P115,[1]BN2_1!$A:$AC,7,0))</f>
        <v>88.413510400000007</v>
      </c>
      <c r="E115" s="25">
        <f>IF(ISERROR(VLOOKUP($P115,[1]BN2_1!$A:$AC,8,0)),0,VLOOKUP($P115,[1]BN2_1!$A:$AC,8,0))</f>
        <v>1003.7511696</v>
      </c>
      <c r="F115" s="26">
        <f t="shared" si="5"/>
        <v>46.924323699151742</v>
      </c>
      <c r="G115" s="33">
        <f>IF(ISERROR(VLOOKUP($P115,[1]BN2_1!$A:$AC,12,0)),0,VLOOKUP($P115,[1]BN2_1!$A:$AC,12,0))</f>
        <v>192.96010000000001</v>
      </c>
      <c r="H115" s="34">
        <f>IF(ISERROR(VLOOKUP($P115,[1]BN2_1!$A:$AC,16,0)),0,VLOOKUP($P115,[1]BN2_1!$A:$AC,16,0))</f>
        <v>114.961928</v>
      </c>
      <c r="I115" s="35">
        <f>IF(ISERROR(VLOOKUP($P115,[1]BN2_1!$A:$AC,17,0)),0,VLOOKUP($P115,[1]BN2_1!$A:$AC,17,0))</f>
        <v>48.81902779</v>
      </c>
      <c r="J115" s="36">
        <f t="shared" si="6"/>
        <v>25.300063479444713</v>
      </c>
      <c r="K115" s="23">
        <f t="shared" si="7"/>
        <v>2332.0451000000003</v>
      </c>
      <c r="L115" s="24">
        <f>IF(ISERROR(VLOOKUP($P115,[1]BN2_1!$A:$U,21,0)),0,VLOOKUP($P115,[1]BN2_1!$A:$U,21,0))</f>
        <v>2332.0450999999998</v>
      </c>
      <c r="M115" s="24">
        <f t="shared" si="8"/>
        <v>203.37543840000001</v>
      </c>
      <c r="N115" s="27">
        <f t="shared" si="8"/>
        <v>1052.57019739</v>
      </c>
      <c r="O115" s="29">
        <f t="shared" si="9"/>
        <v>45.135070389076084</v>
      </c>
      <c r="P115" s="30" t="s">
        <v>121</v>
      </c>
      <c r="Q115" s="30"/>
      <c r="R115" s="20"/>
    </row>
    <row r="116" spans="1:18" ht="21">
      <c r="A116" s="21">
        <v>111</v>
      </c>
      <c r="B116" s="22" t="str">
        <f>VLOOKUP($P116,[1]Name!$A:$B,2,0)</f>
        <v>สำนักงานสถิติแห่งชาติ</v>
      </c>
      <c r="C116" s="23">
        <f>IF(ISERROR(VLOOKUP($P116,[1]BN2_1!$A:$AC,3,0)),0,VLOOKUP($P116,[1]BN2_1!$A:$AC,3,0))</f>
        <v>1233.42183226</v>
      </c>
      <c r="D116" s="24">
        <f>IF(ISERROR(VLOOKUP($P116,[1]BN2_1!$A:$AC,7,0)),0,VLOOKUP($P116,[1]BN2_1!$A:$AC,7,0))</f>
        <v>24.2813631</v>
      </c>
      <c r="E116" s="25">
        <f>IF(ISERROR(VLOOKUP($P116,[1]BN2_1!$A:$AC,8,0)),0,VLOOKUP($P116,[1]BN2_1!$A:$AC,8,0))</f>
        <v>569.15779184999997</v>
      </c>
      <c r="F116" s="26">
        <f t="shared" si="5"/>
        <v>46.144617920953415</v>
      </c>
      <c r="G116" s="33">
        <f>IF(ISERROR(VLOOKUP($P116,[1]BN2_1!$A:$AC,12,0)),0,VLOOKUP($P116,[1]BN2_1!$A:$AC,12,0))</f>
        <v>29.993067740000001</v>
      </c>
      <c r="H116" s="34">
        <f>IF(ISERROR(VLOOKUP($P116,[1]BN2_1!$A:$AC,16,0)),0,VLOOKUP($P116,[1]BN2_1!$A:$AC,16,0))</f>
        <v>11.835034800000001</v>
      </c>
      <c r="I116" s="35">
        <f>IF(ISERROR(VLOOKUP($P116,[1]BN2_1!$A:$AC,17,0)),0,VLOOKUP($P116,[1]BN2_1!$A:$AC,17,0))</f>
        <v>1.310338</v>
      </c>
      <c r="J116" s="36">
        <f t="shared" si="6"/>
        <v>4.3688028559095304</v>
      </c>
      <c r="K116" s="23">
        <f t="shared" si="7"/>
        <v>1263.4149</v>
      </c>
      <c r="L116" s="24">
        <f>IF(ISERROR(VLOOKUP($P116,[1]BN2_1!$A:$U,21,0)),0,VLOOKUP($P116,[1]BN2_1!$A:$U,21,0))</f>
        <v>1263.4149</v>
      </c>
      <c r="M116" s="24">
        <f t="shared" si="8"/>
        <v>36.116397900000003</v>
      </c>
      <c r="N116" s="27">
        <f t="shared" si="8"/>
        <v>570.46812984999997</v>
      </c>
      <c r="O116" s="29">
        <f t="shared" si="9"/>
        <v>45.152873363294987</v>
      </c>
      <c r="P116" s="30" t="s">
        <v>122</v>
      </c>
      <c r="Q116" s="30"/>
      <c r="R116" s="20"/>
    </row>
    <row r="117" spans="1:18" ht="21">
      <c r="A117" s="21">
        <v>112</v>
      </c>
      <c r="B117" s="22" t="str">
        <f>VLOOKUP($P117,[1]Name!$A:$B,2,0)</f>
        <v>มหาวิทยาลัยราชภัฏลำปาง</v>
      </c>
      <c r="C117" s="23">
        <f>IF(ISERROR(VLOOKUP($P117,[1]BN2_1!$A:$AC,3,0)),0,VLOOKUP($P117,[1]BN2_1!$A:$AC,3,0))</f>
        <v>341.68009999999998</v>
      </c>
      <c r="D117" s="24">
        <f>IF(ISERROR(VLOOKUP($P117,[1]BN2_1!$A:$AC,7,0)),0,VLOOKUP($P117,[1]BN2_1!$A:$AC,7,0))</f>
        <v>0.96098026999999997</v>
      </c>
      <c r="E117" s="25">
        <f>IF(ISERROR(VLOOKUP($P117,[1]BN2_1!$A:$AC,8,0)),0,VLOOKUP($P117,[1]BN2_1!$A:$AC,8,0))</f>
        <v>180.72279078</v>
      </c>
      <c r="F117" s="26">
        <f t="shared" si="5"/>
        <v>52.892395776049007</v>
      </c>
      <c r="G117" s="33">
        <f>IF(ISERROR(VLOOKUP($P117,[1]BN2_1!$A:$AC,12,0)),0,VLOOKUP($P117,[1]BN2_1!$A:$AC,12,0))</f>
        <v>83.383799999999994</v>
      </c>
      <c r="H117" s="34">
        <f>IF(ISERROR(VLOOKUP($P117,[1]BN2_1!$A:$AC,16,0)),0,VLOOKUP($P117,[1]BN2_1!$A:$AC,16,0))</f>
        <v>56.247498999999998</v>
      </c>
      <c r="I117" s="35">
        <f>IF(ISERROR(VLOOKUP($P117,[1]BN2_1!$A:$AC,17,0)),0,VLOOKUP($P117,[1]BN2_1!$A:$AC,17,0))</f>
        <v>12.45984</v>
      </c>
      <c r="J117" s="36">
        <f t="shared" si="6"/>
        <v>14.942758665352262</v>
      </c>
      <c r="K117" s="23">
        <f t="shared" si="7"/>
        <v>425.06389999999999</v>
      </c>
      <c r="L117" s="24">
        <f>IF(ISERROR(VLOOKUP($P117,[1]BN2_1!$A:$U,21,0)),0,VLOOKUP($P117,[1]BN2_1!$A:$U,21,0))</f>
        <v>425.06389999999999</v>
      </c>
      <c r="M117" s="24">
        <f t="shared" si="8"/>
        <v>57.208479269999998</v>
      </c>
      <c r="N117" s="27">
        <f t="shared" si="8"/>
        <v>193.18263078000001</v>
      </c>
      <c r="O117" s="29">
        <f t="shared" si="9"/>
        <v>45.447903428166917</v>
      </c>
      <c r="P117" s="30" t="s">
        <v>123</v>
      </c>
      <c r="Q117" s="30"/>
      <c r="R117" s="20"/>
    </row>
    <row r="118" spans="1:18" ht="21">
      <c r="A118" s="21">
        <v>113</v>
      </c>
      <c r="B118" s="22" t="str">
        <f>VLOOKUP($P118,[1]Name!$A:$B,2,0)</f>
        <v>มหาวิทยาลัยเทคโนโลยีราชมงคลพระนคร</v>
      </c>
      <c r="C118" s="23">
        <f>IF(ISERROR(VLOOKUP($P118,[1]BN2_1!$A:$AC,3,0)),0,VLOOKUP($P118,[1]BN2_1!$A:$AC,3,0))</f>
        <v>574.59749999999997</v>
      </c>
      <c r="D118" s="24">
        <f>IF(ISERROR(VLOOKUP($P118,[1]BN2_1!$A:$AC,7,0)),0,VLOOKUP($P118,[1]BN2_1!$A:$AC,7,0))</f>
        <v>1.1346315199999999</v>
      </c>
      <c r="E118" s="25">
        <f>IF(ISERROR(VLOOKUP($P118,[1]BN2_1!$A:$AC,8,0)),0,VLOOKUP($P118,[1]BN2_1!$A:$AC,8,0))</f>
        <v>294.87954069</v>
      </c>
      <c r="F118" s="26">
        <f t="shared" si="5"/>
        <v>51.319321906203911</v>
      </c>
      <c r="G118" s="33">
        <f>IF(ISERROR(VLOOKUP($P118,[1]BN2_1!$A:$AC,12,0)),0,VLOOKUP($P118,[1]BN2_1!$A:$AC,12,0))</f>
        <v>134.1095</v>
      </c>
      <c r="H118" s="34">
        <f>IF(ISERROR(VLOOKUP($P118,[1]BN2_1!$A:$AC,16,0)),0,VLOOKUP($P118,[1]BN2_1!$A:$AC,16,0))</f>
        <v>29.44</v>
      </c>
      <c r="I118" s="35">
        <f>IF(ISERROR(VLOOKUP($P118,[1]BN2_1!$A:$AC,17,0)),0,VLOOKUP($P118,[1]BN2_1!$A:$AC,17,0))</f>
        <v>28.191538000000001</v>
      </c>
      <c r="J118" s="36">
        <f t="shared" si="6"/>
        <v>21.021283354273933</v>
      </c>
      <c r="K118" s="23">
        <f t="shared" si="7"/>
        <v>708.70699999999999</v>
      </c>
      <c r="L118" s="24">
        <f>IF(ISERROR(VLOOKUP($P118,[1]BN2_1!$A:$U,21,0)),0,VLOOKUP($P118,[1]BN2_1!$A:$U,21,0))</f>
        <v>708.70699999999999</v>
      </c>
      <c r="M118" s="24">
        <f t="shared" si="8"/>
        <v>30.574631520000001</v>
      </c>
      <c r="N118" s="27">
        <f t="shared" si="8"/>
        <v>323.07107868999998</v>
      </c>
      <c r="O118" s="29">
        <f t="shared" si="9"/>
        <v>45.585986689845029</v>
      </c>
      <c r="P118" s="30" t="s">
        <v>124</v>
      </c>
      <c r="Q118" s="30"/>
      <c r="R118" s="20"/>
    </row>
    <row r="119" spans="1:18" ht="21">
      <c r="A119" s="21">
        <v>114</v>
      </c>
      <c r="B119" s="22" t="str">
        <f>VLOOKUP($P119,[1]Name!$A:$B,2,0)</f>
        <v>กรมราชทัณฑ์</v>
      </c>
      <c r="C119" s="23">
        <f>IF(ISERROR(VLOOKUP($P119,[1]BN2_1!$A:$AC,3,0)),0,VLOOKUP($P119,[1]BN2_1!$A:$AC,3,0))</f>
        <v>11991.739299999999</v>
      </c>
      <c r="D119" s="24">
        <f>IF(ISERROR(VLOOKUP($P119,[1]BN2_1!$A:$AC,7,0)),0,VLOOKUP($P119,[1]BN2_1!$A:$AC,7,0))</f>
        <v>237.47914854999999</v>
      </c>
      <c r="E119" s="25">
        <f>IF(ISERROR(VLOOKUP($P119,[1]BN2_1!$A:$AC,8,0)),0,VLOOKUP($P119,[1]BN2_1!$A:$AC,8,0))</f>
        <v>6329.7284998200003</v>
      </c>
      <c r="F119" s="26">
        <f t="shared" si="5"/>
        <v>52.784073614909232</v>
      </c>
      <c r="G119" s="33">
        <f>IF(ISERROR(VLOOKUP($P119,[1]BN2_1!$A:$AC,12,0)),0,VLOOKUP($P119,[1]BN2_1!$A:$AC,12,0))</f>
        <v>2203.3164999999999</v>
      </c>
      <c r="H119" s="34">
        <f>IF(ISERROR(VLOOKUP($P119,[1]BN2_1!$A:$AC,16,0)),0,VLOOKUP($P119,[1]BN2_1!$A:$AC,16,0))</f>
        <v>670.1377483</v>
      </c>
      <c r="I119" s="35">
        <f>IF(ISERROR(VLOOKUP($P119,[1]BN2_1!$A:$AC,17,0)),0,VLOOKUP($P119,[1]BN2_1!$A:$AC,17,0))</f>
        <v>158.40246299</v>
      </c>
      <c r="J119" s="36">
        <f t="shared" si="6"/>
        <v>7.1892741233499589</v>
      </c>
      <c r="K119" s="23">
        <f t="shared" si="7"/>
        <v>14195.055799999998</v>
      </c>
      <c r="L119" s="24">
        <f>IF(ISERROR(VLOOKUP($P119,[1]BN2_1!$A:$U,21,0)),0,VLOOKUP($P119,[1]BN2_1!$A:$U,21,0))</f>
        <v>14195.0558</v>
      </c>
      <c r="M119" s="24">
        <f t="shared" si="8"/>
        <v>907.61689684999999</v>
      </c>
      <c r="N119" s="27">
        <f t="shared" si="8"/>
        <v>6488.1309628100007</v>
      </c>
      <c r="O119" s="29">
        <f t="shared" si="9"/>
        <v>45.706977515438872</v>
      </c>
      <c r="P119" s="30" t="s">
        <v>125</v>
      </c>
      <c r="Q119" s="30"/>
      <c r="R119" s="20"/>
    </row>
    <row r="120" spans="1:18" ht="21">
      <c r="A120" s="21">
        <v>115</v>
      </c>
      <c r="B120" s="22" t="str">
        <f>VLOOKUP($P120,[1]Name!$A:$B,2,0)</f>
        <v>มหาวิทยาลัยเทคโนโลยีราชมงคลอีสาน</v>
      </c>
      <c r="C120" s="23">
        <f>IF(ISERROR(VLOOKUP($P120,[1]BN2_1!$A:$AC,3,0)),0,VLOOKUP($P120,[1]BN2_1!$A:$AC,3,0))</f>
        <v>933.48914500000001</v>
      </c>
      <c r="D120" s="24">
        <f>IF(ISERROR(VLOOKUP($P120,[1]BN2_1!$A:$AC,7,0)),0,VLOOKUP($P120,[1]BN2_1!$A:$AC,7,0))</f>
        <v>2.4210751199999998</v>
      </c>
      <c r="E120" s="25">
        <f>IF(ISERROR(VLOOKUP($P120,[1]BN2_1!$A:$AC,8,0)),0,VLOOKUP($P120,[1]BN2_1!$A:$AC,8,0))</f>
        <v>574.86269819999995</v>
      </c>
      <c r="F120" s="26">
        <f t="shared" si="5"/>
        <v>61.58215135967113</v>
      </c>
      <c r="G120" s="33">
        <f>IF(ISERROR(VLOOKUP($P120,[1]BN2_1!$A:$AC,12,0)),0,VLOOKUP($P120,[1]BN2_1!$A:$AC,12,0))</f>
        <v>418.79335500000002</v>
      </c>
      <c r="H120" s="34">
        <f>IF(ISERROR(VLOOKUP($P120,[1]BN2_1!$A:$AC,16,0)),0,VLOOKUP($P120,[1]BN2_1!$A:$AC,16,0))</f>
        <v>268.93731135000002</v>
      </c>
      <c r="I120" s="35">
        <f>IF(ISERROR(VLOOKUP($P120,[1]BN2_1!$A:$AC,17,0)),0,VLOOKUP($P120,[1]BN2_1!$A:$AC,17,0))</f>
        <v>43.911337000000003</v>
      </c>
      <c r="J120" s="36">
        <f t="shared" si="6"/>
        <v>10.485203854297067</v>
      </c>
      <c r="K120" s="23">
        <f t="shared" si="7"/>
        <v>1352.2825</v>
      </c>
      <c r="L120" s="24">
        <f>IF(ISERROR(VLOOKUP($P120,[1]BN2_1!$A:$U,21,0)),0,VLOOKUP($P120,[1]BN2_1!$A:$U,21,0))</f>
        <v>1352.2825</v>
      </c>
      <c r="M120" s="24">
        <f t="shared" si="8"/>
        <v>271.35838647000003</v>
      </c>
      <c r="N120" s="27">
        <f t="shared" si="8"/>
        <v>618.77403519999996</v>
      </c>
      <c r="O120" s="29">
        <f t="shared" si="9"/>
        <v>45.757749227694653</v>
      </c>
      <c r="P120" s="30" t="s">
        <v>126</v>
      </c>
      <c r="Q120" s="30"/>
      <c r="R120" s="20"/>
    </row>
    <row r="121" spans="1:18" ht="21">
      <c r="A121" s="21">
        <v>116</v>
      </c>
      <c r="B121" s="22" t="str">
        <f>VLOOKUP($P121,[1]Name!$A:$B,2,0)</f>
        <v>มหาวิทยาลัยราชภัฏนครราชสีมา</v>
      </c>
      <c r="C121" s="23">
        <f>IF(ISERROR(VLOOKUP($P121,[1]BN2_1!$A:$AC,3,0)),0,VLOOKUP($P121,[1]BN2_1!$A:$AC,3,0))</f>
        <v>405.03344499999997</v>
      </c>
      <c r="D121" s="24">
        <f>IF(ISERROR(VLOOKUP($P121,[1]BN2_1!$A:$AC,7,0)),0,VLOOKUP($P121,[1]BN2_1!$A:$AC,7,0))</f>
        <v>3.7271635500000002</v>
      </c>
      <c r="E121" s="25">
        <f>IF(ISERROR(VLOOKUP($P121,[1]BN2_1!$A:$AC,8,0)),0,VLOOKUP($P121,[1]BN2_1!$A:$AC,8,0))</f>
        <v>232.02332833</v>
      </c>
      <c r="F121" s="26">
        <f t="shared" si="5"/>
        <v>57.284980090965085</v>
      </c>
      <c r="G121" s="33">
        <f>IF(ISERROR(VLOOKUP($P121,[1]BN2_1!$A:$AC,12,0)),0,VLOOKUP($P121,[1]BN2_1!$A:$AC,12,0))</f>
        <v>179.73395500000001</v>
      </c>
      <c r="H121" s="34">
        <f>IF(ISERROR(VLOOKUP($P121,[1]BN2_1!$A:$AC,16,0)),0,VLOOKUP($P121,[1]BN2_1!$A:$AC,16,0))</f>
        <v>46.525053999999997</v>
      </c>
      <c r="I121" s="35">
        <f>IF(ISERROR(VLOOKUP($P121,[1]BN2_1!$A:$AC,17,0)),0,VLOOKUP($P121,[1]BN2_1!$A:$AC,17,0))</f>
        <v>37.063459000000002</v>
      </c>
      <c r="J121" s="36">
        <f t="shared" si="6"/>
        <v>20.621289394093619</v>
      </c>
      <c r="K121" s="23">
        <f t="shared" si="7"/>
        <v>584.76739999999995</v>
      </c>
      <c r="L121" s="24">
        <f>IF(ISERROR(VLOOKUP($P121,[1]BN2_1!$A:$U,21,0)),0,VLOOKUP($P121,[1]BN2_1!$A:$U,21,0))</f>
        <v>584.76739999999995</v>
      </c>
      <c r="M121" s="24">
        <f t="shared" si="8"/>
        <v>50.252217549999997</v>
      </c>
      <c r="N121" s="27">
        <f t="shared" si="8"/>
        <v>269.08678732999999</v>
      </c>
      <c r="O121" s="29">
        <f t="shared" si="9"/>
        <v>46.016037715166753</v>
      </c>
      <c r="P121" s="30" t="s">
        <v>127</v>
      </c>
      <c r="Q121" s="30"/>
      <c r="R121" s="20"/>
    </row>
    <row r="122" spans="1:18" ht="21">
      <c r="A122" s="21">
        <v>117</v>
      </c>
      <c r="B122" s="22" t="str">
        <f>VLOOKUP($P122,[1]Name!$A:$B,2,0)</f>
        <v>มหาวิทยาลัยราชภัฏราชนครินทร์</v>
      </c>
      <c r="C122" s="23">
        <f>IF(ISERROR(VLOOKUP($P122,[1]BN2_1!$A:$AC,3,0)),0,VLOOKUP($P122,[1]BN2_1!$A:$AC,3,0))</f>
        <v>285.59519999999998</v>
      </c>
      <c r="D122" s="24">
        <f>IF(ISERROR(VLOOKUP($P122,[1]BN2_1!$A:$AC,7,0)),0,VLOOKUP($P122,[1]BN2_1!$A:$AC,7,0))</f>
        <v>1.45658128</v>
      </c>
      <c r="E122" s="25">
        <f>IF(ISERROR(VLOOKUP($P122,[1]BN2_1!$A:$AC,8,0)),0,VLOOKUP($P122,[1]BN2_1!$A:$AC,8,0))</f>
        <v>175.40364373</v>
      </c>
      <c r="F122" s="26">
        <f t="shared" si="5"/>
        <v>61.416873858524234</v>
      </c>
      <c r="G122" s="33">
        <f>IF(ISERROR(VLOOKUP($P122,[1]BN2_1!$A:$AC,12,0)),0,VLOOKUP($P122,[1]BN2_1!$A:$AC,12,0))</f>
        <v>106.5052</v>
      </c>
      <c r="H122" s="34">
        <f>IF(ISERROR(VLOOKUP($P122,[1]BN2_1!$A:$AC,16,0)),0,VLOOKUP($P122,[1]BN2_1!$A:$AC,16,0))</f>
        <v>12.039815859999999</v>
      </c>
      <c r="I122" s="35">
        <f>IF(ISERROR(VLOOKUP($P122,[1]BN2_1!$A:$AC,17,0)),0,VLOOKUP($P122,[1]BN2_1!$A:$AC,17,0))</f>
        <v>5.1020000000000003</v>
      </c>
      <c r="J122" s="36">
        <f t="shared" si="6"/>
        <v>4.7903764323244316</v>
      </c>
      <c r="K122" s="23">
        <f t="shared" si="7"/>
        <v>392.10039999999998</v>
      </c>
      <c r="L122" s="24">
        <f>IF(ISERROR(VLOOKUP($P122,[1]BN2_1!$A:$U,21,0)),0,VLOOKUP($P122,[1]BN2_1!$A:$U,21,0))</f>
        <v>392.10039999999998</v>
      </c>
      <c r="M122" s="24">
        <f t="shared" si="8"/>
        <v>13.496397139999999</v>
      </c>
      <c r="N122" s="27">
        <f t="shared" si="8"/>
        <v>180.50564373</v>
      </c>
      <c r="O122" s="29">
        <f t="shared" si="9"/>
        <v>46.035567352137363</v>
      </c>
      <c r="P122" s="30" t="s">
        <v>128</v>
      </c>
      <c r="Q122" s="30"/>
      <c r="R122" s="20"/>
    </row>
    <row r="123" spans="1:18" ht="21">
      <c r="A123" s="21">
        <v>118</v>
      </c>
      <c r="B123" s="22" t="str">
        <f>VLOOKUP($P123,[1]Name!$A:$B,2,0)</f>
        <v>กรมสนับสนุนบริการสุขภาพ</v>
      </c>
      <c r="C123" s="23">
        <f>IF(ISERROR(VLOOKUP($P123,[1]BN2_1!$A:$AC,3,0)),0,VLOOKUP($P123,[1]BN2_1!$A:$AC,3,0))</f>
        <v>675.01490000000001</v>
      </c>
      <c r="D123" s="24">
        <f>IF(ISERROR(VLOOKUP($P123,[1]BN2_1!$A:$AC,7,0)),0,VLOOKUP($P123,[1]BN2_1!$A:$AC,7,0))</f>
        <v>11.61499003</v>
      </c>
      <c r="E123" s="25">
        <f>IF(ISERROR(VLOOKUP($P123,[1]BN2_1!$A:$AC,8,0)),0,VLOOKUP($P123,[1]BN2_1!$A:$AC,8,0))</f>
        <v>340.26172661999999</v>
      </c>
      <c r="F123" s="26">
        <f t="shared" si="5"/>
        <v>50.408031973812726</v>
      </c>
      <c r="G123" s="33">
        <f>IF(ISERROR(VLOOKUP($P123,[1]BN2_1!$A:$AC,12,0)),0,VLOOKUP($P123,[1]BN2_1!$A:$AC,12,0))</f>
        <v>102.6703</v>
      </c>
      <c r="H123" s="34">
        <f>IF(ISERROR(VLOOKUP($P123,[1]BN2_1!$A:$AC,16,0)),0,VLOOKUP($P123,[1]BN2_1!$A:$AC,16,0))</f>
        <v>27.744260789999998</v>
      </c>
      <c r="I123" s="35">
        <f>IF(ISERROR(VLOOKUP($P123,[1]BN2_1!$A:$AC,17,0)),0,VLOOKUP($P123,[1]BN2_1!$A:$AC,17,0))</f>
        <v>18.0092444</v>
      </c>
      <c r="J123" s="36">
        <f t="shared" si="6"/>
        <v>17.540851054297104</v>
      </c>
      <c r="K123" s="23">
        <f t="shared" si="7"/>
        <v>777.68520000000001</v>
      </c>
      <c r="L123" s="24">
        <f>IF(ISERROR(VLOOKUP($P123,[1]BN2_1!$A:$U,21,0)),0,VLOOKUP($P123,[1]BN2_1!$A:$U,21,0))</f>
        <v>777.68520000000001</v>
      </c>
      <c r="M123" s="24">
        <f t="shared" si="8"/>
        <v>39.35925082</v>
      </c>
      <c r="N123" s="27">
        <f t="shared" si="8"/>
        <v>358.27097101999999</v>
      </c>
      <c r="O123" s="29">
        <f t="shared" si="9"/>
        <v>46.06889407436325</v>
      </c>
      <c r="P123" s="30" t="s">
        <v>129</v>
      </c>
      <c r="Q123" s="30"/>
      <c r="R123" s="20"/>
    </row>
    <row r="124" spans="1:18" ht="21">
      <c r="A124" s="21">
        <v>119</v>
      </c>
      <c r="B124" s="22" t="str">
        <f>VLOOKUP($P124,[1]Name!$A:$B,2,0)</f>
        <v>มหาวิทยาลัยราชภัฏกำแพงเพชร</v>
      </c>
      <c r="C124" s="23">
        <f>IF(ISERROR(VLOOKUP($P124,[1]BN2_1!$A:$AC,3,0)),0,VLOOKUP($P124,[1]BN2_1!$A:$AC,3,0))</f>
        <v>292.52313199999998</v>
      </c>
      <c r="D124" s="24">
        <f>IF(ISERROR(VLOOKUP($P124,[1]BN2_1!$A:$AC,7,0)),0,VLOOKUP($P124,[1]BN2_1!$A:$AC,7,0))</f>
        <v>0.83647115999999999</v>
      </c>
      <c r="E124" s="25">
        <f>IF(ISERROR(VLOOKUP($P124,[1]BN2_1!$A:$AC,8,0)),0,VLOOKUP($P124,[1]BN2_1!$A:$AC,8,0))</f>
        <v>156.56614576000001</v>
      </c>
      <c r="F124" s="26">
        <f t="shared" si="5"/>
        <v>53.522654666503442</v>
      </c>
      <c r="G124" s="33">
        <f>IF(ISERROR(VLOOKUP($P124,[1]BN2_1!$A:$AC,12,0)),0,VLOOKUP($P124,[1]BN2_1!$A:$AC,12,0))</f>
        <v>150.15216799999999</v>
      </c>
      <c r="H124" s="34">
        <f>IF(ISERROR(VLOOKUP($P124,[1]BN2_1!$A:$AC,16,0)),0,VLOOKUP($P124,[1]BN2_1!$A:$AC,16,0))</f>
        <v>62.409998999999999</v>
      </c>
      <c r="I124" s="35">
        <f>IF(ISERROR(VLOOKUP($P124,[1]BN2_1!$A:$AC,17,0)),0,VLOOKUP($P124,[1]BN2_1!$A:$AC,17,0))</f>
        <v>47.776268999999999</v>
      </c>
      <c r="J124" s="36">
        <f t="shared" si="6"/>
        <v>31.81856754808895</v>
      </c>
      <c r="K124" s="23">
        <f t="shared" si="7"/>
        <v>442.67529999999999</v>
      </c>
      <c r="L124" s="24">
        <f>IF(ISERROR(VLOOKUP($P124,[1]BN2_1!$A:$U,21,0)),0,VLOOKUP($P124,[1]BN2_1!$A:$U,21,0))</f>
        <v>442.67529999999999</v>
      </c>
      <c r="M124" s="24">
        <f t="shared" si="8"/>
        <v>63.246470160000001</v>
      </c>
      <c r="N124" s="27">
        <f t="shared" si="8"/>
        <v>204.34241476</v>
      </c>
      <c r="O124" s="29">
        <f t="shared" si="9"/>
        <v>46.160789806885546</v>
      </c>
      <c r="P124" s="30" t="s">
        <v>130</v>
      </c>
      <c r="Q124" s="30"/>
      <c r="R124" s="20"/>
    </row>
    <row r="125" spans="1:18" ht="21">
      <c r="A125" s="21">
        <v>120</v>
      </c>
      <c r="B125" s="22" t="str">
        <f>VLOOKUP($P125,[1]Name!$A:$B,2,0)</f>
        <v>กรมสอบสวนคดีพิเศษ</v>
      </c>
      <c r="C125" s="23">
        <f>IF(ISERROR(VLOOKUP($P125,[1]BN2_1!$A:$AC,3,0)),0,VLOOKUP($P125,[1]BN2_1!$A:$AC,3,0))</f>
        <v>1064.6621190000001</v>
      </c>
      <c r="D125" s="24">
        <f>IF(ISERROR(VLOOKUP($P125,[1]BN2_1!$A:$AC,7,0)),0,VLOOKUP($P125,[1]BN2_1!$A:$AC,7,0))</f>
        <v>30.169556539999999</v>
      </c>
      <c r="E125" s="25">
        <f>IF(ISERROR(VLOOKUP($P125,[1]BN2_1!$A:$AC,8,0)),0,VLOOKUP($P125,[1]BN2_1!$A:$AC,8,0))</f>
        <v>573.92101894999996</v>
      </c>
      <c r="F125" s="26">
        <f t="shared" si="5"/>
        <v>53.906399852853212</v>
      </c>
      <c r="G125" s="33">
        <f>IF(ISERROR(VLOOKUP($P125,[1]BN2_1!$A:$AC,12,0)),0,VLOOKUP($P125,[1]BN2_1!$A:$AC,12,0))</f>
        <v>184.236681</v>
      </c>
      <c r="H125" s="34">
        <f>IF(ISERROR(VLOOKUP($P125,[1]BN2_1!$A:$AC,16,0)),0,VLOOKUP($P125,[1]BN2_1!$A:$AC,16,0))</f>
        <v>63.139819000000003</v>
      </c>
      <c r="I125" s="35">
        <f>IF(ISERROR(VLOOKUP($P125,[1]BN2_1!$A:$AC,17,0)),0,VLOOKUP($P125,[1]BN2_1!$A:$AC,17,0))</f>
        <v>3.5332555999999999</v>
      </c>
      <c r="J125" s="36">
        <f t="shared" si="6"/>
        <v>1.9177807485578835</v>
      </c>
      <c r="K125" s="23">
        <f t="shared" si="7"/>
        <v>1248.8988000000002</v>
      </c>
      <c r="L125" s="24">
        <f>IF(ISERROR(VLOOKUP($P125,[1]BN2_1!$A:$U,21,0)),0,VLOOKUP($P125,[1]BN2_1!$A:$U,21,0))</f>
        <v>1248.8987999999999</v>
      </c>
      <c r="M125" s="24">
        <f t="shared" si="8"/>
        <v>93.309375540000005</v>
      </c>
      <c r="N125" s="27">
        <f t="shared" si="8"/>
        <v>577.45427454999992</v>
      </c>
      <c r="O125" s="29">
        <f t="shared" si="9"/>
        <v>46.237074977572227</v>
      </c>
      <c r="P125" s="30" t="s">
        <v>131</v>
      </c>
      <c r="Q125" s="30"/>
      <c r="R125" s="20"/>
    </row>
    <row r="126" spans="1:18" ht="21">
      <c r="A126" s="21">
        <v>121</v>
      </c>
      <c r="B126" s="22" t="str">
        <f>VLOOKUP($P126,[1]Name!$A:$B,2,0)</f>
        <v>สำนักงานนโยบายและยุทธศาสตร์การค้า</v>
      </c>
      <c r="C126" s="23">
        <f>IF(ISERROR(VLOOKUP($P126,[1]BN2_1!$A:$AC,3,0)),0,VLOOKUP($P126,[1]BN2_1!$A:$AC,3,0))</f>
        <v>143.34809946999999</v>
      </c>
      <c r="D126" s="24">
        <f>IF(ISERROR(VLOOKUP($P126,[1]BN2_1!$A:$AC,7,0)),0,VLOOKUP($P126,[1]BN2_1!$A:$AC,7,0))</f>
        <v>14.808562009999999</v>
      </c>
      <c r="E126" s="25">
        <f>IF(ISERROR(VLOOKUP($P126,[1]BN2_1!$A:$AC,8,0)),0,VLOOKUP($P126,[1]BN2_1!$A:$AC,8,0))</f>
        <v>65.645756019999993</v>
      </c>
      <c r="F126" s="26">
        <f t="shared" si="5"/>
        <v>45.794646920825336</v>
      </c>
      <c r="G126" s="33">
        <f>IF(ISERROR(VLOOKUP($P126,[1]BN2_1!$A:$AC,12,0)),0,VLOOKUP($P126,[1]BN2_1!$A:$AC,12,0))</f>
        <v>15.327900530000001</v>
      </c>
      <c r="H126" s="34">
        <f>IF(ISERROR(VLOOKUP($P126,[1]BN2_1!$A:$AC,16,0)),0,VLOOKUP($P126,[1]BN2_1!$A:$AC,16,0))</f>
        <v>7.4234939999999998</v>
      </c>
      <c r="I126" s="35">
        <f>IF(ISERROR(VLOOKUP($P126,[1]BN2_1!$A:$AC,17,0)),0,VLOOKUP($P126,[1]BN2_1!$A:$AC,17,0))</f>
        <v>7.9044065300000002</v>
      </c>
      <c r="J126" s="36">
        <f t="shared" si="6"/>
        <v>51.568748861133159</v>
      </c>
      <c r="K126" s="23">
        <f t="shared" si="7"/>
        <v>158.67599999999999</v>
      </c>
      <c r="L126" s="24">
        <f>IF(ISERROR(VLOOKUP($P126,[1]BN2_1!$A:$U,21,0)),0,VLOOKUP($P126,[1]BN2_1!$A:$U,21,0))</f>
        <v>158.67599999999999</v>
      </c>
      <c r="M126" s="24">
        <f t="shared" si="8"/>
        <v>22.232056010000001</v>
      </c>
      <c r="N126" s="27">
        <f t="shared" si="8"/>
        <v>73.550162549999996</v>
      </c>
      <c r="O126" s="29">
        <f t="shared" si="9"/>
        <v>46.352417851470925</v>
      </c>
      <c r="P126" s="30" t="s">
        <v>132</v>
      </c>
      <c r="Q126" s="30"/>
      <c r="R126" s="20"/>
    </row>
    <row r="127" spans="1:18" ht="21">
      <c r="A127" s="21">
        <v>122</v>
      </c>
      <c r="B127" s="22" t="str">
        <f>VLOOKUP($P127,[1]Name!$A:$B,2,0)</f>
        <v>กรมควบคุมโรค</v>
      </c>
      <c r="C127" s="23">
        <f>IF(ISERROR(VLOOKUP($P127,[1]BN2_1!$A:$AC,3,0)),0,VLOOKUP($P127,[1]BN2_1!$A:$AC,3,0))</f>
        <v>3383.2311</v>
      </c>
      <c r="D127" s="24">
        <f>IF(ISERROR(VLOOKUP($P127,[1]BN2_1!$A:$AC,7,0)),0,VLOOKUP($P127,[1]BN2_1!$A:$AC,7,0))</f>
        <v>189.27786147</v>
      </c>
      <c r="E127" s="25">
        <f>IF(ISERROR(VLOOKUP($P127,[1]BN2_1!$A:$AC,8,0)),0,VLOOKUP($P127,[1]BN2_1!$A:$AC,8,0))</f>
        <v>1664.1458437199999</v>
      </c>
      <c r="F127" s="26">
        <f t="shared" si="5"/>
        <v>49.188062965015895</v>
      </c>
      <c r="G127" s="33">
        <f>IF(ISERROR(VLOOKUP($P127,[1]BN2_1!$A:$AC,12,0)),0,VLOOKUP($P127,[1]BN2_1!$A:$AC,12,0))</f>
        <v>661.0086</v>
      </c>
      <c r="H127" s="34">
        <f>IF(ISERROR(VLOOKUP($P127,[1]BN2_1!$A:$AC,16,0)),0,VLOOKUP($P127,[1]BN2_1!$A:$AC,16,0))</f>
        <v>186.4783788</v>
      </c>
      <c r="I127" s="35">
        <f>IF(ISERROR(VLOOKUP($P127,[1]BN2_1!$A:$AC,17,0)),0,VLOOKUP($P127,[1]BN2_1!$A:$AC,17,0))</f>
        <v>212.81733094000001</v>
      </c>
      <c r="J127" s="36">
        <f t="shared" si="6"/>
        <v>32.195849031313664</v>
      </c>
      <c r="K127" s="23">
        <f t="shared" si="7"/>
        <v>4044.2397000000001</v>
      </c>
      <c r="L127" s="24">
        <f>IF(ISERROR(VLOOKUP($P127,[1]BN2_1!$A:$U,21,0)),0,VLOOKUP($P127,[1]BN2_1!$A:$U,21,0))</f>
        <v>4044.2397000000001</v>
      </c>
      <c r="M127" s="24">
        <f t="shared" si="8"/>
        <v>375.75624027000003</v>
      </c>
      <c r="N127" s="27">
        <f t="shared" si="8"/>
        <v>1876.9631746599998</v>
      </c>
      <c r="O127" s="29">
        <f t="shared" si="9"/>
        <v>46.410779624659732</v>
      </c>
      <c r="P127" s="30" t="s">
        <v>133</v>
      </c>
      <c r="Q127" s="30"/>
      <c r="R127" s="20"/>
    </row>
    <row r="128" spans="1:18" ht="21">
      <c r="A128" s="21">
        <v>123</v>
      </c>
      <c r="B128" s="22" t="str">
        <f>VLOOKUP($P128,[1]Name!$A:$B,2,0)</f>
        <v>มหาวิทยาลัยราชภัฏอุบลราชธานี</v>
      </c>
      <c r="C128" s="23">
        <f>IF(ISERROR(VLOOKUP($P128,[1]BN2_1!$A:$AC,3,0)),0,VLOOKUP($P128,[1]BN2_1!$A:$AC,3,0))</f>
        <v>448.47719999999998</v>
      </c>
      <c r="D128" s="24">
        <f>IF(ISERROR(VLOOKUP($P128,[1]BN2_1!$A:$AC,7,0)),0,VLOOKUP($P128,[1]BN2_1!$A:$AC,7,0))</f>
        <v>0.75091905000000003</v>
      </c>
      <c r="E128" s="25">
        <f>IF(ISERROR(VLOOKUP($P128,[1]BN2_1!$A:$AC,8,0)),0,VLOOKUP($P128,[1]BN2_1!$A:$AC,8,0))</f>
        <v>245.78603236000001</v>
      </c>
      <c r="F128" s="26">
        <f t="shared" si="5"/>
        <v>54.80457699075896</v>
      </c>
      <c r="G128" s="33">
        <f>IF(ISERROR(VLOOKUP($P128,[1]BN2_1!$A:$AC,12,0)),0,VLOOKUP($P128,[1]BN2_1!$A:$AC,12,0))</f>
        <v>94.589699999999993</v>
      </c>
      <c r="H128" s="34">
        <f>IF(ISERROR(VLOOKUP($P128,[1]BN2_1!$A:$AC,16,0)),0,VLOOKUP($P128,[1]BN2_1!$A:$AC,16,0))</f>
        <v>47.181272999999997</v>
      </c>
      <c r="I128" s="35">
        <f>IF(ISERROR(VLOOKUP($P128,[1]BN2_1!$A:$AC,17,0)),0,VLOOKUP($P128,[1]BN2_1!$A:$AC,17,0))</f>
        <v>7.7964000000000002</v>
      </c>
      <c r="J128" s="36">
        <f t="shared" si="6"/>
        <v>8.2423350533937629</v>
      </c>
      <c r="K128" s="23">
        <f t="shared" si="7"/>
        <v>543.06690000000003</v>
      </c>
      <c r="L128" s="24">
        <f>IF(ISERROR(VLOOKUP($P128,[1]BN2_1!$A:$U,21,0)),0,VLOOKUP($P128,[1]BN2_1!$A:$U,21,0))</f>
        <v>543.06690000000003</v>
      </c>
      <c r="M128" s="24">
        <f t="shared" si="8"/>
        <v>47.932192049999998</v>
      </c>
      <c r="N128" s="27">
        <f t="shared" si="8"/>
        <v>253.58243236000001</v>
      </c>
      <c r="O128" s="29">
        <f t="shared" si="9"/>
        <v>46.694510816254862</v>
      </c>
      <c r="P128" s="30" t="s">
        <v>134</v>
      </c>
      <c r="Q128" s="30"/>
      <c r="R128" s="20"/>
    </row>
    <row r="129" spans="1:18" ht="21">
      <c r="A129" s="21">
        <v>124</v>
      </c>
      <c r="B129" s="22" t="str">
        <f>VLOOKUP($P129,[1]Name!$A:$B,2,0)</f>
        <v>มหาวิทยาลัยเทคโนโลยีราชมงคลล้านนา</v>
      </c>
      <c r="C129" s="23">
        <f>IF(ISERROR(VLOOKUP($P129,[1]BN2_1!$A:$AC,3,0)),0,VLOOKUP($P129,[1]BN2_1!$A:$AC,3,0))</f>
        <v>878.89970000000005</v>
      </c>
      <c r="D129" s="24">
        <f>IF(ISERROR(VLOOKUP($P129,[1]BN2_1!$A:$AC,7,0)),0,VLOOKUP($P129,[1]BN2_1!$A:$AC,7,0))</f>
        <v>2.9293445</v>
      </c>
      <c r="E129" s="25">
        <f>IF(ISERROR(VLOOKUP($P129,[1]BN2_1!$A:$AC,8,0)),0,VLOOKUP($P129,[1]BN2_1!$A:$AC,8,0))</f>
        <v>509.07842690000001</v>
      </c>
      <c r="F129" s="26">
        <f t="shared" si="5"/>
        <v>57.922243789592834</v>
      </c>
      <c r="G129" s="33">
        <f>IF(ISERROR(VLOOKUP($P129,[1]BN2_1!$A:$AC,12,0)),0,VLOOKUP($P129,[1]BN2_1!$A:$AC,12,0))</f>
        <v>222.29660000000001</v>
      </c>
      <c r="H129" s="34">
        <f>IF(ISERROR(VLOOKUP($P129,[1]BN2_1!$A:$AC,16,0)),0,VLOOKUP($P129,[1]BN2_1!$A:$AC,16,0))</f>
        <v>90.633400330000001</v>
      </c>
      <c r="I129" s="35">
        <f>IF(ISERROR(VLOOKUP($P129,[1]BN2_1!$A:$AC,17,0)),0,VLOOKUP($P129,[1]BN2_1!$A:$AC,17,0))</f>
        <v>8.2250730000000001</v>
      </c>
      <c r="J129" s="36">
        <f t="shared" si="6"/>
        <v>3.7000444451242167</v>
      </c>
      <c r="K129" s="23">
        <f t="shared" si="7"/>
        <v>1101.1963000000001</v>
      </c>
      <c r="L129" s="24">
        <f>IF(ISERROR(VLOOKUP($P129,[1]BN2_1!$A:$U,21,0)),0,VLOOKUP($P129,[1]BN2_1!$A:$U,21,0))</f>
        <v>1101.1963000000001</v>
      </c>
      <c r="M129" s="24">
        <f t="shared" si="8"/>
        <v>93.56274483</v>
      </c>
      <c r="N129" s="27">
        <f t="shared" si="8"/>
        <v>517.30349990000002</v>
      </c>
      <c r="O129" s="29">
        <f t="shared" si="9"/>
        <v>46.976501818976324</v>
      </c>
      <c r="P129" s="30" t="s">
        <v>135</v>
      </c>
      <c r="Q129" s="30"/>
      <c r="R129" s="20"/>
    </row>
    <row r="130" spans="1:18" ht="21">
      <c r="A130" s="21">
        <v>125</v>
      </c>
      <c r="B130" s="22" t="str">
        <f>VLOOKUP($P130,[1]Name!$A:$B,2,0)</f>
        <v>สำนักงานตำรวจแห่งชาติ</v>
      </c>
      <c r="C130" s="23">
        <f>IF(ISERROR(VLOOKUP($P130,[1]BN2_1!$A:$AC,3,0)),0,VLOOKUP($P130,[1]BN2_1!$A:$AC,3,0))</f>
        <v>100830.97436973</v>
      </c>
      <c r="D130" s="24">
        <f>IF(ISERROR(VLOOKUP($P130,[1]BN2_1!$A:$AC,7,0)),0,VLOOKUP($P130,[1]BN2_1!$A:$AC,7,0))</f>
        <v>1295.20605581</v>
      </c>
      <c r="E130" s="25">
        <f>IF(ISERROR(VLOOKUP($P130,[1]BN2_1!$A:$AC,8,0)),0,VLOOKUP($P130,[1]BN2_1!$A:$AC,8,0))</f>
        <v>55296.5350253</v>
      </c>
      <c r="F130" s="26">
        <f t="shared" si="5"/>
        <v>54.840821851564215</v>
      </c>
      <c r="G130" s="33">
        <f>IF(ISERROR(VLOOKUP($P130,[1]BN2_1!$A:$AC,12,0)),0,VLOOKUP($P130,[1]BN2_1!$A:$AC,12,0))</f>
        <v>20880.704530269999</v>
      </c>
      <c r="H130" s="34">
        <f>IF(ISERROR(VLOOKUP($P130,[1]BN2_1!$A:$AC,16,0)),0,VLOOKUP($P130,[1]BN2_1!$A:$AC,16,0))</f>
        <v>7354.5402772099997</v>
      </c>
      <c r="I130" s="35">
        <f>IF(ISERROR(VLOOKUP($P130,[1]BN2_1!$A:$AC,17,0)),0,VLOOKUP($P130,[1]BN2_1!$A:$AC,17,0))</f>
        <v>2032.3489076000001</v>
      </c>
      <c r="J130" s="36">
        <f t="shared" si="6"/>
        <v>9.7331433652239916</v>
      </c>
      <c r="K130" s="23">
        <f t="shared" si="7"/>
        <v>121711.6789</v>
      </c>
      <c r="L130" s="24">
        <f>IF(ISERROR(VLOOKUP($P130,[1]BN2_1!$A:$U,21,0)),0,VLOOKUP($P130,[1]BN2_1!$A:$U,21,0))</f>
        <v>121711.6789</v>
      </c>
      <c r="M130" s="24">
        <f t="shared" si="8"/>
        <v>8649.7463330199989</v>
      </c>
      <c r="N130" s="27">
        <f t="shared" si="8"/>
        <v>57328.883932899997</v>
      </c>
      <c r="O130" s="29">
        <f t="shared" si="9"/>
        <v>47.102204530431464</v>
      </c>
      <c r="P130" s="30" t="s">
        <v>136</v>
      </c>
      <c r="Q130" s="30"/>
      <c r="R130" s="20"/>
    </row>
    <row r="131" spans="1:18" ht="21">
      <c r="A131" s="21">
        <v>126</v>
      </c>
      <c r="B131" s="22" t="str">
        <f>VLOOKUP($P131,[1]Name!$A:$B,2,0)</f>
        <v>หอภาพยนตร์ (องค์การมหาชน)</v>
      </c>
      <c r="C131" s="23">
        <f>IF(ISERROR(VLOOKUP($P131,[1]BN2_1!$A:$AC,3,0)),0,VLOOKUP($P131,[1]BN2_1!$A:$AC,3,0))</f>
        <v>87.135000000000005</v>
      </c>
      <c r="D131" s="24">
        <f>IF(ISERROR(VLOOKUP($P131,[1]BN2_1!$A:$AC,7,0)),0,VLOOKUP($P131,[1]BN2_1!$A:$AC,7,0))</f>
        <v>0</v>
      </c>
      <c r="E131" s="25">
        <f>IF(ISERROR(VLOOKUP($P131,[1]BN2_1!$A:$AC,8,0)),0,VLOOKUP($P131,[1]BN2_1!$A:$AC,8,0))</f>
        <v>22.467400000000001</v>
      </c>
      <c r="F131" s="26">
        <f t="shared" si="5"/>
        <v>25.784587134905607</v>
      </c>
      <c r="G131" s="33">
        <f>IF(ISERROR(VLOOKUP($P131,[1]BN2_1!$A:$AC,12,0)),0,VLOOKUP($P131,[1]BN2_1!$A:$AC,12,0))</f>
        <v>35.5</v>
      </c>
      <c r="H131" s="34">
        <f>IF(ISERROR(VLOOKUP($P131,[1]BN2_1!$A:$AC,16,0)),0,VLOOKUP($P131,[1]BN2_1!$A:$AC,16,0))</f>
        <v>0</v>
      </c>
      <c r="I131" s="35">
        <f>IF(ISERROR(VLOOKUP($P131,[1]BN2_1!$A:$AC,17,0)),0,VLOOKUP($P131,[1]BN2_1!$A:$AC,17,0))</f>
        <v>35.5</v>
      </c>
      <c r="J131" s="36">
        <f t="shared" si="6"/>
        <v>100</v>
      </c>
      <c r="K131" s="23">
        <f t="shared" si="7"/>
        <v>122.63500000000001</v>
      </c>
      <c r="L131" s="24">
        <f>IF(ISERROR(VLOOKUP($P131,[1]BN2_1!$A:$U,21,0)),0,VLOOKUP($P131,[1]BN2_1!$A:$U,21,0))</f>
        <v>122.63500000000001</v>
      </c>
      <c r="M131" s="24">
        <f t="shared" si="8"/>
        <v>0</v>
      </c>
      <c r="N131" s="27">
        <f t="shared" si="8"/>
        <v>57.967399999999998</v>
      </c>
      <c r="O131" s="29">
        <f t="shared" si="9"/>
        <v>47.268235006319564</v>
      </c>
      <c r="P131" s="30" t="s">
        <v>137</v>
      </c>
      <c r="Q131" s="30"/>
      <c r="R131" s="20"/>
    </row>
    <row r="132" spans="1:18" ht="21">
      <c r="A132" s="21">
        <v>127</v>
      </c>
      <c r="B132" s="22" t="str">
        <f>VLOOKUP($P132,[1]Name!$A:$B,2,0)</f>
        <v>มหาวิทยาลัยราชภัฏจันทรเกษม</v>
      </c>
      <c r="C132" s="23">
        <f>IF(ISERROR(VLOOKUP($P132,[1]BN2_1!$A:$AC,3,0)),0,VLOOKUP($P132,[1]BN2_1!$A:$AC,3,0))</f>
        <v>364.00276000000002</v>
      </c>
      <c r="D132" s="24">
        <f>IF(ISERROR(VLOOKUP($P132,[1]BN2_1!$A:$AC,7,0)),0,VLOOKUP($P132,[1]BN2_1!$A:$AC,7,0))</f>
        <v>1.03551868</v>
      </c>
      <c r="E132" s="25">
        <f>IF(ISERROR(VLOOKUP($P132,[1]BN2_1!$A:$AC,8,0)),0,VLOOKUP($P132,[1]BN2_1!$A:$AC,8,0))</f>
        <v>191.49692239000001</v>
      </c>
      <c r="F132" s="26">
        <f t="shared" si="5"/>
        <v>52.60864571191712</v>
      </c>
      <c r="G132" s="33">
        <f>IF(ISERROR(VLOOKUP($P132,[1]BN2_1!$A:$AC,12,0)),0,VLOOKUP($P132,[1]BN2_1!$A:$AC,12,0))</f>
        <v>116.39514</v>
      </c>
      <c r="H132" s="34">
        <f>IF(ISERROR(VLOOKUP($P132,[1]BN2_1!$A:$AC,16,0)),0,VLOOKUP($P132,[1]BN2_1!$A:$AC,16,0))</f>
        <v>80.251314750000006</v>
      </c>
      <c r="I132" s="35">
        <f>IF(ISERROR(VLOOKUP($P132,[1]BN2_1!$A:$AC,17,0)),0,VLOOKUP($P132,[1]BN2_1!$A:$AC,17,0))</f>
        <v>36.143825190000001</v>
      </c>
      <c r="J132" s="36">
        <f t="shared" si="6"/>
        <v>31.052692741294869</v>
      </c>
      <c r="K132" s="23">
        <f t="shared" si="7"/>
        <v>480.39790000000005</v>
      </c>
      <c r="L132" s="24">
        <f>IF(ISERROR(VLOOKUP($P132,[1]BN2_1!$A:$U,21,0)),0,VLOOKUP($P132,[1]BN2_1!$A:$U,21,0))</f>
        <v>480.39789999999999</v>
      </c>
      <c r="M132" s="24">
        <f t="shared" si="8"/>
        <v>81.286833430000001</v>
      </c>
      <c r="N132" s="27">
        <f t="shared" si="8"/>
        <v>227.64074758000001</v>
      </c>
      <c r="O132" s="29">
        <f t="shared" si="9"/>
        <v>47.385874830010707</v>
      </c>
      <c r="P132" s="30" t="s">
        <v>138</v>
      </c>
      <c r="Q132" s="30"/>
      <c r="R132" s="20"/>
    </row>
    <row r="133" spans="1:18" ht="21">
      <c r="A133" s="21">
        <v>128</v>
      </c>
      <c r="B133" s="22" t="str">
        <f>VLOOKUP($P133,[1]Name!$A:$B,2,0)</f>
        <v>สำนักงานปลัดกระทรวงพาณิชย์</v>
      </c>
      <c r="C133" s="23">
        <f>IF(ISERROR(VLOOKUP($P133,[1]BN2_1!$A:$AC,3,0)),0,VLOOKUP($P133,[1]BN2_1!$A:$AC,3,0))</f>
        <v>1333.4198968000001</v>
      </c>
      <c r="D133" s="24">
        <f>IF(ISERROR(VLOOKUP($P133,[1]BN2_1!$A:$AC,7,0)),0,VLOOKUP($P133,[1]BN2_1!$A:$AC,7,0))</f>
        <v>96.585843670000003</v>
      </c>
      <c r="E133" s="25">
        <f>IF(ISERROR(VLOOKUP($P133,[1]BN2_1!$A:$AC,8,0)),0,VLOOKUP($P133,[1]BN2_1!$A:$AC,8,0))</f>
        <v>627.63331661999996</v>
      </c>
      <c r="F133" s="26">
        <f t="shared" si="5"/>
        <v>47.069442875887937</v>
      </c>
      <c r="G133" s="33">
        <f>IF(ISERROR(VLOOKUP($P133,[1]BN2_1!$A:$AC,12,0)),0,VLOOKUP($P133,[1]BN2_1!$A:$AC,12,0))</f>
        <v>274.44220319999999</v>
      </c>
      <c r="H133" s="34">
        <f>IF(ISERROR(VLOOKUP($P133,[1]BN2_1!$A:$AC,16,0)),0,VLOOKUP($P133,[1]BN2_1!$A:$AC,16,0))</f>
        <v>85.925489999999996</v>
      </c>
      <c r="I133" s="35">
        <f>IF(ISERROR(VLOOKUP($P133,[1]BN2_1!$A:$AC,17,0)),0,VLOOKUP($P133,[1]BN2_1!$A:$AC,17,0))</f>
        <v>137.37279336</v>
      </c>
      <c r="J133" s="36">
        <f t="shared" si="6"/>
        <v>50.055272752598277</v>
      </c>
      <c r="K133" s="23">
        <f t="shared" si="7"/>
        <v>1607.8621000000001</v>
      </c>
      <c r="L133" s="24">
        <f>IF(ISERROR(VLOOKUP($P133,[1]BN2_1!$A:$U,21,0)),0,VLOOKUP($P133,[1]BN2_1!$A:$U,21,0))</f>
        <v>1607.8621000000001</v>
      </c>
      <c r="M133" s="24">
        <f t="shared" si="8"/>
        <v>182.51133367</v>
      </c>
      <c r="N133" s="27">
        <f t="shared" si="8"/>
        <v>765.00610998000002</v>
      </c>
      <c r="O133" s="29">
        <f t="shared" si="9"/>
        <v>47.579087160522036</v>
      </c>
      <c r="P133" s="30" t="s">
        <v>139</v>
      </c>
      <c r="Q133" s="30"/>
      <c r="R133" s="20"/>
    </row>
    <row r="134" spans="1:18" ht="21">
      <c r="A134" s="21">
        <v>129</v>
      </c>
      <c r="B134" s="22" t="str">
        <f>VLOOKUP($P134,[1]Name!$A:$B,2,0)</f>
        <v>กรมส่งเสริมการค้าระหว่างประเทศ</v>
      </c>
      <c r="C134" s="23">
        <f>IF(ISERROR(VLOOKUP($P134,[1]BN2_1!$A:$AC,3,0)),0,VLOOKUP($P134,[1]BN2_1!$A:$AC,3,0))</f>
        <v>1896.2545210000001</v>
      </c>
      <c r="D134" s="24">
        <f>IF(ISERROR(VLOOKUP($P134,[1]BN2_1!$A:$AC,7,0)),0,VLOOKUP($P134,[1]BN2_1!$A:$AC,7,0))</f>
        <v>82.554614549999997</v>
      </c>
      <c r="E134" s="25">
        <f>IF(ISERROR(VLOOKUP($P134,[1]BN2_1!$A:$AC,8,0)),0,VLOOKUP($P134,[1]BN2_1!$A:$AC,8,0))</f>
        <v>930.68286969999997</v>
      </c>
      <c r="F134" s="26">
        <f t="shared" ref="F134:F197" si="10">IF(ISERROR(E134/C134*100),0,E134/C134*100)</f>
        <v>49.080060687697099</v>
      </c>
      <c r="G134" s="33">
        <f>IF(ISERROR(VLOOKUP($P134,[1]BN2_1!$A:$AC,12,0)),0,VLOOKUP($P134,[1]BN2_1!$A:$AC,12,0))</f>
        <v>101.310579</v>
      </c>
      <c r="H134" s="34">
        <f>IF(ISERROR(VLOOKUP($P134,[1]BN2_1!$A:$AC,16,0)),0,VLOOKUP($P134,[1]BN2_1!$A:$AC,16,0))</f>
        <v>30.196558230000001</v>
      </c>
      <c r="I134" s="35">
        <f>IF(ISERROR(VLOOKUP($P134,[1]BN2_1!$A:$AC,17,0)),0,VLOOKUP($P134,[1]BN2_1!$A:$AC,17,0))</f>
        <v>19.772634879999998</v>
      </c>
      <c r="J134" s="36">
        <f t="shared" ref="J134:J197" si="11">IF(ISERROR(I134/G134*100),0,I134/G134*100)</f>
        <v>19.516851127659628</v>
      </c>
      <c r="K134" s="23">
        <f t="shared" ref="K134:K197" si="12">C134+G134</f>
        <v>1997.5651</v>
      </c>
      <c r="L134" s="24">
        <f>IF(ISERROR(VLOOKUP($P134,[1]BN2_1!$A:$U,21,0)),0,VLOOKUP($P134,[1]BN2_1!$A:$U,21,0))</f>
        <v>1997.5651</v>
      </c>
      <c r="M134" s="24">
        <f t="shared" ref="M134:N197" si="13">D134+H134</f>
        <v>112.75117277999999</v>
      </c>
      <c r="N134" s="27">
        <f t="shared" si="13"/>
        <v>950.45550458000002</v>
      </c>
      <c r="O134" s="29">
        <f t="shared" ref="O134:O197" si="14">IF(ISERROR(N134/K134*100),0,N134/K134*100)</f>
        <v>47.580702355082195</v>
      </c>
      <c r="P134" s="30" t="s">
        <v>140</v>
      </c>
      <c r="Q134" s="30"/>
      <c r="R134" s="20"/>
    </row>
    <row r="135" spans="1:18" ht="21">
      <c r="A135" s="21">
        <v>130</v>
      </c>
      <c r="B135" s="22" t="str">
        <f>VLOOKUP($P135,[1]Name!$A:$B,2,0)</f>
        <v>กรมหม่อนไหม</v>
      </c>
      <c r="C135" s="23">
        <f>IF(ISERROR(VLOOKUP($P135,[1]BN2_1!$A:$AC,3,0)),0,VLOOKUP($P135,[1]BN2_1!$A:$AC,3,0))</f>
        <v>541.53319999999997</v>
      </c>
      <c r="D135" s="24">
        <f>IF(ISERROR(VLOOKUP($P135,[1]BN2_1!$A:$AC,7,0)),0,VLOOKUP($P135,[1]BN2_1!$A:$AC,7,0))</f>
        <v>3.2869191</v>
      </c>
      <c r="E135" s="25">
        <f>IF(ISERROR(VLOOKUP($P135,[1]BN2_1!$A:$AC,8,0)),0,VLOOKUP($P135,[1]BN2_1!$A:$AC,8,0))</f>
        <v>258.72959201999998</v>
      </c>
      <c r="F135" s="26">
        <f t="shared" si="10"/>
        <v>47.777235452969457</v>
      </c>
      <c r="G135" s="33">
        <f>IF(ISERROR(VLOOKUP($P135,[1]BN2_1!$A:$AC,12,0)),0,VLOOKUP($P135,[1]BN2_1!$A:$AC,12,0))</f>
        <v>25.440100000000001</v>
      </c>
      <c r="H135" s="34">
        <f>IF(ISERROR(VLOOKUP($P135,[1]BN2_1!$A:$AC,16,0)),0,VLOOKUP($P135,[1]BN2_1!$A:$AC,16,0))</f>
        <v>10.318124600000001</v>
      </c>
      <c r="I135" s="35">
        <f>IF(ISERROR(VLOOKUP($P135,[1]BN2_1!$A:$AC,17,0)),0,VLOOKUP($P135,[1]BN2_1!$A:$AC,17,0))</f>
        <v>11.399807409999999</v>
      </c>
      <c r="J135" s="36">
        <f t="shared" si="11"/>
        <v>44.810387577092854</v>
      </c>
      <c r="K135" s="23">
        <f t="shared" si="12"/>
        <v>566.97329999999999</v>
      </c>
      <c r="L135" s="24">
        <f>IF(ISERROR(VLOOKUP($P135,[1]BN2_1!$A:$U,21,0)),0,VLOOKUP($P135,[1]BN2_1!$A:$U,21,0))</f>
        <v>566.97329999999999</v>
      </c>
      <c r="M135" s="24">
        <f t="shared" si="13"/>
        <v>13.605043700000001</v>
      </c>
      <c r="N135" s="27">
        <f t="shared" si="13"/>
        <v>270.12939942999998</v>
      </c>
      <c r="O135" s="29">
        <f t="shared" si="14"/>
        <v>47.644112946764864</v>
      </c>
      <c r="P135" s="30" t="s">
        <v>141</v>
      </c>
      <c r="Q135" s="30"/>
      <c r="R135" s="20"/>
    </row>
    <row r="136" spans="1:18" ht="21">
      <c r="A136" s="21">
        <v>131</v>
      </c>
      <c r="B136" s="22" t="str">
        <f>VLOOKUP($P136,[1]Name!$A:$B,2,0)</f>
        <v>สำนักงานคณะกรรมการการอาชีวศึกษา</v>
      </c>
      <c r="C136" s="23">
        <f>IF(ISERROR(VLOOKUP($P136,[1]BN2_1!$A:$AC,3,0)),0,VLOOKUP($P136,[1]BN2_1!$A:$AC,3,0))</f>
        <v>21807.277319000001</v>
      </c>
      <c r="D136" s="24">
        <f>IF(ISERROR(VLOOKUP($P136,[1]BN2_1!$A:$AC,7,0)),0,VLOOKUP($P136,[1]BN2_1!$A:$AC,7,0))</f>
        <v>96.181197179999998</v>
      </c>
      <c r="E136" s="25">
        <f>IF(ISERROR(VLOOKUP($P136,[1]BN2_1!$A:$AC,8,0)),0,VLOOKUP($P136,[1]BN2_1!$A:$AC,8,0))</f>
        <v>11442.06469696</v>
      </c>
      <c r="F136" s="26">
        <f t="shared" si="10"/>
        <v>52.469019995407166</v>
      </c>
      <c r="G136" s="33">
        <f>IF(ISERROR(VLOOKUP($P136,[1]BN2_1!$A:$AC,12,0)),0,VLOOKUP($P136,[1]BN2_1!$A:$AC,12,0))</f>
        <v>2929.8088809999999</v>
      </c>
      <c r="H136" s="34">
        <f>IF(ISERROR(VLOOKUP($P136,[1]BN2_1!$A:$AC,16,0)),0,VLOOKUP($P136,[1]BN2_1!$A:$AC,16,0))</f>
        <v>1827.0813858900001</v>
      </c>
      <c r="I136" s="35">
        <f>IF(ISERROR(VLOOKUP($P136,[1]BN2_1!$A:$AC,17,0)),0,VLOOKUP($P136,[1]BN2_1!$A:$AC,17,0))</f>
        <v>378.35062274000001</v>
      </c>
      <c r="J136" s="36">
        <f t="shared" si="11"/>
        <v>12.913832884923938</v>
      </c>
      <c r="K136" s="23">
        <f t="shared" si="12"/>
        <v>24737.086200000002</v>
      </c>
      <c r="L136" s="24">
        <f>IF(ISERROR(VLOOKUP($P136,[1]BN2_1!$A:$U,21,0)),0,VLOOKUP($P136,[1]BN2_1!$A:$U,21,0))</f>
        <v>24737.086200000002</v>
      </c>
      <c r="M136" s="24">
        <f t="shared" si="13"/>
        <v>1923.2625830700001</v>
      </c>
      <c r="N136" s="27">
        <f t="shared" si="13"/>
        <v>11820.4153197</v>
      </c>
      <c r="O136" s="29">
        <f t="shared" si="14"/>
        <v>47.78418615730093</v>
      </c>
      <c r="P136" s="30" t="s">
        <v>142</v>
      </c>
      <c r="Q136" s="30"/>
      <c r="R136" s="20"/>
    </row>
    <row r="137" spans="1:18" ht="21">
      <c r="A137" s="21">
        <v>132</v>
      </c>
      <c r="B137" s="22" t="str">
        <f>VLOOKUP($P137,[1]Name!$A:$B,2,0)</f>
        <v>กรมพัฒนาฝีมือแรงงาน</v>
      </c>
      <c r="C137" s="23">
        <f>IF(ISERROR(VLOOKUP($P137,[1]BN2_1!$A:$AC,3,0)),0,VLOOKUP($P137,[1]BN2_1!$A:$AC,3,0))</f>
        <v>1547.738343</v>
      </c>
      <c r="D137" s="24">
        <f>IF(ISERROR(VLOOKUP($P137,[1]BN2_1!$A:$AC,7,0)),0,VLOOKUP($P137,[1]BN2_1!$A:$AC,7,0))</f>
        <v>15.190402730000001</v>
      </c>
      <c r="E137" s="25">
        <f>IF(ISERROR(VLOOKUP($P137,[1]BN2_1!$A:$AC,8,0)),0,VLOOKUP($P137,[1]BN2_1!$A:$AC,8,0))</f>
        <v>786.74705558000005</v>
      </c>
      <c r="F137" s="26">
        <f t="shared" si="10"/>
        <v>50.83204529617317</v>
      </c>
      <c r="G137" s="33">
        <f>IF(ISERROR(VLOOKUP($P137,[1]BN2_1!$A:$AC,12,0)),0,VLOOKUP($P137,[1]BN2_1!$A:$AC,12,0))</f>
        <v>194.348657</v>
      </c>
      <c r="H137" s="34">
        <f>IF(ISERROR(VLOOKUP($P137,[1]BN2_1!$A:$AC,16,0)),0,VLOOKUP($P137,[1]BN2_1!$A:$AC,16,0))</f>
        <v>78.948779549999998</v>
      </c>
      <c r="I137" s="35">
        <f>IF(ISERROR(VLOOKUP($P137,[1]BN2_1!$A:$AC,17,0)),0,VLOOKUP($P137,[1]BN2_1!$A:$AC,17,0))</f>
        <v>49.7322074</v>
      </c>
      <c r="J137" s="36">
        <f t="shared" si="11"/>
        <v>25.589169571673448</v>
      </c>
      <c r="K137" s="23">
        <f t="shared" si="12"/>
        <v>1742.087</v>
      </c>
      <c r="L137" s="24">
        <f>IF(ISERROR(VLOOKUP($P137,[1]BN2_1!$A:$U,21,0)),0,VLOOKUP($P137,[1]BN2_1!$A:$U,21,0))</f>
        <v>1742.087</v>
      </c>
      <c r="M137" s="24">
        <f t="shared" si="13"/>
        <v>94.13918228</v>
      </c>
      <c r="N137" s="27">
        <f t="shared" si="13"/>
        <v>836.47926298000004</v>
      </c>
      <c r="O137" s="29">
        <f t="shared" si="14"/>
        <v>48.015929341071946</v>
      </c>
      <c r="P137" s="30" t="s">
        <v>143</v>
      </c>
      <c r="Q137" s="30"/>
      <c r="R137" s="20"/>
    </row>
    <row r="138" spans="1:18" ht="21">
      <c r="A138" s="21">
        <v>133</v>
      </c>
      <c r="B138" s="22" t="str">
        <f>VLOOKUP($P138,[1]Name!$A:$B,2,0)</f>
        <v>มหาวิทยาลัยราชภัฏสกลนคร</v>
      </c>
      <c r="C138" s="23">
        <f>IF(ISERROR(VLOOKUP($P138,[1]BN2_1!$A:$AC,3,0)),0,VLOOKUP($P138,[1]BN2_1!$A:$AC,3,0))</f>
        <v>389.03719999999998</v>
      </c>
      <c r="D138" s="24">
        <f>IF(ISERROR(VLOOKUP($P138,[1]BN2_1!$A:$AC,7,0)),0,VLOOKUP($P138,[1]BN2_1!$A:$AC,7,0))</f>
        <v>2.9166940000000001</v>
      </c>
      <c r="E138" s="25">
        <f>IF(ISERROR(VLOOKUP($P138,[1]BN2_1!$A:$AC,8,0)),0,VLOOKUP($P138,[1]BN2_1!$A:$AC,8,0))</f>
        <v>209.01972375</v>
      </c>
      <c r="F138" s="26">
        <f t="shared" si="10"/>
        <v>53.727438854176413</v>
      </c>
      <c r="G138" s="33">
        <f>IF(ISERROR(VLOOKUP($P138,[1]BN2_1!$A:$AC,12,0)),0,VLOOKUP($P138,[1]BN2_1!$A:$AC,12,0))</f>
        <v>75.77</v>
      </c>
      <c r="H138" s="34">
        <f>IF(ISERROR(VLOOKUP($P138,[1]BN2_1!$A:$AC,16,0)),0,VLOOKUP($P138,[1]BN2_1!$A:$AC,16,0))</f>
        <v>28.9305314</v>
      </c>
      <c r="I138" s="35">
        <f>IF(ISERROR(VLOOKUP($P138,[1]BN2_1!$A:$AC,17,0)),0,VLOOKUP($P138,[1]BN2_1!$A:$AC,17,0))</f>
        <v>14.499022099999999</v>
      </c>
      <c r="J138" s="36">
        <f t="shared" si="11"/>
        <v>19.135570938366108</v>
      </c>
      <c r="K138" s="23">
        <f t="shared" si="12"/>
        <v>464.80719999999997</v>
      </c>
      <c r="L138" s="24">
        <f>IF(ISERROR(VLOOKUP($P138,[1]BN2_1!$A:$U,21,0)),0,VLOOKUP($P138,[1]BN2_1!$A:$U,21,0))</f>
        <v>464.80720000000002</v>
      </c>
      <c r="M138" s="24">
        <f t="shared" si="13"/>
        <v>31.847225399999999</v>
      </c>
      <c r="N138" s="27">
        <f t="shared" si="13"/>
        <v>223.51874584999999</v>
      </c>
      <c r="O138" s="29">
        <f t="shared" si="14"/>
        <v>48.088486118545497</v>
      </c>
      <c r="P138" s="30" t="s">
        <v>144</v>
      </c>
      <c r="Q138" s="30"/>
      <c r="R138" s="20"/>
    </row>
    <row r="139" spans="1:18" ht="21">
      <c r="A139" s="21">
        <v>134</v>
      </c>
      <c r="B139" s="22" t="str">
        <f>VLOOKUP($P139,[1]Name!$A:$B,2,0)</f>
        <v>มหาวิทยาลัยราชภัฏภูเก็ต</v>
      </c>
      <c r="C139" s="23">
        <f>IF(ISERROR(VLOOKUP($P139,[1]BN2_1!$A:$AC,3,0)),0,VLOOKUP($P139,[1]BN2_1!$A:$AC,3,0))</f>
        <v>303.16759000000002</v>
      </c>
      <c r="D139" s="24">
        <f>IF(ISERROR(VLOOKUP($P139,[1]BN2_1!$A:$AC,7,0)),0,VLOOKUP($P139,[1]BN2_1!$A:$AC,7,0))</f>
        <v>1.1372212900000001</v>
      </c>
      <c r="E139" s="25">
        <f>IF(ISERROR(VLOOKUP($P139,[1]BN2_1!$A:$AC,8,0)),0,VLOOKUP($P139,[1]BN2_1!$A:$AC,8,0))</f>
        <v>160.70796386999999</v>
      </c>
      <c r="F139" s="26">
        <f t="shared" si="10"/>
        <v>53.009612231307436</v>
      </c>
      <c r="G139" s="33">
        <f>IF(ISERROR(VLOOKUP($P139,[1]BN2_1!$A:$AC,12,0)),0,VLOOKUP($P139,[1]BN2_1!$A:$AC,12,0))</f>
        <v>74.777410000000003</v>
      </c>
      <c r="H139" s="34">
        <f>IF(ISERROR(VLOOKUP($P139,[1]BN2_1!$A:$AC,16,0)),0,VLOOKUP($P139,[1]BN2_1!$A:$AC,16,0))</f>
        <v>48.148060000000001</v>
      </c>
      <c r="I139" s="35">
        <f>IF(ISERROR(VLOOKUP($P139,[1]BN2_1!$A:$AC,17,0)),0,VLOOKUP($P139,[1]BN2_1!$A:$AC,17,0))</f>
        <v>21.943149999999999</v>
      </c>
      <c r="J139" s="36">
        <f t="shared" si="11"/>
        <v>29.344624265536879</v>
      </c>
      <c r="K139" s="23">
        <f t="shared" si="12"/>
        <v>377.94500000000005</v>
      </c>
      <c r="L139" s="24">
        <f>IF(ISERROR(VLOOKUP($P139,[1]BN2_1!$A:$U,21,0)),0,VLOOKUP($P139,[1]BN2_1!$A:$U,21,0))</f>
        <v>377.94499999999999</v>
      </c>
      <c r="M139" s="24">
        <f t="shared" si="13"/>
        <v>49.28528129</v>
      </c>
      <c r="N139" s="27">
        <f t="shared" si="13"/>
        <v>182.65111386999999</v>
      </c>
      <c r="O139" s="29">
        <f t="shared" si="14"/>
        <v>48.327432263953739</v>
      </c>
      <c r="P139" s="30" t="s">
        <v>145</v>
      </c>
      <c r="Q139" s="30"/>
      <c r="R139" s="20"/>
    </row>
    <row r="140" spans="1:18" ht="21">
      <c r="A140" s="21">
        <v>135</v>
      </c>
      <c r="B140" s="22" t="str">
        <f>VLOOKUP($P140,[1]Name!$A:$B,2,0)</f>
        <v>สำนักงานปลัดกระทรวงพลังงาน</v>
      </c>
      <c r="C140" s="23">
        <f>IF(ISERROR(VLOOKUP($P140,[1]BN2_1!$A:$AC,3,0)),0,VLOOKUP($P140,[1]BN2_1!$A:$AC,3,0))</f>
        <v>484.49180000000001</v>
      </c>
      <c r="D140" s="24">
        <f>IF(ISERROR(VLOOKUP($P140,[1]BN2_1!$A:$AC,7,0)),0,VLOOKUP($P140,[1]BN2_1!$A:$AC,7,0))</f>
        <v>25.653590489999999</v>
      </c>
      <c r="E140" s="25">
        <f>IF(ISERROR(VLOOKUP($P140,[1]BN2_1!$A:$AC,8,0)),0,VLOOKUP($P140,[1]BN2_1!$A:$AC,8,0))</f>
        <v>248.55270179999999</v>
      </c>
      <c r="F140" s="26">
        <f t="shared" si="10"/>
        <v>51.30173550924907</v>
      </c>
      <c r="G140" s="33">
        <f>IF(ISERROR(VLOOKUP($P140,[1]BN2_1!$A:$AC,12,0)),0,VLOOKUP($P140,[1]BN2_1!$A:$AC,12,0))</f>
        <v>95.882199999999997</v>
      </c>
      <c r="H140" s="34">
        <f>IF(ISERROR(VLOOKUP($P140,[1]BN2_1!$A:$AC,16,0)),0,VLOOKUP($P140,[1]BN2_1!$A:$AC,16,0))</f>
        <v>36.594064160000002</v>
      </c>
      <c r="I140" s="35">
        <f>IF(ISERROR(VLOOKUP($P140,[1]BN2_1!$A:$AC,17,0)),0,VLOOKUP($P140,[1]BN2_1!$A:$AC,17,0))</f>
        <v>32.269536420000001</v>
      </c>
      <c r="J140" s="36">
        <f t="shared" si="11"/>
        <v>33.65539841597294</v>
      </c>
      <c r="K140" s="23">
        <f t="shared" si="12"/>
        <v>580.37400000000002</v>
      </c>
      <c r="L140" s="24">
        <f>IF(ISERROR(VLOOKUP($P140,[1]BN2_1!$A:$U,21,0)),0,VLOOKUP($P140,[1]BN2_1!$A:$U,21,0))</f>
        <v>580.37400000000002</v>
      </c>
      <c r="M140" s="24">
        <f t="shared" si="13"/>
        <v>62.247654650000001</v>
      </c>
      <c r="N140" s="27">
        <f t="shared" si="13"/>
        <v>280.82223821999997</v>
      </c>
      <c r="O140" s="29">
        <f t="shared" si="14"/>
        <v>48.38642637678462</v>
      </c>
      <c r="P140" s="30" t="s">
        <v>146</v>
      </c>
      <c r="Q140" s="30"/>
      <c r="R140" s="20"/>
    </row>
    <row r="141" spans="1:18" ht="21">
      <c r="A141" s="21">
        <v>136</v>
      </c>
      <c r="B141" s="22" t="str">
        <f>VLOOKUP($P141,[1]Name!$A:$B,2,0)</f>
        <v>กรมพัฒนาสังคมและสวัสดิการ</v>
      </c>
      <c r="C141" s="23">
        <f>IF(ISERROR(VLOOKUP($P141,[1]BN2_1!$A:$AC,3,0)),0,VLOOKUP($P141,[1]BN2_1!$A:$AC,3,0))</f>
        <v>1892.0804000000001</v>
      </c>
      <c r="D141" s="24">
        <f>IF(ISERROR(VLOOKUP($P141,[1]BN2_1!$A:$AC,7,0)),0,VLOOKUP($P141,[1]BN2_1!$A:$AC,7,0))</f>
        <v>14.19233775</v>
      </c>
      <c r="E141" s="25">
        <f>IF(ISERROR(VLOOKUP($P141,[1]BN2_1!$A:$AC,8,0)),0,VLOOKUP($P141,[1]BN2_1!$A:$AC,8,0))</f>
        <v>912.29074046000005</v>
      </c>
      <c r="F141" s="26">
        <f t="shared" si="10"/>
        <v>48.21627772583026</v>
      </c>
      <c r="G141" s="33">
        <f>IF(ISERROR(VLOOKUP($P141,[1]BN2_1!$A:$AC,12,0)),0,VLOOKUP($P141,[1]BN2_1!$A:$AC,12,0))</f>
        <v>75.525999999999996</v>
      </c>
      <c r="H141" s="34">
        <f>IF(ISERROR(VLOOKUP($P141,[1]BN2_1!$A:$AC,16,0)),0,VLOOKUP($P141,[1]BN2_1!$A:$AC,16,0))</f>
        <v>30.212766420000001</v>
      </c>
      <c r="I141" s="35">
        <f>IF(ISERROR(VLOOKUP($P141,[1]BN2_1!$A:$AC,17,0)),0,VLOOKUP($P141,[1]BN2_1!$A:$AC,17,0))</f>
        <v>41.019356420000001</v>
      </c>
      <c r="J141" s="36">
        <f t="shared" si="11"/>
        <v>54.311570081826133</v>
      </c>
      <c r="K141" s="23">
        <f t="shared" si="12"/>
        <v>1967.6064000000001</v>
      </c>
      <c r="L141" s="24">
        <f>IF(ISERROR(VLOOKUP($P141,[1]BN2_1!$A:$U,21,0)),0,VLOOKUP($P141,[1]BN2_1!$A:$U,21,0))</f>
        <v>1967.6063999999999</v>
      </c>
      <c r="M141" s="24">
        <f t="shared" si="13"/>
        <v>44.405104170000001</v>
      </c>
      <c r="N141" s="27">
        <f t="shared" si="13"/>
        <v>953.31009688000006</v>
      </c>
      <c r="O141" s="29">
        <f t="shared" si="14"/>
        <v>48.450243752002429</v>
      </c>
      <c r="P141" s="30" t="s">
        <v>147</v>
      </c>
      <c r="Q141" s="30"/>
      <c r="R141" s="20"/>
    </row>
    <row r="142" spans="1:18" ht="21">
      <c r="A142" s="21">
        <v>137</v>
      </c>
      <c r="B142" s="22" t="str">
        <f>VLOOKUP($P142,[1]Name!$A:$B,2,0)</f>
        <v>กรมคุมประพฤติ</v>
      </c>
      <c r="C142" s="23">
        <f>IF(ISERROR(VLOOKUP($P142,[1]BN2_1!$A:$AC,3,0)),0,VLOOKUP($P142,[1]BN2_1!$A:$AC,3,0))</f>
        <v>2168.5117347999999</v>
      </c>
      <c r="D142" s="24">
        <f>IF(ISERROR(VLOOKUP($P142,[1]BN2_1!$A:$AC,7,0)),0,VLOOKUP($P142,[1]BN2_1!$A:$AC,7,0))</f>
        <v>7.7887596800000001</v>
      </c>
      <c r="E142" s="25">
        <f>IF(ISERROR(VLOOKUP($P142,[1]BN2_1!$A:$AC,8,0)),0,VLOOKUP($P142,[1]BN2_1!$A:$AC,8,0))</f>
        <v>1059.50381449</v>
      </c>
      <c r="F142" s="26">
        <f t="shared" si="10"/>
        <v>48.858569565809482</v>
      </c>
      <c r="G142" s="33">
        <f>IF(ISERROR(VLOOKUP($P142,[1]BN2_1!$A:$AC,12,0)),0,VLOOKUP($P142,[1]BN2_1!$A:$AC,12,0))</f>
        <v>25.267065200000001</v>
      </c>
      <c r="H142" s="34">
        <f>IF(ISERROR(VLOOKUP($P142,[1]BN2_1!$A:$AC,16,0)),0,VLOOKUP($P142,[1]BN2_1!$A:$AC,16,0))</f>
        <v>0.86309999999999998</v>
      </c>
      <c r="I142" s="35">
        <f>IF(ISERROR(VLOOKUP($P142,[1]BN2_1!$A:$AC,17,0)),0,VLOOKUP($P142,[1]BN2_1!$A:$AC,17,0))</f>
        <v>4.4741616999999998</v>
      </c>
      <c r="J142" s="36">
        <f t="shared" si="11"/>
        <v>17.707484682471154</v>
      </c>
      <c r="K142" s="23">
        <f t="shared" si="12"/>
        <v>2193.7788</v>
      </c>
      <c r="L142" s="24">
        <f>IF(ISERROR(VLOOKUP($P142,[1]BN2_1!$A:$U,21,0)),0,VLOOKUP($P142,[1]BN2_1!$A:$U,21,0))</f>
        <v>2193.7788</v>
      </c>
      <c r="M142" s="24">
        <f t="shared" si="13"/>
        <v>8.6518596799999994</v>
      </c>
      <c r="N142" s="27">
        <f t="shared" si="13"/>
        <v>1063.9779761899999</v>
      </c>
      <c r="O142" s="29">
        <f t="shared" si="14"/>
        <v>48.49978385195444</v>
      </c>
      <c r="P142" s="30" t="s">
        <v>148</v>
      </c>
      <c r="Q142" s="30"/>
      <c r="R142" s="20"/>
    </row>
    <row r="143" spans="1:18" ht="21">
      <c r="A143" s="21">
        <v>138</v>
      </c>
      <c r="B143" s="22" t="str">
        <f>VLOOKUP($P143,[1]Name!$A:$B,2,0)</f>
        <v>สำนักงานปลัดกระทรวงการพัฒนาสังคมและความมั่นคงของมนุษย์</v>
      </c>
      <c r="C143" s="23">
        <f>IF(ISERROR(VLOOKUP($P143,[1]BN2_1!$A:$AC,3,0)),0,VLOOKUP($P143,[1]BN2_1!$A:$AC,3,0))</f>
        <v>1559.60735</v>
      </c>
      <c r="D143" s="24">
        <f>IF(ISERROR(VLOOKUP($P143,[1]BN2_1!$A:$AC,7,0)),0,VLOOKUP($P143,[1]BN2_1!$A:$AC,7,0))</f>
        <v>7.3892178399999997</v>
      </c>
      <c r="E143" s="25">
        <f>IF(ISERROR(VLOOKUP($P143,[1]BN2_1!$A:$AC,8,0)),0,VLOOKUP($P143,[1]BN2_1!$A:$AC,8,0))</f>
        <v>774.61742697</v>
      </c>
      <c r="F143" s="26">
        <f t="shared" si="10"/>
        <v>49.667464504447224</v>
      </c>
      <c r="G143" s="33">
        <f>IF(ISERROR(VLOOKUP($P143,[1]BN2_1!$A:$AC,12,0)),0,VLOOKUP($P143,[1]BN2_1!$A:$AC,12,0))</f>
        <v>133.91315</v>
      </c>
      <c r="H143" s="34">
        <f>IF(ISERROR(VLOOKUP($P143,[1]BN2_1!$A:$AC,16,0)),0,VLOOKUP($P143,[1]BN2_1!$A:$AC,16,0))</f>
        <v>35.746309080000003</v>
      </c>
      <c r="I143" s="35">
        <f>IF(ISERROR(VLOOKUP($P143,[1]BN2_1!$A:$AC,17,0)),0,VLOOKUP($P143,[1]BN2_1!$A:$AC,17,0))</f>
        <v>48.877310090000002</v>
      </c>
      <c r="J143" s="36">
        <f t="shared" si="11"/>
        <v>36.49926096876969</v>
      </c>
      <c r="K143" s="23">
        <f t="shared" si="12"/>
        <v>1693.5205000000001</v>
      </c>
      <c r="L143" s="24">
        <f>IF(ISERROR(VLOOKUP($P143,[1]BN2_1!$A:$U,21,0)),0,VLOOKUP($P143,[1]BN2_1!$A:$U,21,0))</f>
        <v>1693.5205000000001</v>
      </c>
      <c r="M143" s="24">
        <f t="shared" si="13"/>
        <v>43.135526920000004</v>
      </c>
      <c r="N143" s="27">
        <f t="shared" si="13"/>
        <v>823.49473706000003</v>
      </c>
      <c r="O143" s="29">
        <f t="shared" si="14"/>
        <v>48.626204233134466</v>
      </c>
      <c r="P143" s="30" t="s">
        <v>149</v>
      </c>
      <c r="Q143" s="30"/>
      <c r="R143" s="20"/>
    </row>
    <row r="144" spans="1:18" ht="21">
      <c r="A144" s="21">
        <v>139</v>
      </c>
      <c r="B144" s="22" t="str">
        <f>VLOOKUP($P144,[1]Name!$A:$B,2,0)</f>
        <v>สำนักงานการปฏิรูปที่ดินเพื่อเกษตรกรรม</v>
      </c>
      <c r="C144" s="23">
        <f>IF(ISERROR(VLOOKUP($P144,[1]BN2_1!$A:$AC,3,0)),0,VLOOKUP($P144,[1]BN2_1!$A:$AC,3,0))</f>
        <v>1275.3654300000001</v>
      </c>
      <c r="D144" s="24">
        <f>IF(ISERROR(VLOOKUP($P144,[1]BN2_1!$A:$AC,7,0)),0,VLOOKUP($P144,[1]BN2_1!$A:$AC,7,0))</f>
        <v>18.199159099999999</v>
      </c>
      <c r="E144" s="25">
        <f>IF(ISERROR(VLOOKUP($P144,[1]BN2_1!$A:$AC,8,0)),0,VLOOKUP($P144,[1]BN2_1!$A:$AC,8,0))</f>
        <v>682.16235004999999</v>
      </c>
      <c r="F144" s="26">
        <f t="shared" si="10"/>
        <v>53.487599240478076</v>
      </c>
      <c r="G144" s="33">
        <f>IF(ISERROR(VLOOKUP($P144,[1]BN2_1!$A:$AC,12,0)),0,VLOOKUP($P144,[1]BN2_1!$A:$AC,12,0))</f>
        <v>159.50207</v>
      </c>
      <c r="H144" s="34">
        <f>IF(ISERROR(VLOOKUP($P144,[1]BN2_1!$A:$AC,16,0)),0,VLOOKUP($P144,[1]BN2_1!$A:$AC,16,0))</f>
        <v>52.687153719999998</v>
      </c>
      <c r="I144" s="35">
        <f>IF(ISERROR(VLOOKUP($P144,[1]BN2_1!$A:$AC,17,0)),0,VLOOKUP($P144,[1]BN2_1!$A:$AC,17,0))</f>
        <v>17.797112500000001</v>
      </c>
      <c r="J144" s="36">
        <f t="shared" si="11"/>
        <v>11.157919455214595</v>
      </c>
      <c r="K144" s="23">
        <f t="shared" si="12"/>
        <v>1434.8675000000001</v>
      </c>
      <c r="L144" s="24">
        <f>IF(ISERROR(VLOOKUP($P144,[1]BN2_1!$A:$U,21,0)),0,VLOOKUP($P144,[1]BN2_1!$A:$U,21,0))</f>
        <v>1434.8675000000001</v>
      </c>
      <c r="M144" s="24">
        <f t="shared" si="13"/>
        <v>70.886312820000001</v>
      </c>
      <c r="N144" s="27">
        <f t="shared" si="13"/>
        <v>699.95946255000001</v>
      </c>
      <c r="O144" s="29">
        <f t="shared" si="14"/>
        <v>48.782167172230189</v>
      </c>
      <c r="P144" s="30" t="s">
        <v>150</v>
      </c>
      <c r="Q144" s="30"/>
      <c r="R144" s="20"/>
    </row>
    <row r="145" spans="1:18" ht="21">
      <c r="A145" s="21">
        <v>140</v>
      </c>
      <c r="B145" s="22" t="str">
        <f>VLOOKUP($P145,[1]Name!$A:$B,2,0)</f>
        <v>สำนักงานเลขาธิการวุฒิสภา</v>
      </c>
      <c r="C145" s="23">
        <f>IF(ISERROR(VLOOKUP($P145,[1]BN2_1!$A:$AC,3,0)),0,VLOOKUP($P145,[1]BN2_1!$A:$AC,3,0))</f>
        <v>1889.9840300000001</v>
      </c>
      <c r="D145" s="24">
        <f>IF(ISERROR(VLOOKUP($P145,[1]BN2_1!$A:$AC,7,0)),0,VLOOKUP($P145,[1]BN2_1!$A:$AC,7,0))</f>
        <v>19.247281940000001</v>
      </c>
      <c r="E145" s="25">
        <f>IF(ISERROR(VLOOKUP($P145,[1]BN2_1!$A:$AC,8,0)),0,VLOOKUP($P145,[1]BN2_1!$A:$AC,8,0))</f>
        <v>931.93854583999996</v>
      </c>
      <c r="F145" s="26">
        <f t="shared" si="10"/>
        <v>49.309334420143216</v>
      </c>
      <c r="G145" s="33">
        <f>IF(ISERROR(VLOOKUP($P145,[1]BN2_1!$A:$AC,12,0)),0,VLOOKUP($P145,[1]BN2_1!$A:$AC,12,0))</f>
        <v>21.075769999999999</v>
      </c>
      <c r="H145" s="34">
        <f>IF(ISERROR(VLOOKUP($P145,[1]BN2_1!$A:$AC,16,0)),0,VLOOKUP($P145,[1]BN2_1!$A:$AC,16,0))</f>
        <v>0.107</v>
      </c>
      <c r="I145" s="35">
        <f>IF(ISERROR(VLOOKUP($P145,[1]BN2_1!$A:$AC,17,0)),0,VLOOKUP($P145,[1]BN2_1!$A:$AC,17,0))</f>
        <v>0.97852737000000001</v>
      </c>
      <c r="J145" s="36">
        <f t="shared" si="11"/>
        <v>4.6429021098636021</v>
      </c>
      <c r="K145" s="23">
        <f t="shared" si="12"/>
        <v>1911.0598</v>
      </c>
      <c r="L145" s="24">
        <f>IF(ISERROR(VLOOKUP($P145,[1]BN2_1!$A:$U,21,0)),0,VLOOKUP($P145,[1]BN2_1!$A:$U,21,0))</f>
        <v>1911.0598</v>
      </c>
      <c r="M145" s="24">
        <f t="shared" si="13"/>
        <v>19.35428194</v>
      </c>
      <c r="N145" s="27">
        <f t="shared" si="13"/>
        <v>932.91707321000001</v>
      </c>
      <c r="O145" s="29">
        <f t="shared" si="14"/>
        <v>48.816738922036876</v>
      </c>
      <c r="P145" s="30" t="s">
        <v>151</v>
      </c>
      <c r="Q145" s="30"/>
      <c r="R145" s="20"/>
    </row>
    <row r="146" spans="1:18" ht="21">
      <c r="A146" s="21">
        <v>141</v>
      </c>
      <c r="B146" s="22" t="str">
        <f>VLOOKUP($P146,[1]Name!$A:$B,2,0)</f>
        <v>มหาวิทยาลัยราชภัฏสงขลา</v>
      </c>
      <c r="C146" s="23">
        <f>IF(ISERROR(VLOOKUP($P146,[1]BN2_1!$A:$AC,3,0)),0,VLOOKUP($P146,[1]BN2_1!$A:$AC,3,0))</f>
        <v>386.88209999999998</v>
      </c>
      <c r="D146" s="24">
        <f>IF(ISERROR(VLOOKUP($P146,[1]BN2_1!$A:$AC,7,0)),0,VLOOKUP($P146,[1]BN2_1!$A:$AC,7,0))</f>
        <v>1.2936211500000001</v>
      </c>
      <c r="E146" s="25">
        <f>IF(ISERROR(VLOOKUP($P146,[1]BN2_1!$A:$AC,8,0)),0,VLOOKUP($P146,[1]BN2_1!$A:$AC,8,0))</f>
        <v>258.92849569999998</v>
      </c>
      <c r="F146" s="26">
        <f t="shared" si="10"/>
        <v>66.92697741766807</v>
      </c>
      <c r="G146" s="33">
        <f>IF(ISERROR(VLOOKUP($P146,[1]BN2_1!$A:$AC,12,0)),0,VLOOKUP($P146,[1]BN2_1!$A:$AC,12,0))</f>
        <v>154.7944</v>
      </c>
      <c r="H146" s="34">
        <f>IF(ISERROR(VLOOKUP($P146,[1]BN2_1!$A:$AC,16,0)),0,VLOOKUP($P146,[1]BN2_1!$A:$AC,16,0))</f>
        <v>72.804531999999995</v>
      </c>
      <c r="I146" s="35">
        <f>IF(ISERROR(VLOOKUP($P146,[1]BN2_1!$A:$AC,17,0)),0,VLOOKUP($P146,[1]BN2_1!$A:$AC,17,0))</f>
        <v>5.8452700000000002</v>
      </c>
      <c r="J146" s="36">
        <f t="shared" si="11"/>
        <v>3.7761508168254152</v>
      </c>
      <c r="K146" s="23">
        <f t="shared" si="12"/>
        <v>541.67650000000003</v>
      </c>
      <c r="L146" s="24">
        <f>IF(ISERROR(VLOOKUP($P146,[1]BN2_1!$A:$U,21,0)),0,VLOOKUP($P146,[1]BN2_1!$A:$U,21,0))</f>
        <v>541.67650000000003</v>
      </c>
      <c r="M146" s="24">
        <f t="shared" si="13"/>
        <v>74.098153150000002</v>
      </c>
      <c r="N146" s="27">
        <f t="shared" si="13"/>
        <v>264.77376570000001</v>
      </c>
      <c r="O146" s="29">
        <f t="shared" si="14"/>
        <v>48.880423223086105</v>
      </c>
      <c r="P146" s="30" t="s">
        <v>152</v>
      </c>
      <c r="Q146" s="30"/>
      <c r="R146" s="20"/>
    </row>
    <row r="147" spans="1:18" ht="21">
      <c r="A147" s="21">
        <v>142</v>
      </c>
      <c r="B147" s="22" t="str">
        <f>VLOOKUP($P147,[1]Name!$A:$B,2,0)</f>
        <v>สำนักงานคณะกรรมการกฤษฎีกา</v>
      </c>
      <c r="C147" s="23">
        <f>IF(ISERROR(VLOOKUP($P147,[1]BN2_1!$A:$AC,3,0)),0,VLOOKUP($P147,[1]BN2_1!$A:$AC,3,0))</f>
        <v>477.21761170000002</v>
      </c>
      <c r="D147" s="24">
        <f>IF(ISERROR(VLOOKUP($P147,[1]BN2_1!$A:$AC,7,0)),0,VLOOKUP($P147,[1]BN2_1!$A:$AC,7,0))</f>
        <v>11.851272829999999</v>
      </c>
      <c r="E147" s="25">
        <f>IF(ISERROR(VLOOKUP($P147,[1]BN2_1!$A:$AC,8,0)),0,VLOOKUP($P147,[1]BN2_1!$A:$AC,8,0))</f>
        <v>236.71296661</v>
      </c>
      <c r="F147" s="26">
        <f t="shared" si="10"/>
        <v>49.602730663429114</v>
      </c>
      <c r="G147" s="33">
        <f>IF(ISERROR(VLOOKUP($P147,[1]BN2_1!$A:$AC,12,0)),0,VLOOKUP($P147,[1]BN2_1!$A:$AC,12,0))</f>
        <v>5.1750882999999996</v>
      </c>
      <c r="H147" s="34">
        <f>IF(ISERROR(VLOOKUP($P147,[1]BN2_1!$A:$AC,16,0)),0,VLOOKUP($P147,[1]BN2_1!$A:$AC,16,0))</f>
        <v>1.7333999999999999E-2</v>
      </c>
      <c r="I147" s="35">
        <f>IF(ISERROR(VLOOKUP($P147,[1]BN2_1!$A:$AC,17,0)),0,VLOOKUP($P147,[1]BN2_1!$A:$AC,17,0))</f>
        <v>5.5814999999999997E-2</v>
      </c>
      <c r="J147" s="36">
        <f t="shared" si="11"/>
        <v>1.0785323218542957</v>
      </c>
      <c r="K147" s="23">
        <f t="shared" si="12"/>
        <v>482.39270000000005</v>
      </c>
      <c r="L147" s="24">
        <f>IF(ISERROR(VLOOKUP($P147,[1]BN2_1!$A:$U,21,0)),0,VLOOKUP($P147,[1]BN2_1!$A:$U,21,0))</f>
        <v>482.39269999999999</v>
      </c>
      <c r="M147" s="24">
        <f t="shared" si="13"/>
        <v>11.868606829999999</v>
      </c>
      <c r="N147" s="27">
        <f t="shared" si="13"/>
        <v>236.76878160999999</v>
      </c>
      <c r="O147" s="29">
        <f t="shared" si="14"/>
        <v>49.082165134339711</v>
      </c>
      <c r="P147" s="30" t="s">
        <v>153</v>
      </c>
      <c r="Q147" s="30"/>
      <c r="R147" s="20"/>
    </row>
    <row r="148" spans="1:18" ht="21">
      <c r="A148" s="21">
        <v>143</v>
      </c>
      <c r="B148" s="22" t="str">
        <f>VLOOKUP($P148,[1]Name!$A:$B,2,0)</f>
        <v>กรมวิชาการเกษตร</v>
      </c>
      <c r="C148" s="23">
        <f>IF(ISERROR(VLOOKUP($P148,[1]BN2_1!$A:$AC,3,0)),0,VLOOKUP($P148,[1]BN2_1!$A:$AC,3,0))</f>
        <v>3071.3119200000001</v>
      </c>
      <c r="D148" s="24">
        <f>IF(ISERROR(VLOOKUP($P148,[1]BN2_1!$A:$AC,7,0)),0,VLOOKUP($P148,[1]BN2_1!$A:$AC,7,0))</f>
        <v>31.750244769999998</v>
      </c>
      <c r="E148" s="25">
        <f>IF(ISERROR(VLOOKUP($P148,[1]BN2_1!$A:$AC,8,0)),0,VLOOKUP($P148,[1]BN2_1!$A:$AC,8,0))</f>
        <v>1562.2415082800001</v>
      </c>
      <c r="F148" s="26">
        <f t="shared" si="10"/>
        <v>50.865608865933744</v>
      </c>
      <c r="G148" s="33">
        <f>IF(ISERROR(VLOOKUP($P148,[1]BN2_1!$A:$AC,12,0)),0,VLOOKUP($P148,[1]BN2_1!$A:$AC,12,0))</f>
        <v>264.05878000000001</v>
      </c>
      <c r="H148" s="34">
        <f>IF(ISERROR(VLOOKUP($P148,[1]BN2_1!$A:$AC,16,0)),0,VLOOKUP($P148,[1]BN2_1!$A:$AC,16,0))</f>
        <v>166.63324605</v>
      </c>
      <c r="I148" s="35">
        <f>IF(ISERROR(VLOOKUP($P148,[1]BN2_1!$A:$AC,17,0)),0,VLOOKUP($P148,[1]BN2_1!$A:$AC,17,0))</f>
        <v>75.803475610000007</v>
      </c>
      <c r="J148" s="36">
        <f t="shared" si="11"/>
        <v>28.707046063758984</v>
      </c>
      <c r="K148" s="23">
        <f t="shared" si="12"/>
        <v>3335.3706999999999</v>
      </c>
      <c r="L148" s="24">
        <f>IF(ISERROR(VLOOKUP($P148,[1]BN2_1!$A:$U,21,0)),0,VLOOKUP($P148,[1]BN2_1!$A:$U,21,0))</f>
        <v>3335.3706999999999</v>
      </c>
      <c r="M148" s="24">
        <f t="shared" si="13"/>
        <v>198.38349081999999</v>
      </c>
      <c r="N148" s="27">
        <f t="shared" si="13"/>
        <v>1638.0449838900001</v>
      </c>
      <c r="O148" s="29">
        <f t="shared" si="14"/>
        <v>49.111332179358655</v>
      </c>
      <c r="P148" s="30" t="s">
        <v>154</v>
      </c>
      <c r="Q148" s="30"/>
      <c r="R148" s="20"/>
    </row>
    <row r="149" spans="1:18" ht="21">
      <c r="A149" s="21">
        <v>144</v>
      </c>
      <c r="B149" s="22" t="str">
        <f>VLOOKUP($P149,[1]Name!$A:$B,2,0)</f>
        <v>กรมอุทยานแห่งชาติ สัตว์ป่า และพันธุ์พืช</v>
      </c>
      <c r="C149" s="23">
        <f>IF(ISERROR(VLOOKUP($P149,[1]BN2_1!$A:$AC,3,0)),0,VLOOKUP($P149,[1]BN2_1!$A:$AC,3,0))</f>
        <v>8354.9350259999992</v>
      </c>
      <c r="D149" s="24">
        <f>IF(ISERROR(VLOOKUP($P149,[1]BN2_1!$A:$AC,7,0)),0,VLOOKUP($P149,[1]BN2_1!$A:$AC,7,0))</f>
        <v>36.227206039999999</v>
      </c>
      <c r="E149" s="25">
        <f>IF(ISERROR(VLOOKUP($P149,[1]BN2_1!$A:$AC,8,0)),0,VLOOKUP($P149,[1]BN2_1!$A:$AC,8,0))</f>
        <v>4547.3216170599999</v>
      </c>
      <c r="F149" s="26">
        <f t="shared" si="10"/>
        <v>54.426774150954358</v>
      </c>
      <c r="G149" s="33">
        <f>IF(ISERROR(VLOOKUP($P149,[1]BN2_1!$A:$AC,12,0)),0,VLOOKUP($P149,[1]BN2_1!$A:$AC,12,0))</f>
        <v>2560.5135740000001</v>
      </c>
      <c r="H149" s="34">
        <f>IF(ISERROR(VLOOKUP($P149,[1]BN2_1!$A:$AC,16,0)),0,VLOOKUP($P149,[1]BN2_1!$A:$AC,16,0))</f>
        <v>1211.97638117</v>
      </c>
      <c r="I149" s="35">
        <f>IF(ISERROR(VLOOKUP($P149,[1]BN2_1!$A:$AC,17,0)),0,VLOOKUP($P149,[1]BN2_1!$A:$AC,17,0))</f>
        <v>832.81750012999998</v>
      </c>
      <c r="J149" s="36">
        <f t="shared" si="11"/>
        <v>32.525408519080159</v>
      </c>
      <c r="K149" s="23">
        <f t="shared" si="12"/>
        <v>10915.4486</v>
      </c>
      <c r="L149" s="24">
        <f>IF(ISERROR(VLOOKUP($P149,[1]BN2_1!$A:$U,21,0)),0,VLOOKUP($P149,[1]BN2_1!$A:$U,21,0))</f>
        <v>10915.4486</v>
      </c>
      <c r="M149" s="24">
        <f t="shared" si="13"/>
        <v>1248.20358721</v>
      </c>
      <c r="N149" s="27">
        <f t="shared" si="13"/>
        <v>5380.1391171899995</v>
      </c>
      <c r="O149" s="29">
        <f t="shared" si="14"/>
        <v>49.289216727107302</v>
      </c>
      <c r="P149" s="30" t="s">
        <v>155</v>
      </c>
      <c r="Q149" s="30"/>
      <c r="R149" s="20"/>
    </row>
    <row r="150" spans="1:18" ht="21">
      <c r="A150" s="21">
        <v>145</v>
      </c>
      <c r="B150" s="22" t="str">
        <f>VLOOKUP($P150,[1]Name!$A:$B,2,0)</f>
        <v>กองบัญชาการกองทัพไทย</v>
      </c>
      <c r="C150" s="23">
        <f>IF(ISERROR(VLOOKUP($P150,[1]BN2_1!$A:$AC,3,0)),0,VLOOKUP($P150,[1]BN2_1!$A:$AC,3,0))</f>
        <v>12222.265299999999</v>
      </c>
      <c r="D150" s="24">
        <f>IF(ISERROR(VLOOKUP($P150,[1]BN2_1!$A:$AC,7,0)),0,VLOOKUP($P150,[1]BN2_1!$A:$AC,7,0))</f>
        <v>652.39628559000005</v>
      </c>
      <c r="E150" s="25">
        <f>IF(ISERROR(VLOOKUP($P150,[1]BN2_1!$A:$AC,8,0)),0,VLOOKUP($P150,[1]BN2_1!$A:$AC,8,0))</f>
        <v>5744.5961192599998</v>
      </c>
      <c r="F150" s="26">
        <f t="shared" si="10"/>
        <v>47.001075318337264</v>
      </c>
      <c r="G150" s="33">
        <f>IF(ISERROR(VLOOKUP($P150,[1]BN2_1!$A:$AC,12,0)),0,VLOOKUP($P150,[1]BN2_1!$A:$AC,12,0))</f>
        <v>4306.5241999999998</v>
      </c>
      <c r="H150" s="34">
        <f>IF(ISERROR(VLOOKUP($P150,[1]BN2_1!$A:$AC,16,0)),0,VLOOKUP($P150,[1]BN2_1!$A:$AC,16,0))</f>
        <v>711.34811480999997</v>
      </c>
      <c r="I150" s="35">
        <f>IF(ISERROR(VLOOKUP($P150,[1]BN2_1!$A:$AC,17,0)),0,VLOOKUP($P150,[1]BN2_1!$A:$AC,17,0))</f>
        <v>2429.83012233</v>
      </c>
      <c r="J150" s="36">
        <f t="shared" si="11"/>
        <v>56.422070548912743</v>
      </c>
      <c r="K150" s="23">
        <f t="shared" si="12"/>
        <v>16528.789499999999</v>
      </c>
      <c r="L150" s="24">
        <f>IF(ISERROR(VLOOKUP($P150,[1]BN2_1!$A:$U,21,0)),0,VLOOKUP($P150,[1]BN2_1!$A:$U,21,0))</f>
        <v>16528.789499999999</v>
      </c>
      <c r="M150" s="24">
        <f t="shared" si="13"/>
        <v>1363.7444003999999</v>
      </c>
      <c r="N150" s="27">
        <f t="shared" si="13"/>
        <v>8174.4262415899993</v>
      </c>
      <c r="O150" s="29">
        <f t="shared" si="14"/>
        <v>49.455686041557975</v>
      </c>
      <c r="P150" s="30" t="s">
        <v>156</v>
      </c>
      <c r="Q150" s="30"/>
      <c r="R150" s="20"/>
    </row>
    <row r="151" spans="1:18" ht="21">
      <c r="A151" s="21">
        <v>146</v>
      </c>
      <c r="B151" s="22" t="str">
        <f>VLOOKUP($P151,[1]Name!$A:$B,2,0)</f>
        <v>สำนักงานปลัดกระทรวงยุติธรรม</v>
      </c>
      <c r="C151" s="23">
        <f>IF(ISERROR(VLOOKUP($P151,[1]BN2_1!$A:$AC,3,0)),0,VLOOKUP($P151,[1]BN2_1!$A:$AC,3,0))</f>
        <v>623.11724300000003</v>
      </c>
      <c r="D151" s="24">
        <f>IF(ISERROR(VLOOKUP($P151,[1]BN2_1!$A:$AC,7,0)),0,VLOOKUP($P151,[1]BN2_1!$A:$AC,7,0))</f>
        <v>56.089966089999997</v>
      </c>
      <c r="E151" s="25">
        <f>IF(ISERROR(VLOOKUP($P151,[1]BN2_1!$A:$AC,8,0)),0,VLOOKUP($P151,[1]BN2_1!$A:$AC,8,0))</f>
        <v>304.27823164</v>
      </c>
      <c r="F151" s="26">
        <f t="shared" si="10"/>
        <v>48.831617975302919</v>
      </c>
      <c r="G151" s="33">
        <f>IF(ISERROR(VLOOKUP($P151,[1]BN2_1!$A:$AC,12,0)),0,VLOOKUP($P151,[1]BN2_1!$A:$AC,12,0))</f>
        <v>357.47645699999998</v>
      </c>
      <c r="H151" s="34">
        <f>IF(ISERROR(VLOOKUP($P151,[1]BN2_1!$A:$AC,16,0)),0,VLOOKUP($P151,[1]BN2_1!$A:$AC,16,0))</f>
        <v>118.25191724</v>
      </c>
      <c r="I151" s="35">
        <f>IF(ISERROR(VLOOKUP($P151,[1]BN2_1!$A:$AC,17,0)),0,VLOOKUP($P151,[1]BN2_1!$A:$AC,17,0))</f>
        <v>181.50298735000001</v>
      </c>
      <c r="J151" s="36">
        <f t="shared" si="11"/>
        <v>50.773410051448508</v>
      </c>
      <c r="K151" s="23">
        <f t="shared" si="12"/>
        <v>980.59370000000001</v>
      </c>
      <c r="L151" s="24">
        <f>IF(ISERROR(VLOOKUP($P151,[1]BN2_1!$A:$U,21,0)),0,VLOOKUP($P151,[1]BN2_1!$A:$U,21,0))</f>
        <v>980.59370000000001</v>
      </c>
      <c r="M151" s="24">
        <f t="shared" si="13"/>
        <v>174.34188333</v>
      </c>
      <c r="N151" s="27">
        <f t="shared" si="13"/>
        <v>485.78121899000001</v>
      </c>
      <c r="O151" s="29">
        <f t="shared" si="14"/>
        <v>49.53950030374456</v>
      </c>
      <c r="P151" s="30" t="s">
        <v>157</v>
      </c>
      <c r="Q151" s="30"/>
      <c r="R151" s="20"/>
    </row>
    <row r="152" spans="1:18" ht="21">
      <c r="A152" s="21">
        <v>147</v>
      </c>
      <c r="B152" s="22" t="str">
        <f>VLOOKUP($P152,[1]Name!$A:$B,2,0)</f>
        <v>มหาวิทยาลัยราชภัฏเทพสตรี</v>
      </c>
      <c r="C152" s="23">
        <f>IF(ISERROR(VLOOKUP($P152,[1]BN2_1!$A:$AC,3,0)),0,VLOOKUP($P152,[1]BN2_1!$A:$AC,3,0))</f>
        <v>319.08100000000002</v>
      </c>
      <c r="D152" s="24">
        <f>IF(ISERROR(VLOOKUP($P152,[1]BN2_1!$A:$AC,7,0)),0,VLOOKUP($P152,[1]BN2_1!$A:$AC,7,0))</f>
        <v>1.3243921999999999</v>
      </c>
      <c r="E152" s="25">
        <f>IF(ISERROR(VLOOKUP($P152,[1]BN2_1!$A:$AC,8,0)),0,VLOOKUP($P152,[1]BN2_1!$A:$AC,8,0))</f>
        <v>166.67501134</v>
      </c>
      <c r="F152" s="26">
        <f t="shared" si="10"/>
        <v>52.235956180405594</v>
      </c>
      <c r="G152" s="33">
        <f>IF(ISERROR(VLOOKUP($P152,[1]BN2_1!$A:$AC,12,0)),0,VLOOKUP($P152,[1]BN2_1!$A:$AC,12,0))</f>
        <v>99.712000000000003</v>
      </c>
      <c r="H152" s="34">
        <f>IF(ISERROR(VLOOKUP($P152,[1]BN2_1!$A:$AC,16,0)),0,VLOOKUP($P152,[1]BN2_1!$A:$AC,16,0))</f>
        <v>19.577285</v>
      </c>
      <c r="I152" s="35">
        <f>IF(ISERROR(VLOOKUP($P152,[1]BN2_1!$A:$AC,17,0)),0,VLOOKUP($P152,[1]BN2_1!$A:$AC,17,0))</f>
        <v>40.95646</v>
      </c>
      <c r="J152" s="36">
        <f t="shared" si="11"/>
        <v>41.07475529525032</v>
      </c>
      <c r="K152" s="23">
        <f t="shared" si="12"/>
        <v>418.79300000000001</v>
      </c>
      <c r="L152" s="24">
        <f>IF(ISERROR(VLOOKUP($P152,[1]BN2_1!$A:$U,21,0)),0,VLOOKUP($P152,[1]BN2_1!$A:$U,21,0))</f>
        <v>418.79300000000001</v>
      </c>
      <c r="M152" s="24">
        <f t="shared" si="13"/>
        <v>20.901677199999998</v>
      </c>
      <c r="N152" s="27">
        <f t="shared" si="13"/>
        <v>207.63147133999999</v>
      </c>
      <c r="O152" s="29">
        <f t="shared" si="14"/>
        <v>49.578543896387949</v>
      </c>
      <c r="P152" s="30" t="s">
        <v>158</v>
      </c>
      <c r="Q152" s="30"/>
      <c r="R152" s="20"/>
    </row>
    <row r="153" spans="1:18" ht="21">
      <c r="A153" s="21">
        <v>148</v>
      </c>
      <c r="B153" s="22" t="str">
        <f>VLOOKUP($P153,[1]Name!$A:$B,2,0)</f>
        <v>กรมการจัดหางาน</v>
      </c>
      <c r="C153" s="23">
        <f>IF(ISERROR(VLOOKUP($P153,[1]BN2_1!$A:$AC,3,0)),0,VLOOKUP($P153,[1]BN2_1!$A:$AC,3,0))</f>
        <v>1133.6324</v>
      </c>
      <c r="D153" s="24">
        <f>IF(ISERROR(VLOOKUP($P153,[1]BN2_1!$A:$AC,7,0)),0,VLOOKUP($P153,[1]BN2_1!$A:$AC,7,0))</f>
        <v>25.081137200000001</v>
      </c>
      <c r="E153" s="25">
        <f>IF(ISERROR(VLOOKUP($P153,[1]BN2_1!$A:$AC,8,0)),0,VLOOKUP($P153,[1]BN2_1!$A:$AC,8,0))</f>
        <v>595.49460338999995</v>
      </c>
      <c r="F153" s="26">
        <f t="shared" si="10"/>
        <v>52.529779793696783</v>
      </c>
      <c r="G153" s="33">
        <f>IF(ISERROR(VLOOKUP($P153,[1]BN2_1!$A:$AC,12,0)),0,VLOOKUP($P153,[1]BN2_1!$A:$AC,12,0))</f>
        <v>80.051900000000003</v>
      </c>
      <c r="H153" s="34">
        <f>IF(ISERROR(VLOOKUP($P153,[1]BN2_1!$A:$AC,16,0)),0,VLOOKUP($P153,[1]BN2_1!$A:$AC,16,0))</f>
        <v>66.694117000000006</v>
      </c>
      <c r="I153" s="35">
        <f>IF(ISERROR(VLOOKUP($P153,[1]BN2_1!$A:$AC,17,0)),0,VLOOKUP($P153,[1]BN2_1!$A:$AC,17,0))</f>
        <v>8.9748000000000001</v>
      </c>
      <c r="J153" s="36">
        <f t="shared" si="11"/>
        <v>11.211226716667563</v>
      </c>
      <c r="K153" s="23">
        <f t="shared" si="12"/>
        <v>1213.6842999999999</v>
      </c>
      <c r="L153" s="24">
        <f>IF(ISERROR(VLOOKUP($P153,[1]BN2_1!$A:$U,21,0)),0,VLOOKUP($P153,[1]BN2_1!$A:$U,21,0))</f>
        <v>1213.6842999999999</v>
      </c>
      <c r="M153" s="24">
        <f t="shared" si="13"/>
        <v>91.775254200000006</v>
      </c>
      <c r="N153" s="27">
        <f t="shared" si="13"/>
        <v>604.46940338999991</v>
      </c>
      <c r="O153" s="29">
        <f t="shared" si="14"/>
        <v>49.804500510552863</v>
      </c>
      <c r="P153" s="30" t="s">
        <v>159</v>
      </c>
      <c r="Q153" s="30"/>
      <c r="R153" s="20"/>
    </row>
    <row r="154" spans="1:18" ht="21">
      <c r="A154" s="21">
        <v>149</v>
      </c>
      <c r="B154" s="22" t="str">
        <f>VLOOKUP($P154,[1]Name!$A:$B,2,0)</f>
        <v>กรมส่งเสริมการเกษตร</v>
      </c>
      <c r="C154" s="23">
        <f>IF(ISERROR(VLOOKUP($P154,[1]BN2_1!$A:$AC,3,0)),0,VLOOKUP($P154,[1]BN2_1!$A:$AC,3,0))</f>
        <v>5295.0684000000001</v>
      </c>
      <c r="D154" s="24">
        <f>IF(ISERROR(VLOOKUP($P154,[1]BN2_1!$A:$AC,7,0)),0,VLOOKUP($P154,[1]BN2_1!$A:$AC,7,0))</f>
        <v>49.576694699999997</v>
      </c>
      <c r="E154" s="25">
        <f>IF(ISERROR(VLOOKUP($P154,[1]BN2_1!$A:$AC,8,0)),0,VLOOKUP($P154,[1]BN2_1!$A:$AC,8,0))</f>
        <v>2687.8571278999998</v>
      </c>
      <c r="F154" s="26">
        <f t="shared" si="10"/>
        <v>50.761518546200456</v>
      </c>
      <c r="G154" s="33">
        <f>IF(ISERROR(VLOOKUP($P154,[1]BN2_1!$A:$AC,12,0)),0,VLOOKUP($P154,[1]BN2_1!$A:$AC,12,0))</f>
        <v>242.8278</v>
      </c>
      <c r="H154" s="34">
        <f>IF(ISERROR(VLOOKUP($P154,[1]BN2_1!$A:$AC,16,0)),0,VLOOKUP($P154,[1]BN2_1!$A:$AC,16,0))</f>
        <v>144.94177440000001</v>
      </c>
      <c r="I154" s="35">
        <f>IF(ISERROR(VLOOKUP($P154,[1]BN2_1!$A:$AC,17,0)),0,VLOOKUP($P154,[1]BN2_1!$A:$AC,17,0))</f>
        <v>75.656707639999993</v>
      </c>
      <c r="J154" s="36">
        <f t="shared" si="11"/>
        <v>31.156526410896941</v>
      </c>
      <c r="K154" s="23">
        <f t="shared" si="12"/>
        <v>5537.8962000000001</v>
      </c>
      <c r="L154" s="24">
        <f>IF(ISERROR(VLOOKUP($P154,[1]BN2_1!$A:$U,21,0)),0,VLOOKUP($P154,[1]BN2_1!$A:$U,21,0))</f>
        <v>5537.8962000000001</v>
      </c>
      <c r="M154" s="24">
        <f t="shared" si="13"/>
        <v>194.5184691</v>
      </c>
      <c r="N154" s="27">
        <f t="shared" si="13"/>
        <v>2763.5138355399999</v>
      </c>
      <c r="O154" s="29">
        <f t="shared" si="14"/>
        <v>49.901871319653843</v>
      </c>
      <c r="P154" s="30" t="s">
        <v>160</v>
      </c>
      <c r="Q154" s="30"/>
      <c r="R154" s="20"/>
    </row>
    <row r="155" spans="1:18" ht="21">
      <c r="A155" s="21">
        <v>150</v>
      </c>
      <c r="B155" s="22" t="str">
        <f>VLOOKUP($P155,[1]Name!$A:$B,2,0)</f>
        <v>มหาวิทยาลัยเทคโนโลยีราชมงคลธัญบุรี</v>
      </c>
      <c r="C155" s="23">
        <f>IF(ISERROR(VLOOKUP($P155,[1]BN2_1!$A:$AC,3,0)),0,VLOOKUP($P155,[1]BN2_1!$A:$AC,3,0))</f>
        <v>908.76873733000002</v>
      </c>
      <c r="D155" s="24">
        <f>IF(ISERROR(VLOOKUP($P155,[1]BN2_1!$A:$AC,7,0)),0,VLOOKUP($P155,[1]BN2_1!$A:$AC,7,0))</f>
        <v>10.2559273</v>
      </c>
      <c r="E155" s="25">
        <f>IF(ISERROR(VLOOKUP($P155,[1]BN2_1!$A:$AC,8,0)),0,VLOOKUP($P155,[1]BN2_1!$A:$AC,8,0))</f>
        <v>577.88932040999998</v>
      </c>
      <c r="F155" s="26">
        <f t="shared" si="10"/>
        <v>63.590360965526017</v>
      </c>
      <c r="G155" s="33">
        <f>IF(ISERROR(VLOOKUP($P155,[1]BN2_1!$A:$AC,12,0)),0,VLOOKUP($P155,[1]BN2_1!$A:$AC,12,0))</f>
        <v>291.58526267000002</v>
      </c>
      <c r="H155" s="34">
        <f>IF(ISERROR(VLOOKUP($P155,[1]BN2_1!$A:$AC,16,0)),0,VLOOKUP($P155,[1]BN2_1!$A:$AC,16,0))</f>
        <v>169.621106</v>
      </c>
      <c r="I155" s="35">
        <f>IF(ISERROR(VLOOKUP($P155,[1]BN2_1!$A:$AC,17,0)),0,VLOOKUP($P155,[1]BN2_1!$A:$AC,17,0))</f>
        <v>21.401263669999999</v>
      </c>
      <c r="J155" s="36">
        <f t="shared" si="11"/>
        <v>7.3396246003765837</v>
      </c>
      <c r="K155" s="23">
        <f t="shared" si="12"/>
        <v>1200.354</v>
      </c>
      <c r="L155" s="24">
        <f>IF(ISERROR(VLOOKUP($P155,[1]BN2_1!$A:$U,21,0)),0,VLOOKUP($P155,[1]BN2_1!$A:$U,21,0))</f>
        <v>1200.354</v>
      </c>
      <c r="M155" s="24">
        <f t="shared" si="13"/>
        <v>179.87703329999999</v>
      </c>
      <c r="N155" s="27">
        <f t="shared" si="13"/>
        <v>599.29058408000003</v>
      </c>
      <c r="O155" s="29">
        <f t="shared" si="14"/>
        <v>49.926153791298233</v>
      </c>
      <c r="P155" s="30" t="s">
        <v>161</v>
      </c>
      <c r="Q155" s="30"/>
      <c r="R155" s="20"/>
    </row>
    <row r="156" spans="1:18" ht="21">
      <c r="A156" s="21">
        <v>151</v>
      </c>
      <c r="B156" s="22" t="str">
        <f>VLOOKUP($P156,[1]Name!$A:$B,2,0)</f>
        <v>สถาบันพัฒนาองค์กรชุมชน</v>
      </c>
      <c r="C156" s="23">
        <f>IF(ISERROR(VLOOKUP($P156,[1]BN2_1!$A:$AC,3,0)),0,VLOOKUP($P156,[1]BN2_1!$A:$AC,3,0))</f>
        <v>856.90120000000002</v>
      </c>
      <c r="D156" s="24">
        <f>IF(ISERROR(VLOOKUP($P156,[1]BN2_1!$A:$AC,7,0)),0,VLOOKUP($P156,[1]BN2_1!$A:$AC,7,0))</f>
        <v>0</v>
      </c>
      <c r="E156" s="25">
        <f>IF(ISERROR(VLOOKUP($P156,[1]BN2_1!$A:$AC,8,0)),0,VLOOKUP($P156,[1]BN2_1!$A:$AC,8,0))</f>
        <v>428.45060000000001</v>
      </c>
      <c r="F156" s="26">
        <f t="shared" si="10"/>
        <v>50</v>
      </c>
      <c r="G156" s="33">
        <f>IF(ISERROR(VLOOKUP($P156,[1]BN2_1!$A:$AC,12,0)),0,VLOOKUP($P156,[1]BN2_1!$A:$AC,12,0))</f>
        <v>894.26</v>
      </c>
      <c r="H156" s="34">
        <f>IF(ISERROR(VLOOKUP($P156,[1]BN2_1!$A:$AC,16,0)),0,VLOOKUP($P156,[1]BN2_1!$A:$AC,16,0))</f>
        <v>0</v>
      </c>
      <c r="I156" s="35">
        <f>IF(ISERROR(VLOOKUP($P156,[1]BN2_1!$A:$AC,17,0)),0,VLOOKUP($P156,[1]BN2_1!$A:$AC,17,0))</f>
        <v>447.13</v>
      </c>
      <c r="J156" s="36">
        <f t="shared" si="11"/>
        <v>50</v>
      </c>
      <c r="K156" s="23">
        <f t="shared" si="12"/>
        <v>1751.1612</v>
      </c>
      <c r="L156" s="24">
        <f>IF(ISERROR(VLOOKUP($P156,[1]BN2_1!$A:$U,21,0)),0,VLOOKUP($P156,[1]BN2_1!$A:$U,21,0))</f>
        <v>1751.1612</v>
      </c>
      <c r="M156" s="24">
        <f t="shared" si="13"/>
        <v>0</v>
      </c>
      <c r="N156" s="27">
        <f t="shared" si="13"/>
        <v>875.5806</v>
      </c>
      <c r="O156" s="29">
        <f t="shared" si="14"/>
        <v>50</v>
      </c>
      <c r="P156" s="30" t="s">
        <v>162</v>
      </c>
      <c r="Q156" s="30"/>
      <c r="R156" s="20"/>
    </row>
    <row r="157" spans="1:18" ht="21">
      <c r="A157" s="21">
        <v>152</v>
      </c>
      <c r="B157" s="22" t="str">
        <f>VLOOKUP($P157,[1]Name!$A:$B,2,0)</f>
        <v>สถาบันวัคซีนเเห่งชาติ</v>
      </c>
      <c r="C157" s="23">
        <f>IF(ISERROR(VLOOKUP($P157,[1]BN2_1!$A:$AC,3,0)),0,VLOOKUP($P157,[1]BN2_1!$A:$AC,3,0))</f>
        <v>23.437899999999999</v>
      </c>
      <c r="D157" s="24">
        <f>IF(ISERROR(VLOOKUP($P157,[1]BN2_1!$A:$AC,7,0)),0,VLOOKUP($P157,[1]BN2_1!$A:$AC,7,0))</f>
        <v>0</v>
      </c>
      <c r="E157" s="25">
        <f>IF(ISERROR(VLOOKUP($P157,[1]BN2_1!$A:$AC,8,0)),0,VLOOKUP($P157,[1]BN2_1!$A:$AC,8,0))</f>
        <v>11.7684</v>
      </c>
      <c r="F157" s="26">
        <f t="shared" si="10"/>
        <v>50.210983065889017</v>
      </c>
      <c r="G157" s="33">
        <f>IF(ISERROR(VLOOKUP($P157,[1]BN2_1!$A:$AC,12,0)),0,VLOOKUP($P157,[1]BN2_1!$A:$AC,12,0))</f>
        <v>0</v>
      </c>
      <c r="H157" s="34">
        <f>IF(ISERROR(VLOOKUP($P157,[1]BN2_1!$A:$AC,16,0)),0,VLOOKUP($P157,[1]BN2_1!$A:$AC,16,0))</f>
        <v>0</v>
      </c>
      <c r="I157" s="35">
        <f>IF(ISERROR(VLOOKUP($P157,[1]BN2_1!$A:$AC,17,0)),0,VLOOKUP($P157,[1]BN2_1!$A:$AC,17,0))</f>
        <v>0</v>
      </c>
      <c r="J157" s="36">
        <f t="shared" si="11"/>
        <v>0</v>
      </c>
      <c r="K157" s="23">
        <f t="shared" si="12"/>
        <v>23.437899999999999</v>
      </c>
      <c r="L157" s="24">
        <f>IF(ISERROR(VLOOKUP($P157,[1]BN2_1!$A:$U,21,0)),0,VLOOKUP($P157,[1]BN2_1!$A:$U,21,0))</f>
        <v>23.437899999999999</v>
      </c>
      <c r="M157" s="24">
        <f t="shared" si="13"/>
        <v>0</v>
      </c>
      <c r="N157" s="27">
        <f t="shared" si="13"/>
        <v>11.7684</v>
      </c>
      <c r="O157" s="29">
        <f t="shared" si="14"/>
        <v>50.210983065889017</v>
      </c>
      <c r="P157" s="30" t="s">
        <v>163</v>
      </c>
      <c r="Q157" s="30"/>
      <c r="R157" s="20"/>
    </row>
    <row r="158" spans="1:18" ht="21">
      <c r="A158" s="21">
        <v>153</v>
      </c>
      <c r="B158" s="22" t="str">
        <f>VLOOKUP($P158,[1]Name!$A:$B,2,0)</f>
        <v>กรมปศุสัตว์</v>
      </c>
      <c r="C158" s="23">
        <f>IF(ISERROR(VLOOKUP($P158,[1]BN2_1!$A:$AC,3,0)),0,VLOOKUP($P158,[1]BN2_1!$A:$AC,3,0))</f>
        <v>5193.5409799999998</v>
      </c>
      <c r="D158" s="24">
        <f>IF(ISERROR(VLOOKUP($P158,[1]BN2_1!$A:$AC,7,0)),0,VLOOKUP($P158,[1]BN2_1!$A:$AC,7,0))</f>
        <v>51.188240499999999</v>
      </c>
      <c r="E158" s="25">
        <f>IF(ISERROR(VLOOKUP($P158,[1]BN2_1!$A:$AC,8,0)),0,VLOOKUP($P158,[1]BN2_1!$A:$AC,8,0))</f>
        <v>2702.5379608200001</v>
      </c>
      <c r="F158" s="26">
        <f t="shared" si="10"/>
        <v>52.036519423401181</v>
      </c>
      <c r="G158" s="33">
        <f>IF(ISERROR(VLOOKUP($P158,[1]BN2_1!$A:$AC,12,0)),0,VLOOKUP($P158,[1]BN2_1!$A:$AC,12,0))</f>
        <v>647.16261999999995</v>
      </c>
      <c r="H158" s="34">
        <f>IF(ISERROR(VLOOKUP($P158,[1]BN2_1!$A:$AC,16,0)),0,VLOOKUP($P158,[1]BN2_1!$A:$AC,16,0))</f>
        <v>344.69239322999999</v>
      </c>
      <c r="I158" s="35">
        <f>IF(ISERROR(VLOOKUP($P158,[1]BN2_1!$A:$AC,17,0)),0,VLOOKUP($P158,[1]BN2_1!$A:$AC,17,0))</f>
        <v>234.93074662000001</v>
      </c>
      <c r="J158" s="36">
        <f t="shared" si="11"/>
        <v>36.301655775483454</v>
      </c>
      <c r="K158" s="23">
        <f t="shared" si="12"/>
        <v>5840.7035999999998</v>
      </c>
      <c r="L158" s="24">
        <f>IF(ISERROR(VLOOKUP($P158,[1]BN2_1!$A:$U,21,0)),0,VLOOKUP($P158,[1]BN2_1!$A:$U,21,0))</f>
        <v>5840.7035999999998</v>
      </c>
      <c r="M158" s="24">
        <f t="shared" si="13"/>
        <v>395.88063373</v>
      </c>
      <c r="N158" s="27">
        <f t="shared" si="13"/>
        <v>2937.4687074399999</v>
      </c>
      <c r="O158" s="29">
        <f t="shared" si="14"/>
        <v>50.293062422136948</v>
      </c>
      <c r="P158" s="30" t="s">
        <v>164</v>
      </c>
      <c r="Q158" s="30"/>
      <c r="R158" s="20"/>
    </row>
    <row r="159" spans="1:18" ht="21">
      <c r="A159" s="21">
        <v>154</v>
      </c>
      <c r="B159" s="22" t="str">
        <f>VLOOKUP($P159,[1]Name!$A:$B,2,0)</f>
        <v>สำนักงานเศรษฐกิจอุตสาหกรรม</v>
      </c>
      <c r="C159" s="23">
        <f>IF(ISERROR(VLOOKUP($P159,[1]BN2_1!$A:$AC,3,0)),0,VLOOKUP($P159,[1]BN2_1!$A:$AC,3,0))</f>
        <v>228.09630000000001</v>
      </c>
      <c r="D159" s="24">
        <f>IF(ISERROR(VLOOKUP($P159,[1]BN2_1!$A:$AC,7,0)),0,VLOOKUP($P159,[1]BN2_1!$A:$AC,7,0))</f>
        <v>53.084609559999997</v>
      </c>
      <c r="E159" s="25">
        <f>IF(ISERROR(VLOOKUP($P159,[1]BN2_1!$A:$AC,8,0)),0,VLOOKUP($P159,[1]BN2_1!$A:$AC,8,0))</f>
        <v>114.12302061</v>
      </c>
      <c r="F159" s="26">
        <f t="shared" si="10"/>
        <v>50.03282412296911</v>
      </c>
      <c r="G159" s="33">
        <f>IF(ISERROR(VLOOKUP($P159,[1]BN2_1!$A:$AC,12,0)),0,VLOOKUP($P159,[1]BN2_1!$A:$AC,12,0))</f>
        <v>16.2502</v>
      </c>
      <c r="H159" s="34">
        <f>IF(ISERROR(VLOOKUP($P159,[1]BN2_1!$A:$AC,16,0)),0,VLOOKUP($P159,[1]BN2_1!$A:$AC,16,0))</f>
        <v>6.4446000000000003</v>
      </c>
      <c r="I159" s="35">
        <f>IF(ISERROR(VLOOKUP($P159,[1]BN2_1!$A:$AC,17,0)),0,VLOOKUP($P159,[1]BN2_1!$A:$AC,17,0))</f>
        <v>9.0945800000000006</v>
      </c>
      <c r="J159" s="36">
        <f t="shared" si="11"/>
        <v>55.96595734206349</v>
      </c>
      <c r="K159" s="23">
        <f t="shared" si="12"/>
        <v>244.34650000000002</v>
      </c>
      <c r="L159" s="24">
        <f>IF(ISERROR(VLOOKUP($P159,[1]BN2_1!$A:$U,21,0)),0,VLOOKUP($P159,[1]BN2_1!$A:$U,21,0))</f>
        <v>244.34649999999999</v>
      </c>
      <c r="M159" s="24">
        <f t="shared" si="13"/>
        <v>59.529209559999998</v>
      </c>
      <c r="N159" s="27">
        <f t="shared" si="13"/>
        <v>123.21760061000001</v>
      </c>
      <c r="O159" s="29">
        <f t="shared" si="14"/>
        <v>50.427405594105089</v>
      </c>
      <c r="P159" s="30" t="s">
        <v>165</v>
      </c>
      <c r="Q159" s="30"/>
      <c r="R159" s="20"/>
    </row>
    <row r="160" spans="1:18" ht="21">
      <c r="A160" s="21">
        <v>155</v>
      </c>
      <c r="B160" s="22" t="str">
        <f>VLOOKUP($P160,[1]Name!$A:$B,2,0)</f>
        <v>มหาวิทยาลัยเทคโนโลยีราชมงคลศรีวิชัย</v>
      </c>
      <c r="C160" s="23">
        <f>IF(ISERROR(VLOOKUP($P160,[1]BN2_1!$A:$AC,3,0)),0,VLOOKUP($P160,[1]BN2_1!$A:$AC,3,0))</f>
        <v>664.58069999999998</v>
      </c>
      <c r="D160" s="24">
        <f>IF(ISERROR(VLOOKUP($P160,[1]BN2_1!$A:$AC,7,0)),0,VLOOKUP($P160,[1]BN2_1!$A:$AC,7,0))</f>
        <v>3.08981533</v>
      </c>
      <c r="E160" s="25">
        <f>IF(ISERROR(VLOOKUP($P160,[1]BN2_1!$A:$AC,8,0)),0,VLOOKUP($P160,[1]BN2_1!$A:$AC,8,0))</f>
        <v>368.25860254999998</v>
      </c>
      <c r="F160" s="26">
        <f t="shared" si="10"/>
        <v>55.412172299015005</v>
      </c>
      <c r="G160" s="33">
        <f>IF(ISERROR(VLOOKUP($P160,[1]BN2_1!$A:$AC,12,0)),0,VLOOKUP($P160,[1]BN2_1!$A:$AC,12,0))</f>
        <v>170.42009999999999</v>
      </c>
      <c r="H160" s="34">
        <f>IF(ISERROR(VLOOKUP($P160,[1]BN2_1!$A:$AC,16,0)),0,VLOOKUP($P160,[1]BN2_1!$A:$AC,16,0))</f>
        <v>113.27694</v>
      </c>
      <c r="I160" s="35">
        <f>IF(ISERROR(VLOOKUP($P160,[1]BN2_1!$A:$AC,17,0)),0,VLOOKUP($P160,[1]BN2_1!$A:$AC,17,0))</f>
        <v>53.932841000000003</v>
      </c>
      <c r="J160" s="36">
        <f t="shared" si="11"/>
        <v>31.646995278139144</v>
      </c>
      <c r="K160" s="23">
        <f t="shared" si="12"/>
        <v>835.00080000000003</v>
      </c>
      <c r="L160" s="24">
        <f>IF(ISERROR(VLOOKUP($P160,[1]BN2_1!$A:$U,21,0)),0,VLOOKUP($P160,[1]BN2_1!$A:$U,21,0))</f>
        <v>835.00080000000003</v>
      </c>
      <c r="M160" s="24">
        <f t="shared" si="13"/>
        <v>116.36675532999999</v>
      </c>
      <c r="N160" s="27">
        <f t="shared" si="13"/>
        <v>422.19144354999997</v>
      </c>
      <c r="O160" s="29">
        <f t="shared" si="14"/>
        <v>50.561801084501944</v>
      </c>
      <c r="P160" s="30" t="s">
        <v>166</v>
      </c>
      <c r="Q160" s="30"/>
      <c r="R160" s="20"/>
    </row>
    <row r="161" spans="1:18" ht="21">
      <c r="A161" s="21">
        <v>156</v>
      </c>
      <c r="B161" s="22" t="str">
        <f>VLOOKUP($P161,[1]Name!$A:$B,2,0)</f>
        <v>สํานักงานปลัดกระทรวงศึกษาธิการ</v>
      </c>
      <c r="C161" s="23">
        <f>IF(ISERROR(VLOOKUP($P161,[1]BN2_1!$A:$AC,3,0)),0,VLOOKUP($P161,[1]BN2_1!$A:$AC,3,0))</f>
        <v>49458.413538000001</v>
      </c>
      <c r="D161" s="24">
        <f>IF(ISERROR(VLOOKUP($P161,[1]BN2_1!$A:$AC,7,0)),0,VLOOKUP($P161,[1]BN2_1!$A:$AC,7,0))</f>
        <v>113.42787233999999</v>
      </c>
      <c r="E161" s="25">
        <f>IF(ISERROR(VLOOKUP($P161,[1]BN2_1!$A:$AC,8,0)),0,VLOOKUP($P161,[1]BN2_1!$A:$AC,8,0))</f>
        <v>25235.298281849999</v>
      </c>
      <c r="F161" s="26">
        <f t="shared" si="10"/>
        <v>51.023266774339938</v>
      </c>
      <c r="G161" s="33">
        <f>IF(ISERROR(VLOOKUP($P161,[1]BN2_1!$A:$AC,12,0)),0,VLOOKUP($P161,[1]BN2_1!$A:$AC,12,0))</f>
        <v>611.31856200000004</v>
      </c>
      <c r="H161" s="34">
        <f>IF(ISERROR(VLOOKUP($P161,[1]BN2_1!$A:$AC,16,0)),0,VLOOKUP($P161,[1]BN2_1!$A:$AC,16,0))</f>
        <v>150.47127376</v>
      </c>
      <c r="I161" s="35">
        <f>IF(ISERROR(VLOOKUP($P161,[1]BN2_1!$A:$AC,17,0)),0,VLOOKUP($P161,[1]BN2_1!$A:$AC,17,0))</f>
        <v>194.77536004999999</v>
      </c>
      <c r="J161" s="36">
        <f t="shared" si="11"/>
        <v>31.86151577219734</v>
      </c>
      <c r="K161" s="23">
        <f t="shared" si="12"/>
        <v>50069.732100000001</v>
      </c>
      <c r="L161" s="24">
        <f>IF(ISERROR(VLOOKUP($P161,[1]BN2_1!$A:$U,21,0)),0,VLOOKUP($P161,[1]BN2_1!$A:$U,21,0))</f>
        <v>50069.732100000001</v>
      </c>
      <c r="M161" s="24">
        <f t="shared" si="13"/>
        <v>263.8991461</v>
      </c>
      <c r="N161" s="27">
        <f t="shared" si="13"/>
        <v>25430.073641899999</v>
      </c>
      <c r="O161" s="29">
        <f t="shared" si="14"/>
        <v>50.789314372824457</v>
      </c>
      <c r="P161" s="30" t="s">
        <v>167</v>
      </c>
      <c r="Q161" s="30"/>
      <c r="R161" s="20"/>
    </row>
    <row r="162" spans="1:18" ht="21">
      <c r="A162" s="21">
        <v>157</v>
      </c>
      <c r="B162" s="22" t="str">
        <f>VLOOKUP($P162,[1]Name!$A:$B,2,0)</f>
        <v>กรมประมง</v>
      </c>
      <c r="C162" s="23">
        <f>IF(ISERROR(VLOOKUP($P162,[1]BN2_1!$A:$AC,3,0)),0,VLOOKUP($P162,[1]BN2_1!$A:$AC,3,0))</f>
        <v>3429.8117229999998</v>
      </c>
      <c r="D162" s="24">
        <f>IF(ISERROR(VLOOKUP($P162,[1]BN2_1!$A:$AC,7,0)),0,VLOOKUP($P162,[1]BN2_1!$A:$AC,7,0))</f>
        <v>41.904837139999998</v>
      </c>
      <c r="E162" s="25">
        <f>IF(ISERROR(VLOOKUP($P162,[1]BN2_1!$A:$AC,8,0)),0,VLOOKUP($P162,[1]BN2_1!$A:$AC,8,0))</f>
        <v>1844.1028510000001</v>
      </c>
      <c r="F162" s="26">
        <f t="shared" si="10"/>
        <v>53.766882847639039</v>
      </c>
      <c r="G162" s="33">
        <f>IF(ISERROR(VLOOKUP($P162,[1]BN2_1!$A:$AC,12,0)),0,VLOOKUP($P162,[1]BN2_1!$A:$AC,12,0))</f>
        <v>556.380177</v>
      </c>
      <c r="H162" s="34">
        <f>IF(ISERROR(VLOOKUP($P162,[1]BN2_1!$A:$AC,16,0)),0,VLOOKUP($P162,[1]BN2_1!$A:$AC,16,0))</f>
        <v>302.06362769999998</v>
      </c>
      <c r="I162" s="35">
        <f>IF(ISERROR(VLOOKUP($P162,[1]BN2_1!$A:$AC,17,0)),0,VLOOKUP($P162,[1]BN2_1!$A:$AC,17,0))</f>
        <v>181.02650761999999</v>
      </c>
      <c r="J162" s="36">
        <f t="shared" si="11"/>
        <v>32.536476873797746</v>
      </c>
      <c r="K162" s="23">
        <f t="shared" si="12"/>
        <v>3986.1918999999998</v>
      </c>
      <c r="L162" s="24">
        <f>IF(ISERROR(VLOOKUP($P162,[1]BN2_1!$A:$U,21,0)),0,VLOOKUP($P162,[1]BN2_1!$A:$U,21,0))</f>
        <v>3986.1918999999998</v>
      </c>
      <c r="M162" s="24">
        <f t="shared" si="13"/>
        <v>343.96846483999997</v>
      </c>
      <c r="N162" s="27">
        <f t="shared" si="13"/>
        <v>2025.1293586200002</v>
      </c>
      <c r="O162" s="29">
        <f t="shared" si="14"/>
        <v>50.803609294876154</v>
      </c>
      <c r="P162" s="30" t="s">
        <v>168</v>
      </c>
      <c r="Q162" s="30"/>
      <c r="R162" s="20"/>
    </row>
    <row r="163" spans="1:18" ht="21">
      <c r="A163" s="21">
        <v>158</v>
      </c>
      <c r="B163" s="22" t="str">
        <f>VLOOKUP($P163,[1]Name!$A:$B,2,0)</f>
        <v>กรมการท่องเที่ยว</v>
      </c>
      <c r="C163" s="23">
        <f>IF(ISERROR(VLOOKUP($P163,[1]BN2_1!$A:$AC,3,0)),0,VLOOKUP($P163,[1]BN2_1!$A:$AC,3,0))</f>
        <v>1563.1779779999999</v>
      </c>
      <c r="D163" s="24">
        <f>IF(ISERROR(VLOOKUP($P163,[1]BN2_1!$A:$AC,7,0)),0,VLOOKUP($P163,[1]BN2_1!$A:$AC,7,0))</f>
        <v>126.16713534</v>
      </c>
      <c r="E163" s="25">
        <f>IF(ISERROR(VLOOKUP($P163,[1]BN2_1!$A:$AC,8,0)),0,VLOOKUP($P163,[1]BN2_1!$A:$AC,8,0))</f>
        <v>809.86808669000004</v>
      </c>
      <c r="F163" s="26">
        <f t="shared" si="10"/>
        <v>51.809077282817249</v>
      </c>
      <c r="G163" s="33">
        <f>IF(ISERROR(VLOOKUP($P163,[1]BN2_1!$A:$AC,12,0)),0,VLOOKUP($P163,[1]BN2_1!$A:$AC,12,0))</f>
        <v>151.02682200000001</v>
      </c>
      <c r="H163" s="34">
        <f>IF(ISERROR(VLOOKUP($P163,[1]BN2_1!$A:$AC,16,0)),0,VLOOKUP($P163,[1]BN2_1!$A:$AC,16,0))</f>
        <v>16.4847</v>
      </c>
      <c r="I163" s="35">
        <f>IF(ISERROR(VLOOKUP($P163,[1]BN2_1!$A:$AC,17,0)),0,VLOOKUP($P163,[1]BN2_1!$A:$AC,17,0))</f>
        <v>64.456621999999996</v>
      </c>
      <c r="J163" s="36">
        <f t="shared" si="11"/>
        <v>42.678923615303241</v>
      </c>
      <c r="K163" s="23">
        <f t="shared" si="12"/>
        <v>1714.2048</v>
      </c>
      <c r="L163" s="24">
        <f>IF(ISERROR(VLOOKUP($P163,[1]BN2_1!$A:$U,21,0)),0,VLOOKUP($P163,[1]BN2_1!$A:$U,21,0))</f>
        <v>1714.2048</v>
      </c>
      <c r="M163" s="24">
        <f t="shared" si="13"/>
        <v>142.65183533999999</v>
      </c>
      <c r="N163" s="27">
        <f t="shared" si="13"/>
        <v>874.32470869000008</v>
      </c>
      <c r="O163" s="29">
        <f t="shared" si="14"/>
        <v>51.0046820945782</v>
      </c>
      <c r="P163" s="30" t="s">
        <v>169</v>
      </c>
      <c r="Q163" s="30"/>
      <c r="R163" s="20"/>
    </row>
    <row r="164" spans="1:18" ht="21">
      <c r="A164" s="21">
        <v>159</v>
      </c>
      <c r="B164" s="22" t="str">
        <f>VLOOKUP($P164,[1]Name!$A:$B,2,0)</f>
        <v>กรมพัฒนาที่ดิน</v>
      </c>
      <c r="C164" s="23">
        <f>IF(ISERROR(VLOOKUP($P164,[1]BN2_1!$A:$AC,3,0)),0,VLOOKUP($P164,[1]BN2_1!$A:$AC,3,0))</f>
        <v>2369.4774200000002</v>
      </c>
      <c r="D164" s="24">
        <f>IF(ISERROR(VLOOKUP($P164,[1]BN2_1!$A:$AC,7,0)),0,VLOOKUP($P164,[1]BN2_1!$A:$AC,7,0))</f>
        <v>36.043320469999998</v>
      </c>
      <c r="E164" s="25">
        <f>IF(ISERROR(VLOOKUP($P164,[1]BN2_1!$A:$AC,8,0)),0,VLOOKUP($P164,[1]BN2_1!$A:$AC,8,0))</f>
        <v>1116.73083501</v>
      </c>
      <c r="F164" s="26">
        <f t="shared" si="10"/>
        <v>47.129836544717946</v>
      </c>
      <c r="G164" s="33">
        <f>IF(ISERROR(VLOOKUP($P164,[1]BN2_1!$A:$AC,12,0)),0,VLOOKUP($P164,[1]BN2_1!$A:$AC,12,0))</f>
        <v>2120.1256800000001</v>
      </c>
      <c r="H164" s="34">
        <f>IF(ISERROR(VLOOKUP($P164,[1]BN2_1!$A:$AC,16,0)),0,VLOOKUP($P164,[1]BN2_1!$A:$AC,16,0))</f>
        <v>406.20004388000001</v>
      </c>
      <c r="I164" s="35">
        <f>IF(ISERROR(VLOOKUP($P164,[1]BN2_1!$A:$AC,17,0)),0,VLOOKUP($P164,[1]BN2_1!$A:$AC,17,0))</f>
        <v>1175.62615695</v>
      </c>
      <c r="J164" s="36">
        <f t="shared" si="11"/>
        <v>55.450776717633076</v>
      </c>
      <c r="K164" s="23">
        <f t="shared" si="12"/>
        <v>4489.6031000000003</v>
      </c>
      <c r="L164" s="24">
        <f>IF(ISERROR(VLOOKUP($P164,[1]BN2_1!$A:$U,21,0)),0,VLOOKUP($P164,[1]BN2_1!$A:$U,21,0))</f>
        <v>4489.6031000000003</v>
      </c>
      <c r="M164" s="24">
        <f t="shared" si="13"/>
        <v>442.24336434999998</v>
      </c>
      <c r="N164" s="27">
        <f t="shared" si="13"/>
        <v>2292.35699196</v>
      </c>
      <c r="O164" s="29">
        <f t="shared" si="14"/>
        <v>51.059234878913905</v>
      </c>
      <c r="P164" s="30" t="s">
        <v>170</v>
      </c>
      <c r="Q164" s="30"/>
      <c r="R164" s="20"/>
    </row>
    <row r="165" spans="1:18" ht="21">
      <c r="A165" s="21">
        <v>160</v>
      </c>
      <c r="B165" s="22" t="str">
        <f>VLOOKUP($P165,[1]Name!$A:$B,2,0)</f>
        <v>กรมพินิจและคุ้มครองเด็กและเยาวชน</v>
      </c>
      <c r="C165" s="23">
        <f>IF(ISERROR(VLOOKUP($P165,[1]BN2_1!$A:$AC,3,0)),0,VLOOKUP($P165,[1]BN2_1!$A:$AC,3,0))</f>
        <v>1962.331001</v>
      </c>
      <c r="D165" s="24">
        <f>IF(ISERROR(VLOOKUP($P165,[1]BN2_1!$A:$AC,7,0)),0,VLOOKUP($P165,[1]BN2_1!$A:$AC,7,0))</f>
        <v>32.470111240000001</v>
      </c>
      <c r="E165" s="25">
        <f>IF(ISERROR(VLOOKUP($P165,[1]BN2_1!$A:$AC,8,0)),0,VLOOKUP($P165,[1]BN2_1!$A:$AC,8,0))</f>
        <v>1058.7942391300001</v>
      </c>
      <c r="F165" s="26">
        <f t="shared" si="10"/>
        <v>53.955945178995826</v>
      </c>
      <c r="G165" s="33">
        <f>IF(ISERROR(VLOOKUP($P165,[1]BN2_1!$A:$AC,12,0)),0,VLOOKUP($P165,[1]BN2_1!$A:$AC,12,0))</f>
        <v>198.14939899999999</v>
      </c>
      <c r="H165" s="34">
        <f>IF(ISERROR(VLOOKUP($P165,[1]BN2_1!$A:$AC,16,0)),0,VLOOKUP($P165,[1]BN2_1!$A:$AC,16,0))</f>
        <v>68.453935099999995</v>
      </c>
      <c r="I165" s="35">
        <f>IF(ISERROR(VLOOKUP($P165,[1]BN2_1!$A:$AC,17,0)),0,VLOOKUP($P165,[1]BN2_1!$A:$AC,17,0))</f>
        <v>44.702281810000002</v>
      </c>
      <c r="J165" s="36">
        <f t="shared" si="11"/>
        <v>22.559887658301705</v>
      </c>
      <c r="K165" s="23">
        <f t="shared" si="12"/>
        <v>2160.4803999999999</v>
      </c>
      <c r="L165" s="24">
        <f>IF(ISERROR(VLOOKUP($P165,[1]BN2_1!$A:$U,21,0)),0,VLOOKUP($P165,[1]BN2_1!$A:$U,21,0))</f>
        <v>2160.4803999999999</v>
      </c>
      <c r="M165" s="24">
        <f t="shared" si="13"/>
        <v>100.92404633999999</v>
      </c>
      <c r="N165" s="27">
        <f t="shared" si="13"/>
        <v>1103.49652094</v>
      </c>
      <c r="O165" s="29">
        <f t="shared" si="14"/>
        <v>51.076442116299688</v>
      </c>
      <c r="P165" s="30" t="s">
        <v>171</v>
      </c>
      <c r="Q165" s="30"/>
      <c r="R165" s="20"/>
    </row>
    <row r="166" spans="1:18" ht="21">
      <c r="A166" s="21">
        <v>161</v>
      </c>
      <c r="B166" s="22" t="str">
        <f>VLOOKUP($P166,[1]Name!$A:$B,2,0)</f>
        <v>สำนักงานปลัดกระทรวงอุตสาหกรรม</v>
      </c>
      <c r="C166" s="23">
        <f>IF(ISERROR(VLOOKUP($P166,[1]BN2_1!$A:$AC,3,0)),0,VLOOKUP($P166,[1]BN2_1!$A:$AC,3,0))</f>
        <v>955.31819325000004</v>
      </c>
      <c r="D166" s="24">
        <f>IF(ISERROR(VLOOKUP($P166,[1]BN2_1!$A:$AC,7,0)),0,VLOOKUP($P166,[1]BN2_1!$A:$AC,7,0))</f>
        <v>77.42357629</v>
      </c>
      <c r="E166" s="25">
        <f>IF(ISERROR(VLOOKUP($P166,[1]BN2_1!$A:$AC,8,0)),0,VLOOKUP($P166,[1]BN2_1!$A:$AC,8,0))</f>
        <v>500.26141242</v>
      </c>
      <c r="F166" s="26">
        <f t="shared" si="10"/>
        <v>52.365946336487809</v>
      </c>
      <c r="G166" s="33">
        <f>IF(ISERROR(VLOOKUP($P166,[1]BN2_1!$A:$AC,12,0)),0,VLOOKUP($P166,[1]BN2_1!$A:$AC,12,0))</f>
        <v>32.068406750000001</v>
      </c>
      <c r="H166" s="34">
        <f>IF(ISERROR(VLOOKUP($P166,[1]BN2_1!$A:$AC,16,0)),0,VLOOKUP($P166,[1]BN2_1!$A:$AC,16,0))</f>
        <v>25.634834999999999</v>
      </c>
      <c r="I166" s="35">
        <f>IF(ISERROR(VLOOKUP($P166,[1]BN2_1!$A:$AC,17,0)),0,VLOOKUP($P166,[1]BN2_1!$A:$AC,17,0))</f>
        <v>4.8821479999999999</v>
      </c>
      <c r="J166" s="36">
        <f t="shared" si="11"/>
        <v>15.224167630342283</v>
      </c>
      <c r="K166" s="23">
        <f t="shared" si="12"/>
        <v>987.38660000000004</v>
      </c>
      <c r="L166" s="24">
        <f>IF(ISERROR(VLOOKUP($P166,[1]BN2_1!$A:$U,21,0)),0,VLOOKUP($P166,[1]BN2_1!$A:$U,21,0))</f>
        <v>987.38660000000004</v>
      </c>
      <c r="M166" s="24">
        <f t="shared" si="13"/>
        <v>103.05841129</v>
      </c>
      <c r="N166" s="27">
        <f t="shared" si="13"/>
        <v>505.14356041999997</v>
      </c>
      <c r="O166" s="29">
        <f t="shared" si="14"/>
        <v>51.15965321182199</v>
      </c>
      <c r="P166" s="30" t="s">
        <v>172</v>
      </c>
      <c r="Q166" s="30"/>
      <c r="R166" s="20"/>
    </row>
    <row r="167" spans="1:18" ht="21">
      <c r="A167" s="21">
        <v>162</v>
      </c>
      <c r="B167" s="22" t="str">
        <f>VLOOKUP($P167,[1]Name!$A:$B,2,0)</f>
        <v>กรมสุขภาพจิต</v>
      </c>
      <c r="C167" s="23">
        <f>IF(ISERROR(VLOOKUP($P167,[1]BN2_1!$A:$AC,3,0)),0,VLOOKUP($P167,[1]BN2_1!$A:$AC,3,0))</f>
        <v>2689.4591</v>
      </c>
      <c r="D167" s="24">
        <f>IF(ISERROR(VLOOKUP($P167,[1]BN2_1!$A:$AC,7,0)),0,VLOOKUP($P167,[1]BN2_1!$A:$AC,7,0))</f>
        <v>46.774978570000002</v>
      </c>
      <c r="E167" s="25">
        <f>IF(ISERROR(VLOOKUP($P167,[1]BN2_1!$A:$AC,8,0)),0,VLOOKUP($P167,[1]BN2_1!$A:$AC,8,0))</f>
        <v>1435.2965130699999</v>
      </c>
      <c r="F167" s="26">
        <f t="shared" si="10"/>
        <v>53.367478727228089</v>
      </c>
      <c r="G167" s="33">
        <f>IF(ISERROR(VLOOKUP($P167,[1]BN2_1!$A:$AC,12,0)),0,VLOOKUP($P167,[1]BN2_1!$A:$AC,12,0))</f>
        <v>267.6952</v>
      </c>
      <c r="H167" s="34">
        <f>IF(ISERROR(VLOOKUP($P167,[1]BN2_1!$A:$AC,16,0)),0,VLOOKUP($P167,[1]BN2_1!$A:$AC,16,0))</f>
        <v>163.83942805999999</v>
      </c>
      <c r="I167" s="35">
        <f>IF(ISERROR(VLOOKUP($P167,[1]BN2_1!$A:$AC,17,0)),0,VLOOKUP($P167,[1]BN2_1!$A:$AC,17,0))</f>
        <v>81.635314350000002</v>
      </c>
      <c r="J167" s="36">
        <f t="shared" si="11"/>
        <v>30.495621270011565</v>
      </c>
      <c r="K167" s="23">
        <f t="shared" si="12"/>
        <v>2957.1543000000001</v>
      </c>
      <c r="L167" s="24">
        <f>IF(ISERROR(VLOOKUP($P167,[1]BN2_1!$A:$U,21,0)),0,VLOOKUP($P167,[1]BN2_1!$A:$U,21,0))</f>
        <v>2957.1543000000001</v>
      </c>
      <c r="M167" s="24">
        <f t="shared" si="13"/>
        <v>210.61440662999999</v>
      </c>
      <c r="N167" s="27">
        <f t="shared" si="13"/>
        <v>1516.93182742</v>
      </c>
      <c r="O167" s="29">
        <f t="shared" si="14"/>
        <v>51.297013058128215</v>
      </c>
      <c r="P167" s="30" t="s">
        <v>173</v>
      </c>
      <c r="Q167" s="30"/>
      <c r="R167" s="20"/>
    </row>
    <row r="168" spans="1:18" ht="21">
      <c r="A168" s="21">
        <v>163</v>
      </c>
      <c r="B168" s="22" t="str">
        <f>VLOOKUP($P168,[1]Name!$A:$B,2,0)</f>
        <v>มหาวิทยาลัยเทคโนโลยีราชมงคลตะวันออก</v>
      </c>
      <c r="C168" s="23">
        <f>IF(ISERROR(VLOOKUP($P168,[1]BN2_1!$A:$AC,3,0)),0,VLOOKUP($P168,[1]BN2_1!$A:$AC,3,0))</f>
        <v>463.71010000000001</v>
      </c>
      <c r="D168" s="24">
        <f>IF(ISERROR(VLOOKUP($P168,[1]BN2_1!$A:$AC,7,0)),0,VLOOKUP($P168,[1]BN2_1!$A:$AC,7,0))</f>
        <v>0.39464737999999999</v>
      </c>
      <c r="E168" s="25">
        <f>IF(ISERROR(VLOOKUP($P168,[1]BN2_1!$A:$AC,8,0)),0,VLOOKUP($P168,[1]BN2_1!$A:$AC,8,0))</f>
        <v>318.76955483</v>
      </c>
      <c r="F168" s="26">
        <f t="shared" si="10"/>
        <v>68.74328483032825</v>
      </c>
      <c r="G168" s="33">
        <f>IF(ISERROR(VLOOKUP($P168,[1]BN2_1!$A:$AC,12,0)),0,VLOOKUP($P168,[1]BN2_1!$A:$AC,12,0))</f>
        <v>155.49770000000001</v>
      </c>
      <c r="H168" s="34">
        <f>IF(ISERROR(VLOOKUP($P168,[1]BN2_1!$A:$AC,16,0)),0,VLOOKUP($P168,[1]BN2_1!$A:$AC,16,0))</f>
        <v>132.04341764</v>
      </c>
      <c r="I168" s="35">
        <f>IF(ISERROR(VLOOKUP($P168,[1]BN2_1!$A:$AC,17,0)),0,VLOOKUP($P168,[1]BN2_1!$A:$AC,17,0))</f>
        <v>0</v>
      </c>
      <c r="J168" s="36">
        <f t="shared" si="11"/>
        <v>0</v>
      </c>
      <c r="K168" s="23">
        <f t="shared" si="12"/>
        <v>619.20780000000002</v>
      </c>
      <c r="L168" s="24">
        <f>IF(ISERROR(VLOOKUP($P168,[1]BN2_1!$A:$U,21,0)),0,VLOOKUP($P168,[1]BN2_1!$A:$U,21,0))</f>
        <v>619.20780000000002</v>
      </c>
      <c r="M168" s="24">
        <f t="shared" si="13"/>
        <v>132.43806502000001</v>
      </c>
      <c r="N168" s="27">
        <f t="shared" si="13"/>
        <v>318.76955483</v>
      </c>
      <c r="O168" s="29">
        <f t="shared" si="14"/>
        <v>51.480222766896667</v>
      </c>
      <c r="P168" s="30" t="s">
        <v>174</v>
      </c>
      <c r="Q168" s="30"/>
      <c r="R168" s="20"/>
    </row>
    <row r="169" spans="1:18" ht="21">
      <c r="A169" s="21">
        <v>164</v>
      </c>
      <c r="B169" s="22" t="str">
        <f>VLOOKUP($P169,[1]Name!$A:$B,2,0)</f>
        <v>สำนักงานคณะกรรมการการป้องกันเเละปราบปรามการทุจริตในภาครัฐ</v>
      </c>
      <c r="C169" s="23">
        <f>IF(ISERROR(VLOOKUP($P169,[1]BN2_1!$A:$AC,3,0)),0,VLOOKUP($P169,[1]BN2_1!$A:$AC,3,0))</f>
        <v>478.9171</v>
      </c>
      <c r="D169" s="24">
        <f>IF(ISERROR(VLOOKUP($P169,[1]BN2_1!$A:$AC,7,0)),0,VLOOKUP($P169,[1]BN2_1!$A:$AC,7,0))</f>
        <v>21.105250210000001</v>
      </c>
      <c r="E169" s="25">
        <f>IF(ISERROR(VLOOKUP($P169,[1]BN2_1!$A:$AC,8,0)),0,VLOOKUP($P169,[1]BN2_1!$A:$AC,8,0))</f>
        <v>265.55657417999998</v>
      </c>
      <c r="F169" s="26">
        <f t="shared" si="10"/>
        <v>55.449382404595696</v>
      </c>
      <c r="G169" s="33">
        <f>IF(ISERROR(VLOOKUP($P169,[1]BN2_1!$A:$AC,12,0)),0,VLOOKUP($P169,[1]BN2_1!$A:$AC,12,0))</f>
        <v>35.699300000000001</v>
      </c>
      <c r="H169" s="34">
        <f>IF(ISERROR(VLOOKUP($P169,[1]BN2_1!$A:$AC,16,0)),0,VLOOKUP($P169,[1]BN2_1!$A:$AC,16,0))</f>
        <v>10.6755</v>
      </c>
      <c r="I169" s="35">
        <f>IF(ISERROR(VLOOKUP($P169,[1]BN2_1!$A:$AC,17,0)),0,VLOOKUP($P169,[1]BN2_1!$A:$AC,17,0))</f>
        <v>0.51445987999999998</v>
      </c>
      <c r="J169" s="36">
        <f t="shared" si="11"/>
        <v>1.4410923463485277</v>
      </c>
      <c r="K169" s="23">
        <f t="shared" si="12"/>
        <v>514.6164</v>
      </c>
      <c r="L169" s="24">
        <f>IF(ISERROR(VLOOKUP($P169,[1]BN2_1!$A:$U,21,0)),0,VLOOKUP($P169,[1]BN2_1!$A:$U,21,0))</f>
        <v>514.6164</v>
      </c>
      <c r="M169" s="24">
        <f t="shared" si="13"/>
        <v>31.780750210000001</v>
      </c>
      <c r="N169" s="27">
        <f t="shared" si="13"/>
        <v>266.07103405999999</v>
      </c>
      <c r="O169" s="29">
        <f t="shared" si="14"/>
        <v>51.702789506902612</v>
      </c>
      <c r="P169" s="30" t="s">
        <v>175</v>
      </c>
      <c r="Q169" s="30"/>
      <c r="R169" s="20"/>
    </row>
    <row r="170" spans="1:18" ht="21">
      <c r="A170" s="21">
        <v>165</v>
      </c>
      <c r="B170" s="22" t="str">
        <f>VLOOKUP($P170,[1]Name!$A:$B,2,0)</f>
        <v>สำนักงานป้องกันและปราบปรามการฟอกเงิน</v>
      </c>
      <c r="C170" s="23">
        <f>IF(ISERROR(VLOOKUP($P170,[1]BN2_1!$A:$AC,3,0)),0,VLOOKUP($P170,[1]BN2_1!$A:$AC,3,0))</f>
        <v>416.76650000000001</v>
      </c>
      <c r="D170" s="24">
        <f>IF(ISERROR(VLOOKUP($P170,[1]BN2_1!$A:$AC,7,0)),0,VLOOKUP($P170,[1]BN2_1!$A:$AC,7,0))</f>
        <v>13.094840939999999</v>
      </c>
      <c r="E170" s="25">
        <f>IF(ISERROR(VLOOKUP($P170,[1]BN2_1!$A:$AC,8,0)),0,VLOOKUP($P170,[1]BN2_1!$A:$AC,8,0))</f>
        <v>219.82544199</v>
      </c>
      <c r="F170" s="26">
        <f t="shared" si="10"/>
        <v>52.745468263404085</v>
      </c>
      <c r="G170" s="33">
        <f>IF(ISERROR(VLOOKUP($P170,[1]BN2_1!$A:$AC,12,0)),0,VLOOKUP($P170,[1]BN2_1!$A:$AC,12,0))</f>
        <v>8.1689000000000007</v>
      </c>
      <c r="H170" s="34">
        <f>IF(ISERROR(VLOOKUP($P170,[1]BN2_1!$A:$AC,16,0)),0,VLOOKUP($P170,[1]BN2_1!$A:$AC,16,0))</f>
        <v>6.7661949999999997</v>
      </c>
      <c r="I170" s="35">
        <f>IF(ISERROR(VLOOKUP($P170,[1]BN2_1!$A:$AC,17,0)),0,VLOOKUP($P170,[1]BN2_1!$A:$AC,17,0))</f>
        <v>0</v>
      </c>
      <c r="J170" s="36">
        <f t="shared" si="11"/>
        <v>0</v>
      </c>
      <c r="K170" s="23">
        <f t="shared" si="12"/>
        <v>424.93540000000002</v>
      </c>
      <c r="L170" s="24">
        <f>IF(ISERROR(VLOOKUP($P170,[1]BN2_1!$A:$U,21,0)),0,VLOOKUP($P170,[1]BN2_1!$A:$U,21,0))</f>
        <v>424.93540000000002</v>
      </c>
      <c r="M170" s="24">
        <f t="shared" si="13"/>
        <v>19.861035940000001</v>
      </c>
      <c r="N170" s="27">
        <f t="shared" si="13"/>
        <v>219.82544199</v>
      </c>
      <c r="O170" s="29">
        <f t="shared" si="14"/>
        <v>51.731496596894488</v>
      </c>
      <c r="P170" s="30" t="s">
        <v>176</v>
      </c>
      <c r="Q170" s="30"/>
      <c r="R170" s="20"/>
    </row>
    <row r="171" spans="1:18" ht="21">
      <c r="A171" s="21">
        <v>166</v>
      </c>
      <c r="B171" s="22" t="str">
        <f>VLOOKUP($P171,[1]Name!$A:$B,2,0)</f>
        <v>สำนักงานคณะกรรมการส่งเสริมการลงทุน</v>
      </c>
      <c r="C171" s="23">
        <f>IF(ISERROR(VLOOKUP($P171,[1]BN2_1!$A:$AC,3,0)),0,VLOOKUP($P171,[1]BN2_1!$A:$AC,3,0))</f>
        <v>602.04840000000002</v>
      </c>
      <c r="D171" s="24">
        <f>IF(ISERROR(VLOOKUP($P171,[1]BN2_1!$A:$AC,7,0)),0,VLOOKUP($P171,[1]BN2_1!$A:$AC,7,0))</f>
        <v>52.867028120000001</v>
      </c>
      <c r="E171" s="25">
        <f>IF(ISERROR(VLOOKUP($P171,[1]BN2_1!$A:$AC,8,0)),0,VLOOKUP($P171,[1]BN2_1!$A:$AC,8,0))</f>
        <v>319.98428565</v>
      </c>
      <c r="F171" s="26">
        <f t="shared" si="10"/>
        <v>53.149262692168932</v>
      </c>
      <c r="G171" s="33">
        <f>IF(ISERROR(VLOOKUP($P171,[1]BN2_1!$A:$AC,12,0)),0,VLOOKUP($P171,[1]BN2_1!$A:$AC,12,0))</f>
        <v>21.812899999999999</v>
      </c>
      <c r="H171" s="34">
        <f>IF(ISERROR(VLOOKUP($P171,[1]BN2_1!$A:$AC,16,0)),0,VLOOKUP($P171,[1]BN2_1!$A:$AC,16,0))</f>
        <v>9.7649340000000002</v>
      </c>
      <c r="I171" s="35">
        <f>IF(ISERROR(VLOOKUP($P171,[1]BN2_1!$A:$AC,17,0)),0,VLOOKUP($P171,[1]BN2_1!$A:$AC,17,0))</f>
        <v>2.8717000000000001</v>
      </c>
      <c r="J171" s="36">
        <f t="shared" si="11"/>
        <v>13.165145395614521</v>
      </c>
      <c r="K171" s="23">
        <f t="shared" si="12"/>
        <v>623.86130000000003</v>
      </c>
      <c r="L171" s="24">
        <f>IF(ISERROR(VLOOKUP($P171,[1]BN2_1!$A:$U,21,0)),0,VLOOKUP($P171,[1]BN2_1!$A:$U,21,0))</f>
        <v>623.86130000000003</v>
      </c>
      <c r="M171" s="24">
        <f t="shared" si="13"/>
        <v>62.631962119999997</v>
      </c>
      <c r="N171" s="27">
        <f t="shared" si="13"/>
        <v>322.85598564999998</v>
      </c>
      <c r="O171" s="29">
        <f t="shared" si="14"/>
        <v>51.751244331071653</v>
      </c>
      <c r="P171" s="30" t="s">
        <v>177</v>
      </c>
      <c r="Q171" s="30"/>
      <c r="R171" s="20"/>
    </row>
    <row r="172" spans="1:18" ht="21">
      <c r="A172" s="21">
        <v>167</v>
      </c>
      <c r="B172" s="22" t="str">
        <f>VLOOKUP($P172,[1]Name!$A:$B,2,0)</f>
        <v>มหาวิทยาลัยราชภัฏศรีสะเกษ</v>
      </c>
      <c r="C172" s="23">
        <f>IF(ISERROR(VLOOKUP($P172,[1]BN2_1!$A:$AC,3,0)),0,VLOOKUP($P172,[1]BN2_1!$A:$AC,3,0))</f>
        <v>160.7878</v>
      </c>
      <c r="D172" s="24">
        <f>IF(ISERROR(VLOOKUP($P172,[1]BN2_1!$A:$AC,7,0)),0,VLOOKUP($P172,[1]BN2_1!$A:$AC,7,0))</f>
        <v>0</v>
      </c>
      <c r="E172" s="25">
        <f>IF(ISERROR(VLOOKUP($P172,[1]BN2_1!$A:$AC,8,0)),0,VLOOKUP($P172,[1]BN2_1!$A:$AC,8,0))</f>
        <v>89.730382570000003</v>
      </c>
      <c r="F172" s="26">
        <f t="shared" si="10"/>
        <v>55.806710813880159</v>
      </c>
      <c r="G172" s="33">
        <f>IF(ISERROR(VLOOKUP($P172,[1]BN2_1!$A:$AC,12,0)),0,VLOOKUP($P172,[1]BN2_1!$A:$AC,12,0))</f>
        <v>232.0241</v>
      </c>
      <c r="H172" s="34">
        <f>IF(ISERROR(VLOOKUP($P172,[1]BN2_1!$A:$AC,16,0)),0,VLOOKUP($P172,[1]BN2_1!$A:$AC,16,0))</f>
        <v>111.71899999999999</v>
      </c>
      <c r="I172" s="35">
        <f>IF(ISERROR(VLOOKUP($P172,[1]BN2_1!$A:$AC,17,0)),0,VLOOKUP($P172,[1]BN2_1!$A:$AC,17,0))</f>
        <v>115.5651</v>
      </c>
      <c r="J172" s="36">
        <f t="shared" si="11"/>
        <v>49.807369148291059</v>
      </c>
      <c r="K172" s="23">
        <f t="shared" si="12"/>
        <v>392.81190000000004</v>
      </c>
      <c r="L172" s="24">
        <f>IF(ISERROR(VLOOKUP($P172,[1]BN2_1!$A:$U,21,0)),0,VLOOKUP($P172,[1]BN2_1!$A:$U,21,0))</f>
        <v>392.81189999999998</v>
      </c>
      <c r="M172" s="24">
        <f t="shared" si="13"/>
        <v>111.71899999999999</v>
      </c>
      <c r="N172" s="27">
        <f t="shared" si="13"/>
        <v>205.29548256999999</v>
      </c>
      <c r="O172" s="29">
        <f t="shared" si="14"/>
        <v>52.263050729878593</v>
      </c>
      <c r="P172" s="30" t="s">
        <v>178</v>
      </c>
      <c r="Q172" s="30"/>
      <c r="R172" s="20"/>
    </row>
    <row r="173" spans="1:18" ht="21">
      <c r="A173" s="21">
        <v>168</v>
      </c>
      <c r="B173" s="22" t="str">
        <f>VLOOKUP($P173,[1]Name!$A:$B,2,0)</f>
        <v>กรมวิทยาศาสตร์การแพทย์</v>
      </c>
      <c r="C173" s="23">
        <f>IF(ISERROR(VLOOKUP($P173,[1]BN2_1!$A:$AC,3,0)),0,VLOOKUP($P173,[1]BN2_1!$A:$AC,3,0))</f>
        <v>942.58826551000004</v>
      </c>
      <c r="D173" s="24">
        <f>IF(ISERROR(VLOOKUP($P173,[1]BN2_1!$A:$AC,7,0)),0,VLOOKUP($P173,[1]BN2_1!$A:$AC,7,0))</f>
        <v>26.379938630000002</v>
      </c>
      <c r="E173" s="25">
        <f>IF(ISERROR(VLOOKUP($P173,[1]BN2_1!$A:$AC,8,0)),0,VLOOKUP($P173,[1]BN2_1!$A:$AC,8,0))</f>
        <v>517.50555458999997</v>
      </c>
      <c r="F173" s="26">
        <f t="shared" si="10"/>
        <v>54.902609498326036</v>
      </c>
      <c r="G173" s="33">
        <f>IF(ISERROR(VLOOKUP($P173,[1]BN2_1!$A:$AC,12,0)),0,VLOOKUP($P173,[1]BN2_1!$A:$AC,12,0))</f>
        <v>446.18453448999998</v>
      </c>
      <c r="H173" s="34">
        <f>IF(ISERROR(VLOOKUP($P173,[1]BN2_1!$A:$AC,16,0)),0,VLOOKUP($P173,[1]BN2_1!$A:$AC,16,0))</f>
        <v>44.485948720000003</v>
      </c>
      <c r="I173" s="35">
        <f>IF(ISERROR(VLOOKUP($P173,[1]BN2_1!$A:$AC,17,0)),0,VLOOKUP($P173,[1]BN2_1!$A:$AC,17,0))</f>
        <v>209.63374768</v>
      </c>
      <c r="J173" s="36">
        <f t="shared" si="11"/>
        <v>46.983642747639514</v>
      </c>
      <c r="K173" s="23">
        <f t="shared" si="12"/>
        <v>1388.7728</v>
      </c>
      <c r="L173" s="24">
        <f>IF(ISERROR(VLOOKUP($P173,[1]BN2_1!$A:$U,21,0)),0,VLOOKUP($P173,[1]BN2_1!$A:$U,21,0))</f>
        <v>1388.7728</v>
      </c>
      <c r="M173" s="24">
        <f t="shared" si="13"/>
        <v>70.865887350000008</v>
      </c>
      <c r="N173" s="27">
        <f t="shared" si="13"/>
        <v>727.13930226999992</v>
      </c>
      <c r="O173" s="29">
        <f t="shared" si="14"/>
        <v>52.358406088454487</v>
      </c>
      <c r="P173" s="30" t="s">
        <v>179</v>
      </c>
      <c r="Q173" s="30"/>
      <c r="R173" s="20"/>
    </row>
    <row r="174" spans="1:18" ht="21">
      <c r="A174" s="21">
        <v>169</v>
      </c>
      <c r="B174" s="22" t="str">
        <f>VLOOKUP($P174,[1]Name!$A:$B,2,0)</f>
        <v>สำนักข่าวกรองแห่งชาติ</v>
      </c>
      <c r="C174" s="23">
        <f>IF(ISERROR(VLOOKUP($P174,[1]BN2_1!$A:$AC,3,0)),0,VLOOKUP($P174,[1]BN2_1!$A:$AC,3,0))</f>
        <v>515.40589999999997</v>
      </c>
      <c r="D174" s="24">
        <f>IF(ISERROR(VLOOKUP($P174,[1]BN2_1!$A:$AC,7,0)),0,VLOOKUP($P174,[1]BN2_1!$A:$AC,7,0))</f>
        <v>3.4850715999999999</v>
      </c>
      <c r="E174" s="25">
        <f>IF(ISERROR(VLOOKUP($P174,[1]BN2_1!$A:$AC,8,0)),0,VLOOKUP($P174,[1]BN2_1!$A:$AC,8,0))</f>
        <v>299.67927735000001</v>
      </c>
      <c r="F174" s="26">
        <f t="shared" si="10"/>
        <v>58.144324182164006</v>
      </c>
      <c r="G174" s="33">
        <f>IF(ISERROR(VLOOKUP($P174,[1]BN2_1!$A:$AC,12,0)),0,VLOOKUP($P174,[1]BN2_1!$A:$AC,12,0))</f>
        <v>115.89230000000001</v>
      </c>
      <c r="H174" s="34">
        <f>IF(ISERROR(VLOOKUP($P174,[1]BN2_1!$A:$AC,16,0)),0,VLOOKUP($P174,[1]BN2_1!$A:$AC,16,0))</f>
        <v>26.381486299999999</v>
      </c>
      <c r="I174" s="35">
        <f>IF(ISERROR(VLOOKUP($P174,[1]BN2_1!$A:$AC,17,0)),0,VLOOKUP($P174,[1]BN2_1!$A:$AC,17,0))</f>
        <v>30.98576461</v>
      </c>
      <c r="J174" s="36">
        <f t="shared" si="11"/>
        <v>26.736689676535885</v>
      </c>
      <c r="K174" s="23">
        <f t="shared" si="12"/>
        <v>631.29819999999995</v>
      </c>
      <c r="L174" s="24">
        <f>IF(ISERROR(VLOOKUP($P174,[1]BN2_1!$A:$U,21,0)),0,VLOOKUP($P174,[1]BN2_1!$A:$U,21,0))</f>
        <v>631.29819999999995</v>
      </c>
      <c r="M174" s="24">
        <f t="shared" si="13"/>
        <v>29.8665579</v>
      </c>
      <c r="N174" s="27">
        <f t="shared" si="13"/>
        <v>330.66504196</v>
      </c>
      <c r="O174" s="29">
        <f t="shared" si="14"/>
        <v>52.378581462769894</v>
      </c>
      <c r="P174" s="30" t="s">
        <v>180</v>
      </c>
      <c r="Q174" s="30"/>
      <c r="R174" s="20"/>
    </row>
    <row r="175" spans="1:18" ht="21">
      <c r="A175" s="21">
        <v>170</v>
      </c>
      <c r="B175" s="22" t="str">
        <f>VLOOKUP($P175,[1]Name!$A:$B,2,0)</f>
        <v>มหาวิทยาลัยราชภัฏยะลา</v>
      </c>
      <c r="C175" s="23">
        <f>IF(ISERROR(VLOOKUP($P175,[1]BN2_1!$A:$AC,3,0)),0,VLOOKUP($P175,[1]BN2_1!$A:$AC,3,0))</f>
        <v>321.7364</v>
      </c>
      <c r="D175" s="24">
        <f>IF(ISERROR(VLOOKUP($P175,[1]BN2_1!$A:$AC,7,0)),0,VLOOKUP($P175,[1]BN2_1!$A:$AC,7,0))</f>
        <v>4.24199298</v>
      </c>
      <c r="E175" s="25">
        <f>IF(ISERROR(VLOOKUP($P175,[1]BN2_1!$A:$AC,8,0)),0,VLOOKUP($P175,[1]BN2_1!$A:$AC,8,0))</f>
        <v>184.45131569</v>
      </c>
      <c r="F175" s="26">
        <f t="shared" si="10"/>
        <v>57.329949514571553</v>
      </c>
      <c r="G175" s="33">
        <f>IF(ISERROR(VLOOKUP($P175,[1]BN2_1!$A:$AC,12,0)),0,VLOOKUP($P175,[1]BN2_1!$A:$AC,12,0))</f>
        <v>158.84370000000001</v>
      </c>
      <c r="H175" s="34">
        <f>IF(ISERROR(VLOOKUP($P175,[1]BN2_1!$A:$AC,16,0)),0,VLOOKUP($P175,[1]BN2_1!$A:$AC,16,0))</f>
        <v>87.953344999999999</v>
      </c>
      <c r="I175" s="35">
        <f>IF(ISERROR(VLOOKUP($P175,[1]BN2_1!$A:$AC,17,0)),0,VLOOKUP($P175,[1]BN2_1!$A:$AC,17,0))</f>
        <v>67.437764999999999</v>
      </c>
      <c r="J175" s="36">
        <f t="shared" si="11"/>
        <v>42.455423161258516</v>
      </c>
      <c r="K175" s="23">
        <f t="shared" si="12"/>
        <v>480.58010000000002</v>
      </c>
      <c r="L175" s="24">
        <f>IF(ISERROR(VLOOKUP($P175,[1]BN2_1!$A:$U,21,0)),0,VLOOKUP($P175,[1]BN2_1!$A:$U,21,0))</f>
        <v>480.58010000000002</v>
      </c>
      <c r="M175" s="24">
        <f t="shared" si="13"/>
        <v>92.195337980000005</v>
      </c>
      <c r="N175" s="27">
        <f t="shared" si="13"/>
        <v>251.88908069000001</v>
      </c>
      <c r="O175" s="29">
        <f t="shared" si="14"/>
        <v>52.413547853937359</v>
      </c>
      <c r="P175" s="30" t="s">
        <v>181</v>
      </c>
      <c r="Q175" s="30"/>
      <c r="R175" s="20"/>
    </row>
    <row r="176" spans="1:18" ht="21">
      <c r="A176" s="21">
        <v>171</v>
      </c>
      <c r="B176" s="22" t="str">
        <f>VLOOKUP($P176,[1]Name!$A:$B,2,0)</f>
        <v>มหาวิทยาลัยนครพนม</v>
      </c>
      <c r="C176" s="23">
        <f>IF(ISERROR(VLOOKUP($P176,[1]BN2_1!$A:$AC,3,0)),0,VLOOKUP($P176,[1]BN2_1!$A:$AC,3,0))</f>
        <v>454.93790000000001</v>
      </c>
      <c r="D176" s="24">
        <f>IF(ISERROR(VLOOKUP($P176,[1]BN2_1!$A:$AC,7,0)),0,VLOOKUP($P176,[1]BN2_1!$A:$AC,7,0))</f>
        <v>2.1665711000000001</v>
      </c>
      <c r="E176" s="25">
        <f>IF(ISERROR(VLOOKUP($P176,[1]BN2_1!$A:$AC,8,0)),0,VLOOKUP($P176,[1]BN2_1!$A:$AC,8,0))</f>
        <v>254.62516070000001</v>
      </c>
      <c r="F176" s="26">
        <f t="shared" si="10"/>
        <v>55.96921265517777</v>
      </c>
      <c r="G176" s="33">
        <f>IF(ISERROR(VLOOKUP($P176,[1]BN2_1!$A:$AC,12,0)),0,VLOOKUP($P176,[1]BN2_1!$A:$AC,12,0))</f>
        <v>278.26979999999998</v>
      </c>
      <c r="H176" s="34">
        <f>IF(ISERROR(VLOOKUP($P176,[1]BN2_1!$A:$AC,16,0)),0,VLOOKUP($P176,[1]BN2_1!$A:$AC,16,0))</f>
        <v>103.226705</v>
      </c>
      <c r="I176" s="35">
        <f>IF(ISERROR(VLOOKUP($P176,[1]BN2_1!$A:$AC,17,0)),0,VLOOKUP($P176,[1]BN2_1!$A:$AC,17,0))</f>
        <v>129.72109</v>
      </c>
      <c r="J176" s="36">
        <f t="shared" si="11"/>
        <v>46.617020603745004</v>
      </c>
      <c r="K176" s="23">
        <f t="shared" si="12"/>
        <v>733.20769999999993</v>
      </c>
      <c r="L176" s="24">
        <f>IF(ISERROR(VLOOKUP($P176,[1]BN2_1!$A:$U,21,0)),0,VLOOKUP($P176,[1]BN2_1!$A:$U,21,0))</f>
        <v>733.20770000000005</v>
      </c>
      <c r="M176" s="24">
        <f t="shared" si="13"/>
        <v>105.39327609999999</v>
      </c>
      <c r="N176" s="27">
        <f t="shared" si="13"/>
        <v>384.34625070000004</v>
      </c>
      <c r="O176" s="29">
        <f t="shared" si="14"/>
        <v>52.41983283863496</v>
      </c>
      <c r="P176" s="30" t="s">
        <v>182</v>
      </c>
      <c r="Q176" s="30"/>
      <c r="R176" s="20"/>
    </row>
    <row r="177" spans="1:18" ht="21">
      <c r="A177" s="21">
        <v>172</v>
      </c>
      <c r="B177" s="22" t="str">
        <f>VLOOKUP($P177,[1]Name!$A:$B,2,0)</f>
        <v>สำนักงานปลัดกระทรวงแรงงาน</v>
      </c>
      <c r="C177" s="23">
        <f>IF(ISERROR(VLOOKUP($P177,[1]BN2_1!$A:$AC,3,0)),0,VLOOKUP($P177,[1]BN2_1!$A:$AC,3,0))</f>
        <v>1078.4283</v>
      </c>
      <c r="D177" s="24">
        <f>IF(ISERROR(VLOOKUP($P177,[1]BN2_1!$A:$AC,7,0)),0,VLOOKUP($P177,[1]BN2_1!$A:$AC,7,0))</f>
        <v>23.999392589999999</v>
      </c>
      <c r="E177" s="25">
        <f>IF(ISERROR(VLOOKUP($P177,[1]BN2_1!$A:$AC,8,0)),0,VLOOKUP($P177,[1]BN2_1!$A:$AC,8,0))</f>
        <v>588.40744772999994</v>
      </c>
      <c r="F177" s="26">
        <f t="shared" si="10"/>
        <v>54.561573331300735</v>
      </c>
      <c r="G177" s="33">
        <f>IF(ISERROR(VLOOKUP($P177,[1]BN2_1!$A:$AC,12,0)),0,VLOOKUP($P177,[1]BN2_1!$A:$AC,12,0))</f>
        <v>60.143900000000002</v>
      </c>
      <c r="H177" s="34">
        <f>IF(ISERROR(VLOOKUP($P177,[1]BN2_1!$A:$AC,16,0)),0,VLOOKUP($P177,[1]BN2_1!$A:$AC,16,0))</f>
        <v>48.225334969999999</v>
      </c>
      <c r="I177" s="37">
        <f>IF(ISERROR(VLOOKUP($P177,[1]BN2_1!$A:$AC,17,0)),0,VLOOKUP($P177,[1]BN2_1!$A:$AC,17,0))</f>
        <v>9.0170442800000004</v>
      </c>
      <c r="J177" s="38">
        <f t="shared" si="11"/>
        <v>14.992450240173982</v>
      </c>
      <c r="K177" s="23">
        <f t="shared" si="12"/>
        <v>1138.5722000000001</v>
      </c>
      <c r="L177" s="24">
        <f>IF(ISERROR(VLOOKUP($P177,[1]BN2_1!$A:$U,21,0)),0,VLOOKUP($P177,[1]BN2_1!$A:$U,21,0))</f>
        <v>1138.5722000000001</v>
      </c>
      <c r="M177" s="24">
        <f t="shared" si="13"/>
        <v>72.224727559999991</v>
      </c>
      <c r="N177" s="25">
        <f t="shared" si="13"/>
        <v>597.42449200999999</v>
      </c>
      <c r="O177" s="29">
        <f t="shared" si="14"/>
        <v>52.471375290034302</v>
      </c>
      <c r="P177" s="30" t="s">
        <v>183</v>
      </c>
      <c r="Q177" s="30"/>
      <c r="R177" s="20"/>
    </row>
    <row r="178" spans="1:18" ht="21">
      <c r="A178" s="21">
        <v>173</v>
      </c>
      <c r="B178" s="22" t="str">
        <f>VLOOKUP($P178,[1]Name!$A:$B,2,0)</f>
        <v>กรมอนามัย</v>
      </c>
      <c r="C178" s="23">
        <f>IF(ISERROR(VLOOKUP($P178,[1]BN2_1!$A:$AC,3,0)),0,VLOOKUP($P178,[1]BN2_1!$A:$AC,3,0))</f>
        <v>1680.0944</v>
      </c>
      <c r="D178" s="24">
        <f>IF(ISERROR(VLOOKUP($P178,[1]BN2_1!$A:$AC,7,0)),0,VLOOKUP($P178,[1]BN2_1!$A:$AC,7,0))</f>
        <v>49.867096080000003</v>
      </c>
      <c r="E178" s="25">
        <f>IF(ISERROR(VLOOKUP($P178,[1]BN2_1!$A:$AC,8,0)),0,VLOOKUP($P178,[1]BN2_1!$A:$AC,8,0))</f>
        <v>909.68333244999997</v>
      </c>
      <c r="F178" s="26">
        <f t="shared" si="10"/>
        <v>54.144774987048351</v>
      </c>
      <c r="G178" s="33">
        <f>IF(ISERROR(VLOOKUP($P178,[1]BN2_1!$A:$AC,12,0)),0,VLOOKUP($P178,[1]BN2_1!$A:$AC,12,0))</f>
        <v>180.34039999999999</v>
      </c>
      <c r="H178" s="34">
        <f>IF(ISERROR(VLOOKUP($P178,[1]BN2_1!$A:$AC,16,0)),0,VLOOKUP($P178,[1]BN2_1!$A:$AC,16,0))</f>
        <v>96.964492000000007</v>
      </c>
      <c r="I178" s="35">
        <f>IF(ISERROR(VLOOKUP($P178,[1]BN2_1!$A:$AC,17,0)),0,VLOOKUP($P178,[1]BN2_1!$A:$AC,17,0))</f>
        <v>66.873492450000001</v>
      </c>
      <c r="J178" s="36">
        <f t="shared" si="11"/>
        <v>37.081814418732577</v>
      </c>
      <c r="K178" s="23">
        <f t="shared" si="12"/>
        <v>1860.4348</v>
      </c>
      <c r="L178" s="24">
        <f>IF(ISERROR(VLOOKUP($P178,[1]BN2_1!$A:$U,21,0)),0,VLOOKUP($P178,[1]BN2_1!$A:$U,21,0))</f>
        <v>1860.4348</v>
      </c>
      <c r="M178" s="24">
        <f t="shared" si="13"/>
        <v>146.83158808000002</v>
      </c>
      <c r="N178" s="27">
        <f t="shared" si="13"/>
        <v>976.55682489999992</v>
      </c>
      <c r="O178" s="29">
        <f t="shared" si="14"/>
        <v>52.490784675711289</v>
      </c>
      <c r="P178" s="30" t="s">
        <v>184</v>
      </c>
      <c r="Q178" s="30"/>
      <c r="R178" s="20"/>
    </row>
    <row r="179" spans="1:18" ht="21">
      <c r="A179" s="21">
        <v>174</v>
      </c>
      <c r="B179" s="22" t="str">
        <f>VLOOKUP($P179,[1]Name!$A:$B,2,0)</f>
        <v>กรมสรรพากร</v>
      </c>
      <c r="C179" s="23">
        <f>IF(ISERROR(VLOOKUP($P179,[1]BN2_1!$A:$AC,3,0)),0,VLOOKUP($P179,[1]BN2_1!$A:$AC,3,0))</f>
        <v>9338.0661999999993</v>
      </c>
      <c r="D179" s="24">
        <f>IF(ISERROR(VLOOKUP($P179,[1]BN2_1!$A:$AC,7,0)),0,VLOOKUP($P179,[1]BN2_1!$A:$AC,7,0))</f>
        <v>427.95738979999999</v>
      </c>
      <c r="E179" s="39">
        <f>IF(ISERROR(VLOOKUP($P179,[1]BN2_1!$A:$AC,8,0)),0,VLOOKUP($P179,[1]BN2_1!$A:$AC,8,0))</f>
        <v>5196.5395433599997</v>
      </c>
      <c r="F179" s="26">
        <f t="shared" si="10"/>
        <v>55.648990187711455</v>
      </c>
      <c r="G179" s="33">
        <f>IF(ISERROR(VLOOKUP($P179,[1]BN2_1!$A:$AC,12,0)),0,VLOOKUP($P179,[1]BN2_1!$A:$AC,12,0))</f>
        <v>648.029</v>
      </c>
      <c r="H179" s="34">
        <f>IF(ISERROR(VLOOKUP($P179,[1]BN2_1!$A:$AC,16,0)),0,VLOOKUP($P179,[1]BN2_1!$A:$AC,16,0))</f>
        <v>443.29255999999998</v>
      </c>
      <c r="I179" s="35">
        <f>IF(ISERROR(VLOOKUP($P179,[1]BN2_1!$A:$AC,17,0)),0,VLOOKUP($P179,[1]BN2_1!$A:$AC,17,0))</f>
        <v>45.488478780000001</v>
      </c>
      <c r="J179" s="36">
        <f t="shared" si="11"/>
        <v>7.0195128273580352</v>
      </c>
      <c r="K179" s="23">
        <f t="shared" si="12"/>
        <v>9986.0951999999997</v>
      </c>
      <c r="L179" s="24">
        <f>IF(ISERROR(VLOOKUP($P179,[1]BN2_1!$A:$U,21,0)),0,VLOOKUP($P179,[1]BN2_1!$A:$U,21,0))</f>
        <v>9986.0951999999997</v>
      </c>
      <c r="M179" s="24">
        <f t="shared" si="13"/>
        <v>871.24994979999997</v>
      </c>
      <c r="N179" s="27">
        <f t="shared" si="13"/>
        <v>5242.0280221399998</v>
      </c>
      <c r="O179" s="29">
        <f t="shared" si="14"/>
        <v>52.493271064950399</v>
      </c>
      <c r="P179" s="30" t="s">
        <v>185</v>
      </c>
      <c r="Q179" s="30"/>
      <c r="R179" s="20"/>
    </row>
    <row r="180" spans="1:18" ht="21">
      <c r="A180" s="21">
        <v>175</v>
      </c>
      <c r="B180" s="22" t="str">
        <f>VLOOKUP($P180,[1]Name!$A:$B,2,0)</f>
        <v>สำนักงานคณะกรรมการอาหารและยา</v>
      </c>
      <c r="C180" s="23">
        <f>IF(ISERROR(VLOOKUP($P180,[1]BN2_1!$A:$AC,3,0)),0,VLOOKUP($P180,[1]BN2_1!$A:$AC,3,0))</f>
        <v>687.8</v>
      </c>
      <c r="D180" s="24">
        <f>IF(ISERROR(VLOOKUP($P180,[1]BN2_1!$A:$AC,7,0)),0,VLOOKUP($P180,[1]BN2_1!$A:$AC,7,0))</f>
        <v>40.057507229999999</v>
      </c>
      <c r="E180" s="25">
        <f>IF(ISERROR(VLOOKUP($P180,[1]BN2_1!$A:$AC,8,0)),0,VLOOKUP($P180,[1]BN2_1!$A:$AC,8,0))</f>
        <v>359.25140618</v>
      </c>
      <c r="F180" s="26">
        <f t="shared" si="10"/>
        <v>52.231957862750797</v>
      </c>
      <c r="G180" s="33">
        <f>IF(ISERROR(VLOOKUP($P180,[1]BN2_1!$A:$AC,12,0)),0,VLOOKUP($P180,[1]BN2_1!$A:$AC,12,0))</f>
        <v>74.069400000000002</v>
      </c>
      <c r="H180" s="34">
        <f>IF(ISERROR(VLOOKUP($P180,[1]BN2_1!$A:$AC,16,0)),0,VLOOKUP($P180,[1]BN2_1!$A:$AC,16,0))</f>
        <v>9.98902</v>
      </c>
      <c r="I180" s="35">
        <f>IF(ISERROR(VLOOKUP($P180,[1]BN2_1!$A:$AC,17,0)),0,VLOOKUP($P180,[1]BN2_1!$A:$AC,17,0))</f>
        <v>41.482824610000002</v>
      </c>
      <c r="J180" s="36">
        <f t="shared" si="11"/>
        <v>56.005347160905849</v>
      </c>
      <c r="K180" s="23">
        <f t="shared" si="12"/>
        <v>761.86939999999993</v>
      </c>
      <c r="L180" s="24">
        <f>IF(ISERROR(VLOOKUP($P180,[1]BN2_1!$A:$U,21,0)),0,VLOOKUP($P180,[1]BN2_1!$A:$U,21,0))</f>
        <v>761.86940000000004</v>
      </c>
      <c r="M180" s="24">
        <f t="shared" si="13"/>
        <v>50.046527229999995</v>
      </c>
      <c r="N180" s="27">
        <f t="shared" si="13"/>
        <v>400.73423079000003</v>
      </c>
      <c r="O180" s="29">
        <f t="shared" si="14"/>
        <v>52.598809033411776</v>
      </c>
      <c r="P180" s="30" t="s">
        <v>186</v>
      </c>
      <c r="Q180" s="30"/>
      <c r="R180" s="20"/>
    </row>
    <row r="181" spans="1:18" ht="21">
      <c r="A181" s="21">
        <v>176</v>
      </c>
      <c r="B181" s="22" t="str">
        <f>VLOOKUP($P181,[1]Name!$A:$B,2,0)</f>
        <v>มหาวิทยาลัยราชภัฏอุดรธานี</v>
      </c>
      <c r="C181" s="23">
        <f>IF(ISERROR(VLOOKUP($P181,[1]BN2_1!$A:$AC,3,0)),0,VLOOKUP($P181,[1]BN2_1!$A:$AC,3,0))</f>
        <v>472.05119999999999</v>
      </c>
      <c r="D181" s="24">
        <f>IF(ISERROR(VLOOKUP($P181,[1]BN2_1!$A:$AC,7,0)),0,VLOOKUP($P181,[1]BN2_1!$A:$AC,7,0))</f>
        <v>0.44978497000000001</v>
      </c>
      <c r="E181" s="25">
        <f>IF(ISERROR(VLOOKUP($P181,[1]BN2_1!$A:$AC,8,0)),0,VLOOKUP($P181,[1]BN2_1!$A:$AC,8,0))</f>
        <v>265.32242907</v>
      </c>
      <c r="F181" s="26">
        <f t="shared" si="10"/>
        <v>56.206282087621005</v>
      </c>
      <c r="G181" s="33">
        <f>IF(ISERROR(VLOOKUP($P181,[1]BN2_1!$A:$AC,12,0)),0,VLOOKUP($P181,[1]BN2_1!$A:$AC,12,0))</f>
        <v>42.428800000000003</v>
      </c>
      <c r="H181" s="34">
        <f>IF(ISERROR(VLOOKUP($P181,[1]BN2_1!$A:$AC,16,0)),0,VLOOKUP($P181,[1]BN2_1!$A:$AC,16,0))</f>
        <v>3.073</v>
      </c>
      <c r="I181" s="35">
        <f>IF(ISERROR(VLOOKUP($P181,[1]BN2_1!$A:$AC,17,0)),0,VLOOKUP($P181,[1]BN2_1!$A:$AC,17,0))</f>
        <v>5.8463000000000003</v>
      </c>
      <c r="J181" s="36">
        <f t="shared" si="11"/>
        <v>13.779084018402592</v>
      </c>
      <c r="K181" s="23">
        <f t="shared" si="12"/>
        <v>514.48</v>
      </c>
      <c r="L181" s="24">
        <f>IF(ISERROR(VLOOKUP($P181,[1]BN2_1!$A:$U,21,0)),0,VLOOKUP($P181,[1]BN2_1!$A:$U,21,0))</f>
        <v>514.48</v>
      </c>
      <c r="M181" s="24">
        <f t="shared" si="13"/>
        <v>3.52278497</v>
      </c>
      <c r="N181" s="27">
        <f t="shared" si="13"/>
        <v>271.16872906999998</v>
      </c>
      <c r="O181" s="29">
        <f t="shared" si="14"/>
        <v>52.707341212486391</v>
      </c>
      <c r="P181" s="30" t="s">
        <v>187</v>
      </c>
      <c r="Q181" s="30"/>
      <c r="R181" s="20"/>
    </row>
    <row r="182" spans="1:18" ht="21">
      <c r="A182" s="21">
        <v>177</v>
      </c>
      <c r="B182" s="22" t="str">
        <f>VLOOKUP($P182,[1]Name!$A:$B,2,0)</f>
        <v>สำนักงานคณะกรรมการการศึกษาขั้นพื้นฐาน</v>
      </c>
      <c r="C182" s="23">
        <f>IF(ISERROR(VLOOKUP($P182,[1]BN2_1!$A:$AC,3,0)),0,VLOOKUP($P182,[1]BN2_1!$A:$AC,3,0))</f>
        <v>262190.88945279998</v>
      </c>
      <c r="D182" s="24">
        <f>IF(ISERROR(VLOOKUP($P182,[1]BN2_1!$A:$AC,7,0)),0,VLOOKUP($P182,[1]BN2_1!$A:$AC,7,0))</f>
        <v>98.284757799999994</v>
      </c>
      <c r="E182" s="25">
        <f>IF(ISERROR(VLOOKUP($P182,[1]BN2_1!$A:$AC,8,0)),0,VLOOKUP($P182,[1]BN2_1!$A:$AC,8,0))</f>
        <v>143881.84557638</v>
      </c>
      <c r="F182" s="26">
        <f t="shared" si="10"/>
        <v>54.876752535782458</v>
      </c>
      <c r="G182" s="33">
        <f>IF(ISERROR(VLOOKUP($P182,[1]BN2_1!$A:$AC,12,0)),0,VLOOKUP($P182,[1]BN2_1!$A:$AC,12,0))</f>
        <v>16036.577247200001</v>
      </c>
      <c r="H182" s="34">
        <f>IF(ISERROR(VLOOKUP($P182,[1]BN2_1!$A:$AC,16,0)),0,VLOOKUP($P182,[1]BN2_1!$A:$AC,16,0))</f>
        <v>5588.5616964000001</v>
      </c>
      <c r="I182" s="35">
        <f>IF(ISERROR(VLOOKUP($P182,[1]BN2_1!$A:$AC,17,0)),0,VLOOKUP($P182,[1]BN2_1!$A:$AC,17,0))</f>
        <v>3221.8846764099999</v>
      </c>
      <c r="J182" s="36">
        <f t="shared" si="11"/>
        <v>20.09084997843005</v>
      </c>
      <c r="K182" s="23">
        <f t="shared" si="12"/>
        <v>278227.46669999999</v>
      </c>
      <c r="L182" s="24">
        <f>IF(ISERROR(VLOOKUP($P182,[1]BN2_1!$A:$U,21,0)),0,VLOOKUP($P182,[1]BN2_1!$A:$U,21,0))</f>
        <v>278227.46669999999</v>
      </c>
      <c r="M182" s="24">
        <f t="shared" si="13"/>
        <v>5686.8464542000002</v>
      </c>
      <c r="N182" s="27">
        <f t="shared" si="13"/>
        <v>147103.73025279</v>
      </c>
      <c r="O182" s="29">
        <f t="shared" si="14"/>
        <v>52.871749866236343</v>
      </c>
      <c r="P182" s="40" t="s">
        <v>188</v>
      </c>
      <c r="Q182" s="30"/>
      <c r="R182" s="20"/>
    </row>
    <row r="183" spans="1:18" ht="21">
      <c r="A183" s="21">
        <v>178</v>
      </c>
      <c r="B183" s="22" t="str">
        <f>VLOOKUP($P183,[1]Name!$A:$B,2,0)</f>
        <v>กรมธุรกิจพลังงาน</v>
      </c>
      <c r="C183" s="23">
        <f>IF(ISERROR(VLOOKUP($P183,[1]BN2_1!$A:$AC,3,0)),0,VLOOKUP($P183,[1]BN2_1!$A:$AC,3,0))</f>
        <v>240.115544</v>
      </c>
      <c r="D183" s="24">
        <f>IF(ISERROR(VLOOKUP($P183,[1]BN2_1!$A:$AC,7,0)),0,VLOOKUP($P183,[1]BN2_1!$A:$AC,7,0))</f>
        <v>3.3278952199999998</v>
      </c>
      <c r="E183" s="25">
        <f>IF(ISERROR(VLOOKUP($P183,[1]BN2_1!$A:$AC,8,0)),0,VLOOKUP($P183,[1]BN2_1!$A:$AC,8,0))</f>
        <v>125.51763059</v>
      </c>
      <c r="F183" s="26">
        <f t="shared" si="10"/>
        <v>52.273846373727473</v>
      </c>
      <c r="G183" s="33">
        <f>IF(ISERROR(VLOOKUP($P183,[1]BN2_1!$A:$AC,12,0)),0,VLOOKUP($P183,[1]BN2_1!$A:$AC,12,0))</f>
        <v>14.665456000000001</v>
      </c>
      <c r="H183" s="34">
        <f>IF(ISERROR(VLOOKUP($P183,[1]BN2_1!$A:$AC,16,0)),0,VLOOKUP($P183,[1]BN2_1!$A:$AC,16,0))</f>
        <v>3.9977339999999999</v>
      </c>
      <c r="I183" s="35">
        <f>IF(ISERROR(VLOOKUP($P183,[1]BN2_1!$A:$AC,17,0)),0,VLOOKUP($P183,[1]BN2_1!$A:$AC,17,0))</f>
        <v>9.8796560000000007</v>
      </c>
      <c r="J183" s="36">
        <f t="shared" si="11"/>
        <v>67.366851736488798</v>
      </c>
      <c r="K183" s="23">
        <f t="shared" si="12"/>
        <v>254.78100000000001</v>
      </c>
      <c r="L183" s="24">
        <f>IF(ISERROR(VLOOKUP($P183,[1]BN2_1!$A:$U,21,0)),0,VLOOKUP($P183,[1]BN2_1!$A:$U,21,0))</f>
        <v>254.78100000000001</v>
      </c>
      <c r="M183" s="24">
        <f t="shared" si="13"/>
        <v>7.3256292199999997</v>
      </c>
      <c r="N183" s="27">
        <f t="shared" si="13"/>
        <v>135.39728658999999</v>
      </c>
      <c r="O183" s="29">
        <f t="shared" si="14"/>
        <v>53.142615261734583</v>
      </c>
      <c r="P183" s="30" t="s">
        <v>189</v>
      </c>
      <c r="Q183" s="30"/>
      <c r="R183" s="20"/>
    </row>
    <row r="184" spans="1:18" ht="21">
      <c r="A184" s="21">
        <v>179</v>
      </c>
      <c r="B184" s="22" t="str">
        <f>VLOOKUP($P184,[1]Name!$A:$B,2,0)</f>
        <v>มหาวิทยาลัยราชภัฏเพชรบูรณ์</v>
      </c>
      <c r="C184" s="23">
        <f>IF(ISERROR(VLOOKUP($P184,[1]BN2_1!$A:$AC,3,0)),0,VLOOKUP($P184,[1]BN2_1!$A:$AC,3,0))</f>
        <v>309.85221999999999</v>
      </c>
      <c r="D184" s="24">
        <f>IF(ISERROR(VLOOKUP($P184,[1]BN2_1!$A:$AC,7,0)),0,VLOOKUP($P184,[1]BN2_1!$A:$AC,7,0))</f>
        <v>0.16557150000000001</v>
      </c>
      <c r="E184" s="25">
        <f>IF(ISERROR(VLOOKUP($P184,[1]BN2_1!$A:$AC,8,0)),0,VLOOKUP($P184,[1]BN2_1!$A:$AC,8,0))</f>
        <v>163.16511989</v>
      </c>
      <c r="F184" s="26">
        <f t="shared" si="10"/>
        <v>52.659012702894302</v>
      </c>
      <c r="G184" s="33">
        <f>IF(ISERROR(VLOOKUP($P184,[1]BN2_1!$A:$AC,12,0)),0,VLOOKUP($P184,[1]BN2_1!$A:$AC,12,0))</f>
        <v>54.212679999999999</v>
      </c>
      <c r="H184" s="34">
        <f>IF(ISERROR(VLOOKUP($P184,[1]BN2_1!$A:$AC,16,0)),0,VLOOKUP($P184,[1]BN2_1!$A:$AC,16,0))</f>
        <v>23.21575</v>
      </c>
      <c r="I184" s="35">
        <f>IF(ISERROR(VLOOKUP($P184,[1]BN2_1!$A:$AC,17,0)),0,VLOOKUP($P184,[1]BN2_1!$A:$AC,17,0))</f>
        <v>30.996929999999999</v>
      </c>
      <c r="J184" s="36">
        <f t="shared" si="11"/>
        <v>57.17653139450033</v>
      </c>
      <c r="K184" s="23">
        <f t="shared" si="12"/>
        <v>364.06489999999997</v>
      </c>
      <c r="L184" s="24">
        <f>IF(ISERROR(VLOOKUP($P184,[1]BN2_1!$A:$U,21,0)),0,VLOOKUP($P184,[1]BN2_1!$A:$U,21,0))</f>
        <v>364.06490000000002</v>
      </c>
      <c r="M184" s="24">
        <f t="shared" si="13"/>
        <v>23.381321499999999</v>
      </c>
      <c r="N184" s="27">
        <f t="shared" si="13"/>
        <v>194.16204988999999</v>
      </c>
      <c r="O184" s="29">
        <f t="shared" si="14"/>
        <v>53.331713628531617</v>
      </c>
      <c r="P184" s="30" t="s">
        <v>190</v>
      </c>
      <c r="Q184" s="30"/>
      <c r="R184" s="20"/>
    </row>
    <row r="185" spans="1:18" ht="21">
      <c r="A185" s="21">
        <v>180</v>
      </c>
      <c r="B185" s="22" t="str">
        <f>VLOOKUP($P185,[1]Name!$A:$B,2,0)</f>
        <v>มหาวิทยาลัยเทคโนโลยีราชมงคลรัตนโกสินทร์</v>
      </c>
      <c r="C185" s="23">
        <f>IF(ISERROR(VLOOKUP($P185,[1]BN2_1!$A:$AC,3,0)),0,VLOOKUP($P185,[1]BN2_1!$A:$AC,3,0))</f>
        <v>486.49578000000002</v>
      </c>
      <c r="D185" s="24">
        <f>IF(ISERROR(VLOOKUP($P185,[1]BN2_1!$A:$AC,7,0)),0,VLOOKUP($P185,[1]BN2_1!$A:$AC,7,0))</f>
        <v>0.43642874999999998</v>
      </c>
      <c r="E185" s="25">
        <f>IF(ISERROR(VLOOKUP($P185,[1]BN2_1!$A:$AC,8,0)),0,VLOOKUP($P185,[1]BN2_1!$A:$AC,8,0))</f>
        <v>320.68358869000002</v>
      </c>
      <c r="F185" s="26">
        <f t="shared" si="10"/>
        <v>65.917033995649462</v>
      </c>
      <c r="G185" s="33">
        <f>IF(ISERROR(VLOOKUP($P185,[1]BN2_1!$A:$AC,12,0)),0,VLOOKUP($P185,[1]BN2_1!$A:$AC,12,0))</f>
        <v>243.47492</v>
      </c>
      <c r="H185" s="34">
        <f>IF(ISERROR(VLOOKUP($P185,[1]BN2_1!$A:$AC,16,0)),0,VLOOKUP($P185,[1]BN2_1!$A:$AC,16,0))</f>
        <v>134.49163999999999</v>
      </c>
      <c r="I185" s="35">
        <f>IF(ISERROR(VLOOKUP($P185,[1]BN2_1!$A:$AC,17,0)),0,VLOOKUP($P185,[1]BN2_1!$A:$AC,17,0))</f>
        <v>69.395780000000002</v>
      </c>
      <c r="J185" s="36">
        <f t="shared" si="11"/>
        <v>28.50222930558926</v>
      </c>
      <c r="K185" s="23">
        <f t="shared" si="12"/>
        <v>729.97070000000008</v>
      </c>
      <c r="L185" s="24">
        <f>IF(ISERROR(VLOOKUP($P185,[1]BN2_1!$A:$U,21,0)),0,VLOOKUP($P185,[1]BN2_1!$A:$U,21,0))</f>
        <v>729.97069999999997</v>
      </c>
      <c r="M185" s="24">
        <f t="shared" si="13"/>
        <v>134.92806874999999</v>
      </c>
      <c r="N185" s="27">
        <f t="shared" si="13"/>
        <v>390.07936869000002</v>
      </c>
      <c r="O185" s="29">
        <f t="shared" si="14"/>
        <v>53.437674784755053</v>
      </c>
      <c r="P185" s="30" t="s">
        <v>191</v>
      </c>
      <c r="Q185" s="30"/>
      <c r="R185" s="20"/>
    </row>
    <row r="186" spans="1:18" ht="21">
      <c r="A186" s="21">
        <v>181</v>
      </c>
      <c r="B186" s="22" t="str">
        <f>VLOOKUP($P186,[1]Name!$A:$B,2,0)</f>
        <v>กรมการปกครอง</v>
      </c>
      <c r="C186" s="23">
        <f>IF(ISERROR(VLOOKUP($P186,[1]BN2_1!$A:$AC,3,0)),0,VLOOKUP($P186,[1]BN2_1!$A:$AC,3,0))</f>
        <v>40593.697724999998</v>
      </c>
      <c r="D186" s="24">
        <f>IF(ISERROR(VLOOKUP($P186,[1]BN2_1!$A:$AC,7,0)),0,VLOOKUP($P186,[1]BN2_1!$A:$AC,7,0))</f>
        <v>884.29344083000001</v>
      </c>
      <c r="E186" s="25">
        <f>IF(ISERROR(VLOOKUP($P186,[1]BN2_1!$A:$AC,8,0)),0,VLOOKUP($P186,[1]BN2_1!$A:$AC,8,0))</f>
        <v>22479.107674970001</v>
      </c>
      <c r="F186" s="26">
        <f t="shared" si="10"/>
        <v>55.37585619140588</v>
      </c>
      <c r="G186" s="33">
        <f>IF(ISERROR(VLOOKUP($P186,[1]BN2_1!$A:$AC,12,0)),0,VLOOKUP($P186,[1]BN2_1!$A:$AC,12,0))</f>
        <v>2665.949775</v>
      </c>
      <c r="H186" s="34">
        <f>IF(ISERROR(VLOOKUP($P186,[1]BN2_1!$A:$AC,16,0)),0,VLOOKUP($P186,[1]BN2_1!$A:$AC,16,0))</f>
        <v>1295.2295777100001</v>
      </c>
      <c r="I186" s="35">
        <f>IF(ISERROR(VLOOKUP($P186,[1]BN2_1!$A:$AC,17,0)),0,VLOOKUP($P186,[1]BN2_1!$A:$AC,17,0))</f>
        <v>680.53439170000001</v>
      </c>
      <c r="J186" s="36">
        <f t="shared" si="11"/>
        <v>25.526902197547962</v>
      </c>
      <c r="K186" s="23">
        <f t="shared" si="12"/>
        <v>43259.647499999999</v>
      </c>
      <c r="L186" s="24">
        <f>IF(ISERROR(VLOOKUP($P186,[1]BN2_1!$A:$U,21,0)),0,VLOOKUP($P186,[1]BN2_1!$A:$U,21,0))</f>
        <v>43259.647499999999</v>
      </c>
      <c r="M186" s="24">
        <f t="shared" si="13"/>
        <v>2179.5230185400001</v>
      </c>
      <c r="N186" s="27">
        <f t="shared" si="13"/>
        <v>23159.64206667</v>
      </c>
      <c r="O186" s="29">
        <f t="shared" si="14"/>
        <v>53.536363343390626</v>
      </c>
      <c r="P186" s="30" t="s">
        <v>192</v>
      </c>
      <c r="Q186" s="30"/>
      <c r="R186" s="20"/>
    </row>
    <row r="187" spans="1:18" ht="21">
      <c r="A187" s="21">
        <v>182</v>
      </c>
      <c r="B187" s="22" t="str">
        <f>VLOOKUP($P187,[1]Name!$A:$B,2,0)</f>
        <v>มหาวิทยาลัยราชภัฏสวนสุนันทา</v>
      </c>
      <c r="C187" s="23">
        <f>IF(ISERROR(VLOOKUP($P187,[1]BN2_1!$A:$AC,3,0)),0,VLOOKUP($P187,[1]BN2_1!$A:$AC,3,0))</f>
        <v>569.60599999999999</v>
      </c>
      <c r="D187" s="24">
        <f>IF(ISERROR(VLOOKUP($P187,[1]BN2_1!$A:$AC,7,0)),0,VLOOKUP($P187,[1]BN2_1!$A:$AC,7,0))</f>
        <v>2.3691940000000002E-2</v>
      </c>
      <c r="E187" s="25">
        <f>IF(ISERROR(VLOOKUP($P187,[1]BN2_1!$A:$AC,8,0)),0,VLOOKUP($P187,[1]BN2_1!$A:$AC,8,0))</f>
        <v>276.71277425</v>
      </c>
      <c r="F187" s="26">
        <f t="shared" si="10"/>
        <v>48.579680384335838</v>
      </c>
      <c r="G187" s="33">
        <f>IF(ISERROR(VLOOKUP($P187,[1]BN2_1!$A:$AC,12,0)),0,VLOOKUP($P187,[1]BN2_1!$A:$AC,12,0))</f>
        <v>176.93090000000001</v>
      </c>
      <c r="H187" s="34">
        <f>IF(ISERROR(VLOOKUP($P187,[1]BN2_1!$A:$AC,16,0)),0,VLOOKUP($P187,[1]BN2_1!$A:$AC,16,0))</f>
        <v>50.19415</v>
      </c>
      <c r="I187" s="35">
        <f>IF(ISERROR(VLOOKUP($P187,[1]BN2_1!$A:$AC,17,0)),0,VLOOKUP($P187,[1]BN2_1!$A:$AC,17,0))</f>
        <v>124.31301402</v>
      </c>
      <c r="J187" s="36">
        <f t="shared" si="11"/>
        <v>70.260770741571989</v>
      </c>
      <c r="K187" s="23">
        <f t="shared" si="12"/>
        <v>746.53690000000006</v>
      </c>
      <c r="L187" s="24">
        <f>IF(ISERROR(VLOOKUP($P187,[1]BN2_1!$A:$U,21,0)),0,VLOOKUP($P187,[1]BN2_1!$A:$U,21,0))</f>
        <v>746.53689999999995</v>
      </c>
      <c r="M187" s="24">
        <f t="shared" si="13"/>
        <v>50.21784194</v>
      </c>
      <c r="N187" s="27">
        <f t="shared" si="13"/>
        <v>401.02578827000002</v>
      </c>
      <c r="O187" s="29">
        <f t="shared" si="14"/>
        <v>53.718146855165493</v>
      </c>
      <c r="P187" s="30" t="s">
        <v>193</v>
      </c>
      <c r="Q187" s="30"/>
      <c r="R187" s="20"/>
    </row>
    <row r="188" spans="1:18" ht="21">
      <c r="A188" s="21">
        <v>183</v>
      </c>
      <c r="B188" s="22" t="str">
        <f>VLOOKUP($P188,[1]Name!$A:$B,2,0)</f>
        <v>กรมการข้าว</v>
      </c>
      <c r="C188" s="23">
        <f>IF(ISERROR(VLOOKUP($P188,[1]BN2_1!$A:$AC,3,0)),0,VLOOKUP($P188,[1]BN2_1!$A:$AC,3,0))</f>
        <v>2209.5857000000001</v>
      </c>
      <c r="D188" s="24">
        <f>IF(ISERROR(VLOOKUP($P188,[1]BN2_1!$A:$AC,7,0)),0,VLOOKUP($P188,[1]BN2_1!$A:$AC,7,0))</f>
        <v>25.55286474</v>
      </c>
      <c r="E188" s="25">
        <f>IF(ISERROR(VLOOKUP($P188,[1]BN2_1!$A:$AC,8,0)),0,VLOOKUP($P188,[1]BN2_1!$A:$AC,8,0))</f>
        <v>1277.3115434399999</v>
      </c>
      <c r="F188" s="26">
        <f t="shared" si="10"/>
        <v>57.807739407437317</v>
      </c>
      <c r="G188" s="33">
        <f>IF(ISERROR(VLOOKUP($P188,[1]BN2_1!$A:$AC,12,0)),0,VLOOKUP($P188,[1]BN2_1!$A:$AC,12,0))</f>
        <v>291.6293</v>
      </c>
      <c r="H188" s="34">
        <f>IF(ISERROR(VLOOKUP($P188,[1]BN2_1!$A:$AC,16,0)),0,VLOOKUP($P188,[1]BN2_1!$A:$AC,16,0))</f>
        <v>113.35866799999999</v>
      </c>
      <c r="I188" s="35">
        <f>IF(ISERROR(VLOOKUP($P188,[1]BN2_1!$A:$AC,17,0)),0,VLOOKUP($P188,[1]BN2_1!$A:$AC,17,0))</f>
        <v>67.536039900000006</v>
      </c>
      <c r="J188" s="36">
        <f t="shared" si="11"/>
        <v>23.158180573762653</v>
      </c>
      <c r="K188" s="23">
        <f t="shared" si="12"/>
        <v>2501.2150000000001</v>
      </c>
      <c r="L188" s="24">
        <f>IF(ISERROR(VLOOKUP($P188,[1]BN2_1!$A:$U,21,0)),0,VLOOKUP($P188,[1]BN2_1!$A:$U,21,0))</f>
        <v>2501.2150000000001</v>
      </c>
      <c r="M188" s="24">
        <f t="shared" si="13"/>
        <v>138.91153273999998</v>
      </c>
      <c r="N188" s="27">
        <f t="shared" si="13"/>
        <v>1344.84758334</v>
      </c>
      <c r="O188" s="29">
        <f t="shared" si="14"/>
        <v>53.767772196312592</v>
      </c>
      <c r="P188" s="30" t="s">
        <v>194</v>
      </c>
      <c r="Q188" s="30"/>
      <c r="R188" s="20"/>
    </row>
    <row r="189" spans="1:18" ht="21">
      <c r="A189" s="21">
        <v>184</v>
      </c>
      <c r="B189" s="22" t="str">
        <f>VLOOKUP($P189,[1]Name!$A:$B,2,0)</f>
        <v>สำนักงานปลัดกระทรวงสาธารณสุข</v>
      </c>
      <c r="C189" s="23">
        <f>IF(ISERROR(VLOOKUP($P189,[1]BN2_1!$A:$AC,3,0)),0,VLOOKUP($P189,[1]BN2_1!$A:$AC,3,0))</f>
        <v>109174.50572080001</v>
      </c>
      <c r="D189" s="24">
        <f>IF(ISERROR(VLOOKUP($P189,[1]BN2_1!$A:$AC,7,0)),0,VLOOKUP($P189,[1]BN2_1!$A:$AC,7,0))</f>
        <v>161.26815514</v>
      </c>
      <c r="E189" s="25">
        <f>IF(ISERROR(VLOOKUP($P189,[1]BN2_1!$A:$AC,8,0)),0,VLOOKUP($P189,[1]BN2_1!$A:$AC,8,0))</f>
        <v>62011.67011259</v>
      </c>
      <c r="F189" s="26">
        <f t="shared" si="10"/>
        <v>56.800504571256781</v>
      </c>
      <c r="G189" s="33">
        <f>IF(ISERROR(VLOOKUP($P189,[1]BN2_1!$A:$AC,12,0)),0,VLOOKUP($P189,[1]BN2_1!$A:$AC,12,0))</f>
        <v>11682.620479200001</v>
      </c>
      <c r="H189" s="34">
        <f>IF(ISERROR(VLOOKUP($P189,[1]BN2_1!$A:$AC,16,0)),0,VLOOKUP($P189,[1]BN2_1!$A:$AC,16,0))</f>
        <v>6226.3071546199999</v>
      </c>
      <c r="I189" s="35">
        <f>IF(ISERROR(VLOOKUP($P189,[1]BN2_1!$A:$AC,17,0)),0,VLOOKUP($P189,[1]BN2_1!$A:$AC,17,0))</f>
        <v>3034.8159908799998</v>
      </c>
      <c r="J189" s="36">
        <f t="shared" si="11"/>
        <v>25.977185480631288</v>
      </c>
      <c r="K189" s="23">
        <f t="shared" si="12"/>
        <v>120857.12620000001</v>
      </c>
      <c r="L189" s="24">
        <f>IF(ISERROR(VLOOKUP($P189,[1]BN2_1!$A:$U,21,0)),0,VLOOKUP($P189,[1]BN2_1!$A:$U,21,0))</f>
        <v>120857.1262</v>
      </c>
      <c r="M189" s="24">
        <f t="shared" si="13"/>
        <v>6387.57530976</v>
      </c>
      <c r="N189" s="27">
        <f t="shared" si="13"/>
        <v>65046.486103470001</v>
      </c>
      <c r="O189" s="29">
        <f t="shared" si="14"/>
        <v>53.820977007038906</v>
      </c>
      <c r="P189" s="30" t="s">
        <v>195</v>
      </c>
      <c r="Q189" s="30"/>
      <c r="R189" s="20"/>
    </row>
    <row r="190" spans="1:18" ht="21">
      <c r="A190" s="21">
        <v>185</v>
      </c>
      <c r="B190" s="22" t="str">
        <f>VLOOKUP($P190,[1]Name!$A:$B,2,0)</f>
        <v>สำนักงานปลัดกระทรวงเกษตรและสหกรณ์</v>
      </c>
      <c r="C190" s="23">
        <f>IF(ISERROR(VLOOKUP($P190,[1]BN2_1!$A:$AC,3,0)),0,VLOOKUP($P190,[1]BN2_1!$A:$AC,3,0))</f>
        <v>1175.8097</v>
      </c>
      <c r="D190" s="24">
        <f>IF(ISERROR(VLOOKUP($P190,[1]BN2_1!$A:$AC,7,0)),0,VLOOKUP($P190,[1]BN2_1!$A:$AC,7,0))</f>
        <v>16.879655150000001</v>
      </c>
      <c r="E190" s="25">
        <f>IF(ISERROR(VLOOKUP($P190,[1]BN2_1!$A:$AC,8,0)),0,VLOOKUP($P190,[1]BN2_1!$A:$AC,8,0))</f>
        <v>627.13010593000001</v>
      </c>
      <c r="F190" s="26">
        <f t="shared" si="10"/>
        <v>53.336020780403494</v>
      </c>
      <c r="G190" s="33">
        <f>IF(ISERROR(VLOOKUP($P190,[1]BN2_1!$A:$AC,12,0)),0,VLOOKUP($P190,[1]BN2_1!$A:$AC,12,0))</f>
        <v>40.233199999999997</v>
      </c>
      <c r="H190" s="34">
        <f>IF(ISERROR(VLOOKUP($P190,[1]BN2_1!$A:$AC,16,0)),0,VLOOKUP($P190,[1]BN2_1!$A:$AC,16,0))</f>
        <v>11.678286</v>
      </c>
      <c r="I190" s="35">
        <f>IF(ISERROR(VLOOKUP($P190,[1]BN2_1!$A:$AC,17,0)),0,VLOOKUP($P190,[1]BN2_1!$A:$AC,17,0))</f>
        <v>28.190008150000001</v>
      </c>
      <c r="J190" s="36">
        <f t="shared" si="11"/>
        <v>70.066532490579931</v>
      </c>
      <c r="K190" s="23">
        <f t="shared" si="12"/>
        <v>1216.0428999999999</v>
      </c>
      <c r="L190" s="24">
        <f>IF(ISERROR(VLOOKUP($P190,[1]BN2_1!$A:$U,21,0)),0,VLOOKUP($P190,[1]BN2_1!$A:$U,21,0))</f>
        <v>1216.0428999999999</v>
      </c>
      <c r="M190" s="24">
        <f t="shared" si="13"/>
        <v>28.557941150000001</v>
      </c>
      <c r="N190" s="27">
        <f t="shared" si="13"/>
        <v>655.32011408000005</v>
      </c>
      <c r="O190" s="29">
        <f t="shared" si="14"/>
        <v>53.889555547752479</v>
      </c>
      <c r="P190" s="30" t="s">
        <v>196</v>
      </c>
      <c r="Q190" s="30"/>
      <c r="R190" s="20"/>
    </row>
    <row r="191" spans="1:18" ht="21">
      <c r="A191" s="21">
        <v>186</v>
      </c>
      <c r="B191" s="22" t="str">
        <f>VLOOKUP($P191,[1]Name!$A:$B,2,0)</f>
        <v>กรมส่งเสริมการปกครองท้องถิ่น</v>
      </c>
      <c r="C191" s="23">
        <f>IF(ISERROR(VLOOKUP($P191,[1]BN2_1!$A:$AC,3,0)),0,VLOOKUP($P191,[1]BN2_1!$A:$AC,3,0))</f>
        <v>195520.42523692999</v>
      </c>
      <c r="D191" s="24">
        <f>IF(ISERROR(VLOOKUP($P191,[1]BN2_1!$A:$AC,7,0)),0,VLOOKUP($P191,[1]BN2_1!$A:$AC,7,0))</f>
        <v>36.378752009999999</v>
      </c>
      <c r="E191" s="25">
        <f>IF(ISERROR(VLOOKUP($P191,[1]BN2_1!$A:$AC,8,0)),0,VLOOKUP($P191,[1]BN2_1!$A:$AC,8,0))</f>
        <v>123292.83480554</v>
      </c>
      <c r="F191" s="26">
        <f t="shared" si="10"/>
        <v>63.058800458384226</v>
      </c>
      <c r="G191" s="33">
        <f>IF(ISERROR(VLOOKUP($P191,[1]BN2_1!$A:$AC,12,0)),0,VLOOKUP($P191,[1]BN2_1!$A:$AC,12,0))</f>
        <v>39921.022663069998</v>
      </c>
      <c r="H191" s="34">
        <f>IF(ISERROR(VLOOKUP($P191,[1]BN2_1!$A:$AC,16,0)),0,VLOOKUP($P191,[1]BN2_1!$A:$AC,16,0))</f>
        <v>60.622706000000001</v>
      </c>
      <c r="I191" s="35">
        <f>IF(ISERROR(VLOOKUP($P191,[1]BN2_1!$A:$AC,17,0)),0,VLOOKUP($P191,[1]BN2_1!$A:$AC,17,0))</f>
        <v>3897.0008509099998</v>
      </c>
      <c r="J191" s="36">
        <f t="shared" si="11"/>
        <v>9.761776104285584</v>
      </c>
      <c r="K191" s="23">
        <f t="shared" si="12"/>
        <v>235441.4479</v>
      </c>
      <c r="L191" s="24">
        <f>IF(ISERROR(VLOOKUP($P191,[1]BN2_1!$A:$U,21,0)),0,VLOOKUP($P191,[1]BN2_1!$A:$U,21,0))</f>
        <v>235441.4479</v>
      </c>
      <c r="M191" s="24">
        <f t="shared" si="13"/>
        <v>97.001458009999993</v>
      </c>
      <c r="N191" s="27">
        <f t="shared" si="13"/>
        <v>127189.83565645</v>
      </c>
      <c r="O191" s="29">
        <f t="shared" si="14"/>
        <v>54.021854176870278</v>
      </c>
      <c r="P191" s="30" t="s">
        <v>197</v>
      </c>
      <c r="Q191" s="30"/>
      <c r="R191" s="20"/>
    </row>
    <row r="192" spans="1:18" ht="21">
      <c r="A192" s="21">
        <v>187</v>
      </c>
      <c r="B192" s="22" t="str">
        <f>VLOOKUP($P192,[1]Name!$A:$B,2,0)</f>
        <v>กรมตรวจบัญชีสหกรณ์</v>
      </c>
      <c r="C192" s="23">
        <f>IF(ISERROR(VLOOKUP($P192,[1]BN2_1!$A:$AC,3,0)),0,VLOOKUP($P192,[1]BN2_1!$A:$AC,3,0))</f>
        <v>1249.2329</v>
      </c>
      <c r="D192" s="24">
        <f>IF(ISERROR(VLOOKUP($P192,[1]BN2_1!$A:$AC,7,0)),0,VLOOKUP($P192,[1]BN2_1!$A:$AC,7,0))</f>
        <v>7.4934956799999997</v>
      </c>
      <c r="E192" s="27">
        <f>IF(ISERROR(VLOOKUP($P192,[1]BN2_1!$A:$AC,8,0)),0,VLOOKUP($P192,[1]BN2_1!$A:$AC,8,0))</f>
        <v>675.35019861000001</v>
      </c>
      <c r="F192" s="41">
        <f t="shared" si="10"/>
        <v>54.061192161205497</v>
      </c>
      <c r="G192" s="33">
        <f>IF(ISERROR(VLOOKUP($P192,[1]BN2_1!$A:$AC,12,0)),0,VLOOKUP($P192,[1]BN2_1!$A:$AC,12,0))</f>
        <v>51.623399999999997</v>
      </c>
      <c r="H192" s="34">
        <f>IF(ISERROR(VLOOKUP($P192,[1]BN2_1!$A:$AC,16,0)),0,VLOOKUP($P192,[1]BN2_1!$A:$AC,16,0))</f>
        <v>20.644300000000001</v>
      </c>
      <c r="I192" s="35">
        <f>IF(ISERROR(VLOOKUP($P192,[1]BN2_1!$A:$AC,17,0)),0,VLOOKUP($P192,[1]BN2_1!$A:$AC,17,0))</f>
        <v>30.185298280000001</v>
      </c>
      <c r="J192" s="36">
        <f t="shared" si="11"/>
        <v>58.472123649352817</v>
      </c>
      <c r="K192" s="23">
        <f t="shared" si="12"/>
        <v>1300.8562999999999</v>
      </c>
      <c r="L192" s="24">
        <f>IF(ISERROR(VLOOKUP($P192,[1]BN2_1!$A:$U,21,0)),0,VLOOKUP($P192,[1]BN2_1!$A:$U,21,0))</f>
        <v>1300.8562999999999</v>
      </c>
      <c r="M192" s="24">
        <f t="shared" si="13"/>
        <v>28.13779568</v>
      </c>
      <c r="N192" s="27">
        <f t="shared" si="13"/>
        <v>705.53549688999999</v>
      </c>
      <c r="O192" s="29">
        <f t="shared" si="14"/>
        <v>54.236236307576789</v>
      </c>
      <c r="P192" s="30" t="s">
        <v>198</v>
      </c>
      <c r="Q192" s="30"/>
      <c r="R192" s="20"/>
    </row>
    <row r="193" spans="1:18" ht="21">
      <c r="A193" s="21">
        <v>188</v>
      </c>
      <c r="B193" s="22" t="str">
        <f>VLOOKUP($P193,[1]Name!$A:$B,2,0)</f>
        <v>กรุงเทพมหานคร</v>
      </c>
      <c r="C193" s="23">
        <f>IF(ISERROR(VLOOKUP($P193,[1]BN2_1!$A:$AC,3,0)),0,VLOOKUP($P193,[1]BN2_1!$A:$AC,3,0))</f>
        <v>20198.048299999999</v>
      </c>
      <c r="D193" s="24">
        <f>IF(ISERROR(VLOOKUP($P193,[1]BN2_1!$A:$AC,7,0)),0,VLOOKUP($P193,[1]BN2_1!$A:$AC,7,0))</f>
        <v>0</v>
      </c>
      <c r="E193" s="25">
        <f>IF(ISERROR(VLOOKUP($P193,[1]BN2_1!$A:$AC,8,0)),0,VLOOKUP($P193,[1]BN2_1!$A:$AC,8,0))</f>
        <v>12182.708179290001</v>
      </c>
      <c r="F193" s="26">
        <f t="shared" si="10"/>
        <v>60.316264216924374</v>
      </c>
      <c r="G193" s="33">
        <f>IF(ISERROR(VLOOKUP($P193,[1]BN2_1!$A:$AC,12,0)),0,VLOOKUP($P193,[1]BN2_1!$A:$AC,12,0))</f>
        <v>2189.0054</v>
      </c>
      <c r="H193" s="34">
        <f>IF(ISERROR(VLOOKUP($P193,[1]BN2_1!$A:$AC,16,0)),0,VLOOKUP($P193,[1]BN2_1!$A:$AC,16,0))</f>
        <v>0</v>
      </c>
      <c r="I193" s="35">
        <f>IF(ISERROR(VLOOKUP($P193,[1]BN2_1!$A:$AC,17,0)),0,VLOOKUP($P193,[1]BN2_1!$A:$AC,17,0))</f>
        <v>52.159732499999997</v>
      </c>
      <c r="J193" s="36">
        <f t="shared" si="11"/>
        <v>2.3828051086580233</v>
      </c>
      <c r="K193" s="23">
        <f t="shared" si="12"/>
        <v>22387.053699999997</v>
      </c>
      <c r="L193" s="24">
        <f>IF(ISERROR(VLOOKUP($P193,[1]BN2_1!$A:$U,21,0)),0,VLOOKUP($P193,[1]BN2_1!$A:$U,21,0))</f>
        <v>22387.0537</v>
      </c>
      <c r="M193" s="24">
        <f t="shared" si="13"/>
        <v>0</v>
      </c>
      <c r="N193" s="27">
        <f t="shared" si="13"/>
        <v>12234.867911790001</v>
      </c>
      <c r="O193" s="29">
        <f t="shared" si="14"/>
        <v>54.651532424697777</v>
      </c>
      <c r="P193" s="32" t="s">
        <v>199</v>
      </c>
      <c r="Q193" s="30"/>
      <c r="R193" s="20"/>
    </row>
    <row r="194" spans="1:18" ht="21">
      <c r="A194" s="21">
        <v>189</v>
      </c>
      <c r="B194" s="22" t="str">
        <f>VLOOKUP($P194,[1]Name!$A:$B,2,0)</f>
        <v>มหาวิทยาลัยราชภัฏบ้านสมเด็จเจ้าพระยา</v>
      </c>
      <c r="C194" s="23">
        <f>IF(ISERROR(VLOOKUP($P194,[1]BN2_1!$A:$AC,3,0)),0,VLOOKUP($P194,[1]BN2_1!$A:$AC,3,0))</f>
        <v>492.25858799999997</v>
      </c>
      <c r="D194" s="24">
        <f>IF(ISERROR(VLOOKUP($P194,[1]BN2_1!$A:$AC,7,0)),0,VLOOKUP($P194,[1]BN2_1!$A:$AC,7,0))</f>
        <v>1.2220613</v>
      </c>
      <c r="E194" s="25">
        <f>IF(ISERROR(VLOOKUP($P194,[1]BN2_1!$A:$AC,8,0)),0,VLOOKUP($P194,[1]BN2_1!$A:$AC,8,0))</f>
        <v>274.66778152000001</v>
      </c>
      <c r="F194" s="26">
        <f t="shared" si="10"/>
        <v>55.797458534131259</v>
      </c>
      <c r="G194" s="33">
        <f>IF(ISERROR(VLOOKUP($P194,[1]BN2_1!$A:$AC,12,0)),0,VLOOKUP($P194,[1]BN2_1!$A:$AC,12,0))</f>
        <v>124.748812</v>
      </c>
      <c r="H194" s="34">
        <f>IF(ISERROR(VLOOKUP($P194,[1]BN2_1!$A:$AC,16,0)),0,VLOOKUP($P194,[1]BN2_1!$A:$AC,16,0))</f>
        <v>40.011232399999997</v>
      </c>
      <c r="I194" s="35">
        <f>IF(ISERROR(VLOOKUP($P194,[1]BN2_1!$A:$AC,17,0)),0,VLOOKUP($P194,[1]BN2_1!$A:$AC,17,0))</f>
        <v>62.931541000000003</v>
      </c>
      <c r="J194" s="36">
        <f t="shared" si="11"/>
        <v>50.446605455449145</v>
      </c>
      <c r="K194" s="23">
        <f t="shared" si="12"/>
        <v>617.00739999999996</v>
      </c>
      <c r="L194" s="24">
        <f>IF(ISERROR(VLOOKUP($P194,[1]BN2_1!$A:$U,21,0)),0,VLOOKUP($P194,[1]BN2_1!$A:$U,21,0))</f>
        <v>617.00739999999996</v>
      </c>
      <c r="M194" s="24">
        <f t="shared" si="13"/>
        <v>41.233293699999997</v>
      </c>
      <c r="N194" s="27">
        <f t="shared" si="13"/>
        <v>337.59932251999999</v>
      </c>
      <c r="O194" s="29">
        <f t="shared" si="14"/>
        <v>54.715603495193086</v>
      </c>
      <c r="P194" s="30" t="s">
        <v>200</v>
      </c>
      <c r="Q194" s="30"/>
      <c r="R194" s="20"/>
    </row>
    <row r="195" spans="1:18" ht="21">
      <c r="A195" s="21">
        <v>190</v>
      </c>
      <c r="B195" s="22" t="str">
        <f>VLOOKUP($P195,[1]Name!$A:$B,2,0)</f>
        <v>กรมบังคับคดี</v>
      </c>
      <c r="C195" s="23">
        <f>IF(ISERROR(VLOOKUP($P195,[1]BN2_1!$A:$AC,3,0)),0,VLOOKUP($P195,[1]BN2_1!$A:$AC,3,0))</f>
        <v>1004.9205366899999</v>
      </c>
      <c r="D195" s="24">
        <f>IF(ISERROR(VLOOKUP($P195,[1]BN2_1!$A:$AC,7,0)),0,VLOOKUP($P195,[1]BN2_1!$A:$AC,7,0))</f>
        <v>2.4289690500000001</v>
      </c>
      <c r="E195" s="25">
        <f>IF(ISERROR(VLOOKUP($P195,[1]BN2_1!$A:$AC,8,0)),0,VLOOKUP($P195,[1]BN2_1!$A:$AC,8,0))</f>
        <v>566.58547743999998</v>
      </c>
      <c r="F195" s="26">
        <f t="shared" si="10"/>
        <v>56.381122362790514</v>
      </c>
      <c r="G195" s="33">
        <f>IF(ISERROR(VLOOKUP($P195,[1]BN2_1!$A:$AC,12,0)),0,VLOOKUP($P195,[1]BN2_1!$A:$AC,12,0))</f>
        <v>33.84356331</v>
      </c>
      <c r="H195" s="34">
        <f>IF(ISERROR(VLOOKUP($P195,[1]BN2_1!$A:$AC,16,0)),0,VLOOKUP($P195,[1]BN2_1!$A:$AC,16,0))</f>
        <v>15.58344</v>
      </c>
      <c r="I195" s="35">
        <f>IF(ISERROR(VLOOKUP($P195,[1]BN2_1!$A:$AC,17,0)),0,VLOOKUP($P195,[1]BN2_1!$A:$AC,17,0))</f>
        <v>3.7193983099999999</v>
      </c>
      <c r="J195" s="36">
        <f t="shared" si="11"/>
        <v>10.989972527216135</v>
      </c>
      <c r="K195" s="23">
        <f t="shared" si="12"/>
        <v>1038.7640999999999</v>
      </c>
      <c r="L195" s="24">
        <f>IF(ISERROR(VLOOKUP($P195,[1]BN2_1!$A:$U,21,0)),0,VLOOKUP($P195,[1]BN2_1!$A:$U,21,0))</f>
        <v>1038.7641000000001</v>
      </c>
      <c r="M195" s="24">
        <f t="shared" si="13"/>
        <v>18.012409049999999</v>
      </c>
      <c r="N195" s="27">
        <f t="shared" si="13"/>
        <v>570.30487574999995</v>
      </c>
      <c r="O195" s="29">
        <f t="shared" si="14"/>
        <v>54.902251218539419</v>
      </c>
      <c r="P195" s="30" t="s">
        <v>201</v>
      </c>
      <c r="Q195" s="30"/>
      <c r="R195" s="20"/>
    </row>
    <row r="196" spans="1:18" ht="21">
      <c r="A196" s="21">
        <v>191</v>
      </c>
      <c r="B196" s="22" t="str">
        <f>VLOOKUP($P196,[1]Name!$A:$B,2,0)</f>
        <v>มหาวิทยาลัยราชภัฏเชียงใหม่</v>
      </c>
      <c r="C196" s="23">
        <f>IF(ISERROR(VLOOKUP($P196,[1]BN2_1!$A:$AC,3,0)),0,VLOOKUP($P196,[1]BN2_1!$A:$AC,3,0))</f>
        <v>532.48559999999998</v>
      </c>
      <c r="D196" s="24">
        <f>IF(ISERROR(VLOOKUP($P196,[1]BN2_1!$A:$AC,7,0)),0,VLOOKUP($P196,[1]BN2_1!$A:$AC,7,0))</f>
        <v>0.22706488999999999</v>
      </c>
      <c r="E196" s="25">
        <f>IF(ISERROR(VLOOKUP($P196,[1]BN2_1!$A:$AC,8,0)),0,VLOOKUP($P196,[1]BN2_1!$A:$AC,8,0))</f>
        <v>370.99184266999998</v>
      </c>
      <c r="F196" s="26">
        <f t="shared" si="10"/>
        <v>69.671713689534513</v>
      </c>
      <c r="G196" s="33">
        <f>IF(ISERROR(VLOOKUP($P196,[1]BN2_1!$A:$AC,12,0)),0,VLOOKUP($P196,[1]BN2_1!$A:$AC,12,0))</f>
        <v>145.50620000000001</v>
      </c>
      <c r="H196" s="34">
        <f>IF(ISERROR(VLOOKUP($P196,[1]BN2_1!$A:$AC,16,0)),0,VLOOKUP($P196,[1]BN2_1!$A:$AC,16,0))</f>
        <v>104.27116497</v>
      </c>
      <c r="I196" s="35">
        <f>IF(ISERROR(VLOOKUP($P196,[1]BN2_1!$A:$AC,17,0)),0,VLOOKUP($P196,[1]BN2_1!$A:$AC,17,0))</f>
        <v>2.4049999999999998</v>
      </c>
      <c r="J196" s="36">
        <f t="shared" si="11"/>
        <v>1.652850531455017</v>
      </c>
      <c r="K196" s="23">
        <f t="shared" si="12"/>
        <v>677.99180000000001</v>
      </c>
      <c r="L196" s="24">
        <f>IF(ISERROR(VLOOKUP($P196,[1]BN2_1!$A:$U,21,0)),0,VLOOKUP($P196,[1]BN2_1!$A:$U,21,0))</f>
        <v>677.99180000000001</v>
      </c>
      <c r="M196" s="24">
        <f t="shared" si="13"/>
        <v>104.49822986</v>
      </c>
      <c r="N196" s="27">
        <f t="shared" si="13"/>
        <v>373.39684266999996</v>
      </c>
      <c r="O196" s="29">
        <f t="shared" si="14"/>
        <v>55.073946715874719</v>
      </c>
      <c r="P196" s="30" t="s">
        <v>202</v>
      </c>
      <c r="Q196" s="30"/>
      <c r="R196" s="20"/>
    </row>
    <row r="197" spans="1:18" ht="21">
      <c r="A197" s="21">
        <v>192</v>
      </c>
      <c r="B197" s="22" t="str">
        <f>VLOOKUP($P197,[1]Name!$A:$B,2,0)</f>
        <v>กองอำนวยการรักษาความมั่นคงภายในราชอาณาจักร</v>
      </c>
      <c r="C197" s="23">
        <f>IF(ISERROR(VLOOKUP($P197,[1]BN2_1!$A:$AC,3,0)),0,VLOOKUP($P197,[1]BN2_1!$A:$AC,3,0))</f>
        <v>8473.3832000000002</v>
      </c>
      <c r="D197" s="24">
        <f>IF(ISERROR(VLOOKUP($P197,[1]BN2_1!$A:$AC,7,0)),0,VLOOKUP($P197,[1]BN2_1!$A:$AC,7,0))</f>
        <v>214.82114261000001</v>
      </c>
      <c r="E197" s="25">
        <f>IF(ISERROR(VLOOKUP($P197,[1]BN2_1!$A:$AC,8,0)),0,VLOOKUP($P197,[1]BN2_1!$A:$AC,8,0))</f>
        <v>4912.5791641599999</v>
      </c>
      <c r="F197" s="26">
        <f t="shared" si="10"/>
        <v>57.976596221447885</v>
      </c>
      <c r="G197" s="33">
        <f>IF(ISERROR(VLOOKUP($P197,[1]BN2_1!$A:$AC,12,0)),0,VLOOKUP($P197,[1]BN2_1!$A:$AC,12,0))</f>
        <v>381.32470000000001</v>
      </c>
      <c r="H197" s="34">
        <f>IF(ISERROR(VLOOKUP($P197,[1]BN2_1!$A:$AC,16,0)),0,VLOOKUP($P197,[1]BN2_1!$A:$AC,16,0))</f>
        <v>351.78344499999997</v>
      </c>
      <c r="I197" s="35">
        <f>IF(ISERROR(VLOOKUP($P197,[1]BN2_1!$A:$AC,17,0)),0,VLOOKUP($P197,[1]BN2_1!$A:$AC,17,0))</f>
        <v>24.005462999999999</v>
      </c>
      <c r="J197" s="36">
        <f t="shared" si="11"/>
        <v>6.2952814228923533</v>
      </c>
      <c r="K197" s="23">
        <f t="shared" si="12"/>
        <v>8854.7078999999994</v>
      </c>
      <c r="L197" s="24">
        <f>IF(ISERROR(VLOOKUP($P197,[1]BN2_1!$A:$U,21,0)),0,VLOOKUP($P197,[1]BN2_1!$A:$U,21,0))</f>
        <v>8854.7078999999994</v>
      </c>
      <c r="M197" s="24">
        <f t="shared" si="13"/>
        <v>566.60458760999995</v>
      </c>
      <c r="N197" s="27">
        <f t="shared" si="13"/>
        <v>4936.5846271600003</v>
      </c>
      <c r="O197" s="29">
        <f t="shared" si="14"/>
        <v>55.750959635382223</v>
      </c>
      <c r="P197" s="30" t="s">
        <v>203</v>
      </c>
      <c r="Q197" s="30"/>
      <c r="R197" s="20"/>
    </row>
    <row r="198" spans="1:18" ht="21">
      <c r="A198" s="21">
        <v>193</v>
      </c>
      <c r="B198" s="22" t="str">
        <f>VLOOKUP($P198,[1]Name!$A:$B,2,0)</f>
        <v>สถาบันนิติวิทยาศาสตร์</v>
      </c>
      <c r="C198" s="23">
        <f>IF(ISERROR(VLOOKUP($P198,[1]BN2_1!$A:$AC,3,0)),0,VLOOKUP($P198,[1]BN2_1!$A:$AC,3,0))</f>
        <v>266.65741500000001</v>
      </c>
      <c r="D198" s="24">
        <f>IF(ISERROR(VLOOKUP($P198,[1]BN2_1!$A:$AC,7,0)),0,VLOOKUP($P198,[1]BN2_1!$A:$AC,7,0))</f>
        <v>18.73600824</v>
      </c>
      <c r="E198" s="25">
        <f>IF(ISERROR(VLOOKUP($P198,[1]BN2_1!$A:$AC,8,0)),0,VLOOKUP($P198,[1]BN2_1!$A:$AC,8,0))</f>
        <v>133.59149841000001</v>
      </c>
      <c r="F198" s="26">
        <f t="shared" ref="F198:F261" si="15">IF(ISERROR(E198/C198*100),0,E198/C198*100)</f>
        <v>50.098550010319421</v>
      </c>
      <c r="G198" s="33">
        <f>IF(ISERROR(VLOOKUP($P198,[1]BN2_1!$A:$AC,12,0)),0,VLOOKUP($P198,[1]BN2_1!$A:$AC,12,0))</f>
        <v>257.16548499999999</v>
      </c>
      <c r="H198" s="34">
        <f>IF(ISERROR(VLOOKUP($P198,[1]BN2_1!$A:$AC,16,0)),0,VLOOKUP($P198,[1]BN2_1!$A:$AC,16,0))</f>
        <v>42.743470029999997</v>
      </c>
      <c r="I198" s="35">
        <f>IF(ISERROR(VLOOKUP($P198,[1]BN2_1!$A:$AC,17,0)),0,VLOOKUP($P198,[1]BN2_1!$A:$AC,17,0))</f>
        <v>160.26834869999999</v>
      </c>
      <c r="J198" s="36">
        <f t="shared" ref="J198:J261" si="16">IF(ISERROR(I198/G198*100),0,I198/G198*100)</f>
        <v>62.321095966669084</v>
      </c>
      <c r="K198" s="23">
        <f t="shared" ref="K198:K261" si="17">C198+G198</f>
        <v>523.8229</v>
      </c>
      <c r="L198" s="24">
        <f>IF(ISERROR(VLOOKUP($P198,[1]BN2_1!$A:$U,21,0)),0,VLOOKUP($P198,[1]BN2_1!$A:$U,21,0))</f>
        <v>523.8229</v>
      </c>
      <c r="M198" s="24">
        <f t="shared" ref="M198:N261" si="18">D198+H198</f>
        <v>61.479478270000001</v>
      </c>
      <c r="N198" s="27">
        <f t="shared" si="18"/>
        <v>293.85984711000003</v>
      </c>
      <c r="O198" s="29">
        <f t="shared" ref="O198:O261" si="19">IF(ISERROR(N198/K198*100),0,N198/K198*100)</f>
        <v>56.099083699853523</v>
      </c>
      <c r="P198" s="30" t="s">
        <v>204</v>
      </c>
      <c r="Q198" s="30"/>
      <c r="R198" s="20"/>
    </row>
    <row r="199" spans="1:18" ht="21">
      <c r="A199" s="21">
        <v>194</v>
      </c>
      <c r="B199" s="22" t="str">
        <f>VLOOKUP($P199,[1]Name!$A:$B,2,0)</f>
        <v>มหาวิทยาลัยราชภัฏเลย</v>
      </c>
      <c r="C199" s="23">
        <f>IF(ISERROR(VLOOKUP($P199,[1]BN2_1!$A:$AC,3,0)),0,VLOOKUP($P199,[1]BN2_1!$A:$AC,3,0))</f>
        <v>318.4504</v>
      </c>
      <c r="D199" s="24">
        <f>IF(ISERROR(VLOOKUP($P199,[1]BN2_1!$A:$AC,7,0)),0,VLOOKUP($P199,[1]BN2_1!$A:$AC,7,0))</f>
        <v>0.62135554999999998</v>
      </c>
      <c r="E199" s="25">
        <f>IF(ISERROR(VLOOKUP($P199,[1]BN2_1!$A:$AC,8,0)),0,VLOOKUP($P199,[1]BN2_1!$A:$AC,8,0))</f>
        <v>199.93525607000001</v>
      </c>
      <c r="F199" s="26">
        <f t="shared" si="15"/>
        <v>62.783798063999917</v>
      </c>
      <c r="G199" s="33">
        <f>IF(ISERROR(VLOOKUP($P199,[1]BN2_1!$A:$AC,12,0)),0,VLOOKUP($P199,[1]BN2_1!$A:$AC,12,0))</f>
        <v>54.470100000000002</v>
      </c>
      <c r="H199" s="34">
        <f>IF(ISERROR(VLOOKUP($P199,[1]BN2_1!$A:$AC,16,0)),0,VLOOKUP($P199,[1]BN2_1!$A:$AC,16,0))</f>
        <v>23.994524999999999</v>
      </c>
      <c r="I199" s="35">
        <f>IF(ISERROR(VLOOKUP($P199,[1]BN2_1!$A:$AC,17,0)),0,VLOOKUP($P199,[1]BN2_1!$A:$AC,17,0))</f>
        <v>10.42628</v>
      </c>
      <c r="J199" s="36">
        <f t="shared" si="16"/>
        <v>19.141290359298036</v>
      </c>
      <c r="K199" s="23">
        <f t="shared" si="17"/>
        <v>372.9205</v>
      </c>
      <c r="L199" s="24">
        <f>IF(ISERROR(VLOOKUP($P199,[1]BN2_1!$A:$U,21,0)),0,VLOOKUP($P199,[1]BN2_1!$A:$U,21,0))</f>
        <v>372.9205</v>
      </c>
      <c r="M199" s="24">
        <f t="shared" si="18"/>
        <v>24.61588055</v>
      </c>
      <c r="N199" s="27">
        <f t="shared" si="18"/>
        <v>210.36153607</v>
      </c>
      <c r="O199" s="29">
        <f t="shared" si="19"/>
        <v>56.409217532959431</v>
      </c>
      <c r="P199" s="30" t="s">
        <v>205</v>
      </c>
      <c r="Q199" s="30"/>
      <c r="R199" s="20"/>
    </row>
    <row r="200" spans="1:18" ht="21">
      <c r="A200" s="21">
        <v>195</v>
      </c>
      <c r="B200" s="22" t="str">
        <f>VLOOKUP($P200,[1]Name!$A:$B,2,0)</f>
        <v>มหาวิทยาลัยมหาสารคาม</v>
      </c>
      <c r="C200" s="23">
        <f>IF(ISERROR(VLOOKUP($P200,[1]BN2_1!$A:$AC,3,0)),0,VLOOKUP($P200,[1]BN2_1!$A:$AC,3,0))</f>
        <v>905.79049999999995</v>
      </c>
      <c r="D200" s="24">
        <f>IF(ISERROR(VLOOKUP($P200,[1]BN2_1!$A:$AC,7,0)),0,VLOOKUP($P200,[1]BN2_1!$A:$AC,7,0))</f>
        <v>1.3704707300000001</v>
      </c>
      <c r="E200" s="25">
        <f>IF(ISERROR(VLOOKUP($P200,[1]BN2_1!$A:$AC,8,0)),0,VLOOKUP($P200,[1]BN2_1!$A:$AC,8,0))</f>
        <v>585.89058064000005</v>
      </c>
      <c r="F200" s="26">
        <f t="shared" si="15"/>
        <v>64.682791510840545</v>
      </c>
      <c r="G200" s="33">
        <f>IF(ISERROR(VLOOKUP($P200,[1]BN2_1!$A:$AC,12,0)),0,VLOOKUP($P200,[1]BN2_1!$A:$AC,12,0))</f>
        <v>174.57169999999999</v>
      </c>
      <c r="H200" s="34">
        <f>IF(ISERROR(VLOOKUP($P200,[1]BN2_1!$A:$AC,16,0)),0,VLOOKUP($P200,[1]BN2_1!$A:$AC,16,0))</f>
        <v>126.467422</v>
      </c>
      <c r="I200" s="35">
        <f>IF(ISERROR(VLOOKUP($P200,[1]BN2_1!$A:$AC,17,0)),0,VLOOKUP($P200,[1]BN2_1!$A:$AC,17,0))</f>
        <v>24.609100000000002</v>
      </c>
      <c r="J200" s="36">
        <f t="shared" si="16"/>
        <v>14.096843875610999</v>
      </c>
      <c r="K200" s="23">
        <f t="shared" si="17"/>
        <v>1080.3622</v>
      </c>
      <c r="L200" s="24">
        <f>IF(ISERROR(VLOOKUP($P200,[1]BN2_1!$A:$U,21,0)),0,VLOOKUP($P200,[1]BN2_1!$A:$U,21,0))</f>
        <v>1080.3622</v>
      </c>
      <c r="M200" s="24">
        <f t="shared" si="18"/>
        <v>127.83789272999999</v>
      </c>
      <c r="N200" s="27">
        <f t="shared" si="18"/>
        <v>610.49968064000007</v>
      </c>
      <c r="O200" s="29">
        <f t="shared" si="19"/>
        <v>56.508796831284926</v>
      </c>
      <c r="P200" s="30" t="s">
        <v>206</v>
      </c>
      <c r="Q200" s="30"/>
      <c r="R200" s="20"/>
    </row>
    <row r="201" spans="1:18" ht="21">
      <c r="A201" s="21">
        <v>196</v>
      </c>
      <c r="B201" s="22" t="str">
        <f>VLOOKUP($P201,[1]Name!$A:$B,2,0)</f>
        <v>มหาวิทยาลัยนเรศวร</v>
      </c>
      <c r="C201" s="23">
        <f>IF(ISERROR(VLOOKUP($P201,[1]BN2_1!$A:$AC,3,0)),0,VLOOKUP($P201,[1]BN2_1!$A:$AC,3,0))</f>
        <v>1915.0599</v>
      </c>
      <c r="D201" s="24">
        <f>IF(ISERROR(VLOOKUP($P201,[1]BN2_1!$A:$AC,7,0)),0,VLOOKUP($P201,[1]BN2_1!$A:$AC,7,0))</f>
        <v>46.613558009999998</v>
      </c>
      <c r="E201" s="25">
        <f>IF(ISERROR(VLOOKUP($P201,[1]BN2_1!$A:$AC,8,0)),0,VLOOKUP($P201,[1]BN2_1!$A:$AC,8,0))</f>
        <v>1242.2672497000001</v>
      </c>
      <c r="F201" s="26">
        <f t="shared" si="15"/>
        <v>64.868323424243812</v>
      </c>
      <c r="G201" s="33">
        <f>IF(ISERROR(VLOOKUP($P201,[1]BN2_1!$A:$AC,12,0)),0,VLOOKUP($P201,[1]BN2_1!$A:$AC,12,0))</f>
        <v>431.46249999999998</v>
      </c>
      <c r="H201" s="34">
        <f>IF(ISERROR(VLOOKUP($P201,[1]BN2_1!$A:$AC,16,0)),0,VLOOKUP($P201,[1]BN2_1!$A:$AC,16,0))</f>
        <v>259.33598999999998</v>
      </c>
      <c r="I201" s="35">
        <f>IF(ISERROR(VLOOKUP($P201,[1]BN2_1!$A:$AC,17,0)),0,VLOOKUP($P201,[1]BN2_1!$A:$AC,17,0))</f>
        <v>87.261130800000004</v>
      </c>
      <c r="J201" s="36">
        <f t="shared" si="16"/>
        <v>20.224499417678246</v>
      </c>
      <c r="K201" s="23">
        <f t="shared" si="17"/>
        <v>2346.5223999999998</v>
      </c>
      <c r="L201" s="24">
        <f>IF(ISERROR(VLOOKUP($P201,[1]BN2_1!$A:$U,21,0)),0,VLOOKUP($P201,[1]BN2_1!$A:$U,21,0))</f>
        <v>2346.5223999999998</v>
      </c>
      <c r="M201" s="24">
        <f t="shared" si="18"/>
        <v>305.94954801</v>
      </c>
      <c r="N201" s="27">
        <f t="shared" si="18"/>
        <v>1329.5283805000001</v>
      </c>
      <c r="O201" s="29">
        <f t="shared" si="19"/>
        <v>56.659522214661159</v>
      </c>
      <c r="P201" s="30" t="s">
        <v>207</v>
      </c>
      <c r="Q201" s="30"/>
      <c r="R201" s="20"/>
    </row>
    <row r="202" spans="1:18" ht="21">
      <c r="A202" s="21">
        <v>197</v>
      </c>
      <c r="B202" s="22" t="str">
        <f>VLOOKUP($P202,[1]Name!$A:$B,2,0)</f>
        <v>กรมเจรจาการค้าระหว่างประเทศ</v>
      </c>
      <c r="C202" s="23">
        <f>IF(ISERROR(VLOOKUP($P202,[1]BN2_1!$A:$AC,3,0)),0,VLOOKUP($P202,[1]BN2_1!$A:$AC,3,0))</f>
        <v>256.17185699999999</v>
      </c>
      <c r="D202" s="24">
        <f>IF(ISERROR(VLOOKUP($P202,[1]BN2_1!$A:$AC,7,0)),0,VLOOKUP($P202,[1]BN2_1!$A:$AC,7,0))</f>
        <v>20.904329990000001</v>
      </c>
      <c r="E202" s="25">
        <f>IF(ISERROR(VLOOKUP($P202,[1]BN2_1!$A:$AC,8,0)),0,VLOOKUP($P202,[1]BN2_1!$A:$AC,8,0))</f>
        <v>158.98604392999999</v>
      </c>
      <c r="F202" s="26">
        <f t="shared" si="15"/>
        <v>62.062259996811441</v>
      </c>
      <c r="G202" s="33">
        <f>IF(ISERROR(VLOOKUP($P202,[1]BN2_1!$A:$AC,12,0)),0,VLOOKUP($P202,[1]BN2_1!$A:$AC,12,0))</f>
        <v>26.602443000000001</v>
      </c>
      <c r="H202" s="34">
        <f>IF(ISERROR(VLOOKUP($P202,[1]BN2_1!$A:$AC,16,0)),0,VLOOKUP($P202,[1]BN2_1!$A:$AC,16,0))</f>
        <v>15.207000000000001</v>
      </c>
      <c r="I202" s="35">
        <f>IF(ISERROR(VLOOKUP($P202,[1]BN2_1!$A:$AC,17,0)),0,VLOOKUP($P202,[1]BN2_1!$A:$AC,17,0))</f>
        <v>3.5888429999999998</v>
      </c>
      <c r="J202" s="36">
        <f t="shared" si="16"/>
        <v>13.490651967565533</v>
      </c>
      <c r="K202" s="23">
        <f t="shared" si="17"/>
        <v>282.77429999999998</v>
      </c>
      <c r="L202" s="24">
        <f>IF(ISERROR(VLOOKUP($P202,[1]BN2_1!$A:$U,21,0)),0,VLOOKUP($P202,[1]BN2_1!$A:$U,21,0))</f>
        <v>282.77429999999998</v>
      </c>
      <c r="M202" s="24">
        <f t="shared" si="18"/>
        <v>36.111329990000002</v>
      </c>
      <c r="N202" s="27">
        <f t="shared" si="18"/>
        <v>162.57488692999999</v>
      </c>
      <c r="O202" s="29">
        <f t="shared" si="19"/>
        <v>57.492808550847798</v>
      </c>
      <c r="P202" s="30" t="s">
        <v>208</v>
      </c>
      <c r="Q202" s="30"/>
      <c r="R202" s="20"/>
    </row>
    <row r="203" spans="1:18" ht="21">
      <c r="A203" s="21">
        <v>198</v>
      </c>
      <c r="B203" s="22" t="str">
        <f>VLOOKUP($P203,[1]Name!$A:$B,2,0)</f>
        <v>สภากาชาดไทย</v>
      </c>
      <c r="C203" s="23">
        <f>IF(ISERROR(VLOOKUP($P203,[1]BN2_1!$A:$AC,3,0)),0,VLOOKUP($P203,[1]BN2_1!$A:$AC,3,0))</f>
        <v>6092.6190999999999</v>
      </c>
      <c r="D203" s="24">
        <f>IF(ISERROR(VLOOKUP($P203,[1]BN2_1!$A:$AC,7,0)),0,VLOOKUP($P203,[1]BN2_1!$A:$AC,7,0))</f>
        <v>0</v>
      </c>
      <c r="E203" s="25">
        <f>IF(ISERROR(VLOOKUP($P203,[1]BN2_1!$A:$AC,8,0)),0,VLOOKUP($P203,[1]BN2_1!$A:$AC,8,0))</f>
        <v>4523.3733000000002</v>
      </c>
      <c r="F203" s="26">
        <f t="shared" si="15"/>
        <v>74.24349406645166</v>
      </c>
      <c r="G203" s="33">
        <f>IF(ISERROR(VLOOKUP($P203,[1]BN2_1!$A:$AC,12,0)),0,VLOOKUP($P203,[1]BN2_1!$A:$AC,12,0))</f>
        <v>2778.9346999999998</v>
      </c>
      <c r="H203" s="34">
        <f>IF(ISERROR(VLOOKUP($P203,[1]BN2_1!$A:$AC,16,0)),0,VLOOKUP($P203,[1]BN2_1!$A:$AC,16,0))</f>
        <v>0</v>
      </c>
      <c r="I203" s="35">
        <f>IF(ISERROR(VLOOKUP($P203,[1]BN2_1!$A:$AC,17,0)),0,VLOOKUP($P203,[1]BN2_1!$A:$AC,17,0))</f>
        <v>595.03531272999999</v>
      </c>
      <c r="J203" s="36">
        <f t="shared" si="16"/>
        <v>21.412353184477492</v>
      </c>
      <c r="K203" s="23">
        <f t="shared" si="17"/>
        <v>8871.5537999999997</v>
      </c>
      <c r="L203" s="24">
        <f>IF(ISERROR(VLOOKUP($P203,[1]BN2_1!$A:$U,21,0)),0,VLOOKUP($P203,[1]BN2_1!$A:$U,21,0))</f>
        <v>8871.5537999999997</v>
      </c>
      <c r="M203" s="24">
        <f t="shared" si="18"/>
        <v>0</v>
      </c>
      <c r="N203" s="27">
        <f t="shared" si="18"/>
        <v>5118.4086127299997</v>
      </c>
      <c r="O203" s="29">
        <f t="shared" si="19"/>
        <v>57.694612782825025</v>
      </c>
      <c r="P203" s="30" t="s">
        <v>209</v>
      </c>
      <c r="Q203" s="30"/>
      <c r="R203" s="20"/>
    </row>
    <row r="204" spans="1:18" ht="21">
      <c r="A204" s="21">
        <v>199</v>
      </c>
      <c r="B204" s="22" t="str">
        <f>VLOOKUP($P204,[1]Name!$A:$B,2,0)</f>
        <v>กรมสวัสดิการและคุ้มครองแรงงาน</v>
      </c>
      <c r="C204" s="23">
        <f>IF(ISERROR(VLOOKUP($P204,[1]BN2_1!$A:$AC,3,0)),0,VLOOKUP($P204,[1]BN2_1!$A:$AC,3,0))</f>
        <v>1018.6763</v>
      </c>
      <c r="D204" s="24">
        <f>IF(ISERROR(VLOOKUP($P204,[1]BN2_1!$A:$AC,7,0)),0,VLOOKUP($P204,[1]BN2_1!$A:$AC,7,0))</f>
        <v>6.9860178800000003</v>
      </c>
      <c r="E204" s="25">
        <f>IF(ISERROR(VLOOKUP($P204,[1]BN2_1!$A:$AC,8,0)),0,VLOOKUP($P204,[1]BN2_1!$A:$AC,8,0))</f>
        <v>593.11618340999996</v>
      </c>
      <c r="F204" s="26">
        <f t="shared" si="15"/>
        <v>58.224205609770237</v>
      </c>
      <c r="G204" s="33">
        <f>IF(ISERROR(VLOOKUP($P204,[1]BN2_1!$A:$AC,12,0)),0,VLOOKUP($P204,[1]BN2_1!$A:$AC,12,0))</f>
        <v>39.474499999999999</v>
      </c>
      <c r="H204" s="34">
        <f>IF(ISERROR(VLOOKUP($P204,[1]BN2_1!$A:$AC,16,0)),0,VLOOKUP($P204,[1]BN2_1!$A:$AC,16,0))</f>
        <v>20.333110380000001</v>
      </c>
      <c r="I204" s="35">
        <f>IF(ISERROR(VLOOKUP($P204,[1]BN2_1!$A:$AC,17,0)),0,VLOOKUP($P204,[1]BN2_1!$A:$AC,17,0))</f>
        <v>19.12827682</v>
      </c>
      <c r="J204" s="36">
        <f t="shared" si="16"/>
        <v>48.457299826470255</v>
      </c>
      <c r="K204" s="23">
        <f t="shared" si="17"/>
        <v>1058.1507999999999</v>
      </c>
      <c r="L204" s="24">
        <f>IF(ISERROR(VLOOKUP($P204,[1]BN2_1!$A:$U,21,0)),0,VLOOKUP($P204,[1]BN2_1!$A:$U,21,0))</f>
        <v>1058.1507999999999</v>
      </c>
      <c r="M204" s="24">
        <f t="shared" si="18"/>
        <v>27.319128259999999</v>
      </c>
      <c r="N204" s="27">
        <f t="shared" si="18"/>
        <v>612.24446022999996</v>
      </c>
      <c r="O204" s="29">
        <f t="shared" si="19"/>
        <v>57.859849487426565</v>
      </c>
      <c r="P204" s="30" t="s">
        <v>210</v>
      </c>
      <c r="Q204" s="30"/>
      <c r="R204" s="20"/>
    </row>
    <row r="205" spans="1:18" ht="21">
      <c r="A205" s="21">
        <v>200</v>
      </c>
      <c r="B205" s="22" t="str">
        <f>VLOOKUP($P205,[1]Name!$A:$B,2,0)</f>
        <v>สำนักงานศาลปกครอง</v>
      </c>
      <c r="C205" s="23">
        <f>IF(ISERROR(VLOOKUP($P205,[1]BN2_1!$A:$AC,3,0)),0,VLOOKUP($P205,[1]BN2_1!$A:$AC,3,0))</f>
        <v>2275.3143</v>
      </c>
      <c r="D205" s="24">
        <f>IF(ISERROR(VLOOKUP($P205,[1]BN2_1!$A:$AC,7,0)),0,VLOOKUP($P205,[1]BN2_1!$A:$AC,7,0))</f>
        <v>0</v>
      </c>
      <c r="E205" s="25">
        <f>IF(ISERROR(VLOOKUP($P205,[1]BN2_1!$A:$AC,8,0)),0,VLOOKUP($P205,[1]BN2_1!$A:$AC,8,0))</f>
        <v>1261.7897</v>
      </c>
      <c r="F205" s="26">
        <f t="shared" si="15"/>
        <v>55.455622108998305</v>
      </c>
      <c r="G205" s="33">
        <f>IF(ISERROR(VLOOKUP($P205,[1]BN2_1!$A:$AC,12,0)),0,VLOOKUP($P205,[1]BN2_1!$A:$AC,12,0))</f>
        <v>195.9708</v>
      </c>
      <c r="H205" s="34">
        <f>IF(ISERROR(VLOOKUP($P205,[1]BN2_1!$A:$AC,16,0)),0,VLOOKUP($P205,[1]BN2_1!$A:$AC,16,0))</f>
        <v>0</v>
      </c>
      <c r="I205" s="35">
        <f>IF(ISERROR(VLOOKUP($P205,[1]BN2_1!$A:$AC,17,0)),0,VLOOKUP($P205,[1]BN2_1!$A:$AC,17,0))</f>
        <v>170.03729999999999</v>
      </c>
      <c r="J205" s="36">
        <f t="shared" si="16"/>
        <v>86.766650950039491</v>
      </c>
      <c r="K205" s="23">
        <f t="shared" si="17"/>
        <v>2471.2851000000001</v>
      </c>
      <c r="L205" s="24">
        <f>IF(ISERROR(VLOOKUP($P205,[1]BN2_1!$A:$U,21,0)),0,VLOOKUP($P205,[1]BN2_1!$A:$U,21,0))</f>
        <v>2471.2851000000001</v>
      </c>
      <c r="M205" s="24">
        <f t="shared" si="18"/>
        <v>0</v>
      </c>
      <c r="N205" s="27">
        <f t="shared" si="18"/>
        <v>1431.827</v>
      </c>
      <c r="O205" s="29">
        <f t="shared" si="19"/>
        <v>57.938559982415626</v>
      </c>
      <c r="P205" s="30" t="s">
        <v>211</v>
      </c>
      <c r="Q205" s="30"/>
      <c r="R205" s="20"/>
    </row>
    <row r="206" spans="1:18" ht="21">
      <c r="A206" s="21">
        <v>201</v>
      </c>
      <c r="B206" s="22" t="str">
        <f>VLOOKUP($P206,[1]Name!$A:$B,2,0)</f>
        <v>มหาวิทยาลัยเทคโนโลยีราชมงคลสุวรรณภูมิ</v>
      </c>
      <c r="C206" s="23">
        <f>IF(ISERROR(VLOOKUP($P206,[1]BN2_1!$A:$AC,3,0)),0,VLOOKUP($P206,[1]BN2_1!$A:$AC,3,0))</f>
        <v>608.29946819999998</v>
      </c>
      <c r="D206" s="24">
        <f>IF(ISERROR(VLOOKUP($P206,[1]BN2_1!$A:$AC,7,0)),0,VLOOKUP($P206,[1]BN2_1!$A:$AC,7,0))</f>
        <v>3.3696771499999998</v>
      </c>
      <c r="E206" s="25">
        <f>IF(ISERROR(VLOOKUP($P206,[1]BN2_1!$A:$AC,8,0)),0,VLOOKUP($P206,[1]BN2_1!$A:$AC,8,0))</f>
        <v>391.85274672000003</v>
      </c>
      <c r="F206" s="26">
        <f t="shared" si="15"/>
        <v>64.417736198178716</v>
      </c>
      <c r="G206" s="33">
        <f>IF(ISERROR(VLOOKUP($P206,[1]BN2_1!$A:$AC,12,0)),0,VLOOKUP($P206,[1]BN2_1!$A:$AC,12,0))</f>
        <v>182.37683179999999</v>
      </c>
      <c r="H206" s="34">
        <f>IF(ISERROR(VLOOKUP($P206,[1]BN2_1!$A:$AC,16,0)),0,VLOOKUP($P206,[1]BN2_1!$A:$AC,16,0))</f>
        <v>81.881200000000007</v>
      </c>
      <c r="I206" s="35">
        <f>IF(ISERROR(VLOOKUP($P206,[1]BN2_1!$A:$AC,17,0)),0,VLOOKUP($P206,[1]BN2_1!$A:$AC,17,0))</f>
        <v>66.373031800000007</v>
      </c>
      <c r="J206" s="36">
        <f t="shared" si="16"/>
        <v>36.393346207914554</v>
      </c>
      <c r="K206" s="23">
        <f t="shared" si="17"/>
        <v>790.67629999999997</v>
      </c>
      <c r="L206" s="24">
        <f>IF(ISERROR(VLOOKUP($P206,[1]BN2_1!$A:$U,21,0)),0,VLOOKUP($P206,[1]BN2_1!$A:$U,21,0))</f>
        <v>790.67629999999997</v>
      </c>
      <c r="M206" s="24">
        <f t="shared" si="18"/>
        <v>85.250877150000008</v>
      </c>
      <c r="N206" s="27">
        <f t="shared" si="18"/>
        <v>458.22577852000006</v>
      </c>
      <c r="O206" s="29">
        <f t="shared" si="19"/>
        <v>57.95365037753124</v>
      </c>
      <c r="P206" s="30" t="s">
        <v>212</v>
      </c>
      <c r="Q206" s="30"/>
      <c r="R206" s="20"/>
    </row>
    <row r="207" spans="1:18" ht="21">
      <c r="A207" s="21">
        <v>202</v>
      </c>
      <c r="B207" s="22" t="str">
        <f>VLOOKUP($P207,[1]Name!$A:$B,2,0)</f>
        <v>กรมส่งเสริมสหกรณ์</v>
      </c>
      <c r="C207" s="23">
        <f>IF(ISERROR(VLOOKUP($P207,[1]BN2_1!$A:$AC,3,0)),0,VLOOKUP($P207,[1]BN2_1!$A:$AC,3,0))</f>
        <v>2736.4324000000001</v>
      </c>
      <c r="D207" s="24">
        <f>IF(ISERROR(VLOOKUP($P207,[1]BN2_1!$A:$AC,7,0)),0,VLOOKUP($P207,[1]BN2_1!$A:$AC,7,0))</f>
        <v>18.3182133</v>
      </c>
      <c r="E207" s="25">
        <f>IF(ISERROR(VLOOKUP($P207,[1]BN2_1!$A:$AC,8,0)),0,VLOOKUP($P207,[1]BN2_1!$A:$AC,8,0))</f>
        <v>1584.8167607600001</v>
      </c>
      <c r="F207" s="26">
        <f t="shared" si="15"/>
        <v>57.915436199337499</v>
      </c>
      <c r="G207" s="33">
        <f>IF(ISERROR(VLOOKUP($P207,[1]BN2_1!$A:$AC,12,0)),0,VLOOKUP($P207,[1]BN2_1!$A:$AC,12,0))</f>
        <v>180.91370000000001</v>
      </c>
      <c r="H207" s="34">
        <f>IF(ISERROR(VLOOKUP($P207,[1]BN2_1!$A:$AC,16,0)),0,VLOOKUP($P207,[1]BN2_1!$A:$AC,16,0))</f>
        <v>2.5788000000000002</v>
      </c>
      <c r="I207" s="35">
        <f>IF(ISERROR(VLOOKUP($P207,[1]BN2_1!$A:$AC,17,0)),0,VLOOKUP($P207,[1]BN2_1!$A:$AC,17,0))</f>
        <v>119.852636</v>
      </c>
      <c r="J207" s="36">
        <f t="shared" si="16"/>
        <v>66.248512965021447</v>
      </c>
      <c r="K207" s="23">
        <f t="shared" si="17"/>
        <v>2917.3461000000002</v>
      </c>
      <c r="L207" s="24">
        <f>IF(ISERROR(VLOOKUP($P207,[1]BN2_1!$A:$U,21,0)),0,VLOOKUP($P207,[1]BN2_1!$A:$U,21,0))</f>
        <v>2917.3461000000002</v>
      </c>
      <c r="M207" s="24">
        <f t="shared" si="18"/>
        <v>20.897013300000001</v>
      </c>
      <c r="N207" s="27">
        <f t="shared" si="18"/>
        <v>1704.6693967600002</v>
      </c>
      <c r="O207" s="29">
        <f t="shared" si="19"/>
        <v>58.432196192285858</v>
      </c>
      <c r="P207" s="30" t="s">
        <v>213</v>
      </c>
      <c r="Q207" s="30"/>
      <c r="R207" s="20"/>
    </row>
    <row r="208" spans="1:18" ht="21">
      <c r="A208" s="21">
        <v>203</v>
      </c>
      <c r="B208" s="22" t="str">
        <f>VLOOKUP($P208,[1]Name!$A:$B,2,0)</f>
        <v>สำนักงานคณะกรรมการป้องกันและปราบปรามยาเสพติด</v>
      </c>
      <c r="C208" s="23">
        <f>IF(ISERROR(VLOOKUP($P208,[1]BN2_1!$A:$AC,3,0)),0,VLOOKUP($P208,[1]BN2_1!$A:$AC,3,0))</f>
        <v>3073.9773</v>
      </c>
      <c r="D208" s="24">
        <f>IF(ISERROR(VLOOKUP($P208,[1]BN2_1!$A:$AC,7,0)),0,VLOOKUP($P208,[1]BN2_1!$A:$AC,7,0))</f>
        <v>64.868430559999993</v>
      </c>
      <c r="E208" s="25">
        <f>IF(ISERROR(VLOOKUP($P208,[1]BN2_1!$A:$AC,8,0)),0,VLOOKUP($P208,[1]BN2_1!$A:$AC,8,0))</f>
        <v>1863.43941823</v>
      </c>
      <c r="F208" s="26">
        <f t="shared" si="15"/>
        <v>60.619817141460352</v>
      </c>
      <c r="G208" s="33">
        <f>IF(ISERROR(VLOOKUP($P208,[1]BN2_1!$A:$AC,12,0)),0,VLOOKUP($P208,[1]BN2_1!$A:$AC,12,0))</f>
        <v>54.467700000000001</v>
      </c>
      <c r="H208" s="34">
        <f>IF(ISERROR(VLOOKUP($P208,[1]BN2_1!$A:$AC,16,0)),0,VLOOKUP($P208,[1]BN2_1!$A:$AC,16,0))</f>
        <v>49.9</v>
      </c>
      <c r="I208" s="35">
        <f>IF(ISERROR(VLOOKUP($P208,[1]BN2_1!$A:$AC,17,0)),0,VLOOKUP($P208,[1]BN2_1!$A:$AC,17,0))</f>
        <v>7.1999999999999995E-2</v>
      </c>
      <c r="J208" s="36">
        <f t="shared" si="16"/>
        <v>0.13218843461354157</v>
      </c>
      <c r="K208" s="23">
        <f t="shared" si="17"/>
        <v>3128.4450000000002</v>
      </c>
      <c r="L208" s="24">
        <f>IF(ISERROR(VLOOKUP($P208,[1]BN2_1!$A:$U,21,0)),0,VLOOKUP($P208,[1]BN2_1!$A:$U,21,0))</f>
        <v>3128.4450000000002</v>
      </c>
      <c r="M208" s="24">
        <f t="shared" si="18"/>
        <v>114.76843055999998</v>
      </c>
      <c r="N208" s="27">
        <f t="shared" si="18"/>
        <v>1863.5114182299999</v>
      </c>
      <c r="O208" s="29">
        <f t="shared" si="19"/>
        <v>59.566699054322505</v>
      </c>
      <c r="P208" s="30" t="s">
        <v>214</v>
      </c>
      <c r="Q208" s="30"/>
      <c r="R208" s="20"/>
    </row>
    <row r="209" spans="1:18" ht="21">
      <c r="A209" s="21">
        <v>204</v>
      </c>
      <c r="B209" s="22" t="str">
        <f>VLOOKUP($P209,[1]Name!$A:$B,2,0)</f>
        <v>สำนักงานปลัดกระทรวงกลาโหม</v>
      </c>
      <c r="C209" s="23">
        <f>IF(ISERROR(VLOOKUP($P209,[1]BN2_1!$A:$AC,3,0)),0,VLOOKUP($P209,[1]BN2_1!$A:$AC,3,0))</f>
        <v>7296.0411000000004</v>
      </c>
      <c r="D209" s="24">
        <f>IF(ISERROR(VLOOKUP($P209,[1]BN2_1!$A:$AC,7,0)),0,VLOOKUP($P209,[1]BN2_1!$A:$AC,7,0))</f>
        <v>102.5320014</v>
      </c>
      <c r="E209" s="25">
        <f>IF(ISERROR(VLOOKUP($P209,[1]BN2_1!$A:$AC,8,0)),0,VLOOKUP($P209,[1]BN2_1!$A:$AC,8,0))</f>
        <v>4851.90205556</v>
      </c>
      <c r="F209" s="26">
        <f t="shared" si="15"/>
        <v>66.500475930158885</v>
      </c>
      <c r="G209" s="33">
        <f>IF(ISERROR(VLOOKUP($P209,[1]BN2_1!$A:$AC,12,0)),0,VLOOKUP($P209,[1]BN2_1!$A:$AC,12,0))</f>
        <v>2349.3103000000001</v>
      </c>
      <c r="H209" s="34">
        <f>IF(ISERROR(VLOOKUP($P209,[1]BN2_1!$A:$AC,16,0)),0,VLOOKUP($P209,[1]BN2_1!$A:$AC,16,0))</f>
        <v>411.53846900000002</v>
      </c>
      <c r="I209" s="35">
        <f>IF(ISERROR(VLOOKUP($P209,[1]BN2_1!$A:$AC,17,0)),0,VLOOKUP($P209,[1]BN2_1!$A:$AC,17,0))</f>
        <v>897.65703278000001</v>
      </c>
      <c r="J209" s="36">
        <f t="shared" si="16"/>
        <v>38.209385655866747</v>
      </c>
      <c r="K209" s="23">
        <f t="shared" si="17"/>
        <v>9645.3513999999996</v>
      </c>
      <c r="L209" s="24">
        <f>IF(ISERROR(VLOOKUP($P209,[1]BN2_1!$A:$U,21,0)),0,VLOOKUP($P209,[1]BN2_1!$A:$U,21,0))</f>
        <v>9645.3513999999996</v>
      </c>
      <c r="M209" s="24">
        <f t="shared" si="18"/>
        <v>514.07047039999998</v>
      </c>
      <c r="N209" s="27">
        <f t="shared" si="18"/>
        <v>5749.55908834</v>
      </c>
      <c r="O209" s="29">
        <f t="shared" si="19"/>
        <v>59.60963836257951</v>
      </c>
      <c r="P209" s="30" t="s">
        <v>215</v>
      </c>
      <c r="Q209" s="30"/>
      <c r="R209" s="20"/>
    </row>
    <row r="210" spans="1:18" ht="21">
      <c r="A210" s="21">
        <v>205</v>
      </c>
      <c r="B210" s="22" t="str">
        <f>VLOOKUP($P210,[1]Name!$A:$B,2,0)</f>
        <v>มหาวิทยาลัยสุโขทัยธรรมาธิราช</v>
      </c>
      <c r="C210" s="23">
        <f>IF(ISERROR(VLOOKUP($P210,[1]BN2_1!$A:$AC,3,0)),0,VLOOKUP($P210,[1]BN2_1!$A:$AC,3,0))</f>
        <v>715.07439999999997</v>
      </c>
      <c r="D210" s="24">
        <f>IF(ISERROR(VLOOKUP($P210,[1]BN2_1!$A:$AC,7,0)),0,VLOOKUP($P210,[1]BN2_1!$A:$AC,7,0))</f>
        <v>0</v>
      </c>
      <c r="E210" s="25">
        <f>IF(ISERROR(VLOOKUP($P210,[1]BN2_1!$A:$AC,8,0)),0,VLOOKUP($P210,[1]BN2_1!$A:$AC,8,0))</f>
        <v>469.99132341000001</v>
      </c>
      <c r="F210" s="26">
        <f t="shared" si="15"/>
        <v>65.726213022029597</v>
      </c>
      <c r="G210" s="33">
        <f>IF(ISERROR(VLOOKUP($P210,[1]BN2_1!$A:$AC,12,0)),0,VLOOKUP($P210,[1]BN2_1!$A:$AC,12,0))</f>
        <v>98.525099999999995</v>
      </c>
      <c r="H210" s="34">
        <f>IF(ISERROR(VLOOKUP($P210,[1]BN2_1!$A:$AC,16,0)),0,VLOOKUP($P210,[1]BN2_1!$A:$AC,16,0))</f>
        <v>17.553000000000001</v>
      </c>
      <c r="I210" s="35">
        <f>IF(ISERROR(VLOOKUP($P210,[1]BN2_1!$A:$AC,17,0)),0,VLOOKUP($P210,[1]BN2_1!$A:$AC,17,0))</f>
        <v>25.149667869999998</v>
      </c>
      <c r="J210" s="36">
        <f t="shared" si="16"/>
        <v>25.526153102102917</v>
      </c>
      <c r="K210" s="23">
        <f t="shared" si="17"/>
        <v>813.59949999999992</v>
      </c>
      <c r="L210" s="24">
        <f>IF(ISERROR(VLOOKUP($P210,[1]BN2_1!$A:$U,21,0)),0,VLOOKUP($P210,[1]BN2_1!$A:$U,21,0))</f>
        <v>813.59950000000003</v>
      </c>
      <c r="M210" s="24">
        <f t="shared" si="18"/>
        <v>17.553000000000001</v>
      </c>
      <c r="N210" s="27">
        <f t="shared" si="18"/>
        <v>495.14099127999998</v>
      </c>
      <c r="O210" s="29">
        <f t="shared" si="19"/>
        <v>60.858074676791233</v>
      </c>
      <c r="P210" s="30" t="s">
        <v>216</v>
      </c>
      <c r="Q210" s="30"/>
      <c r="R210" s="20"/>
    </row>
    <row r="211" spans="1:18" ht="21">
      <c r="A211" s="21">
        <v>206</v>
      </c>
      <c r="B211" s="22" t="str">
        <f>VLOOKUP($P211,[1]Name!$A:$B,2,0)</f>
        <v>สำนักงานบริหารหนี้สาธารณะ</v>
      </c>
      <c r="C211" s="23">
        <f>IF(ISERROR(VLOOKUP($P211,[1]BN2_1!$A:$AC,3,0)),0,VLOOKUP($P211,[1]BN2_1!$A:$AC,3,0))</f>
        <v>243288.68599999999</v>
      </c>
      <c r="D211" s="24">
        <f>IF(ISERROR(VLOOKUP($P211,[1]BN2_1!$A:$AC,7,0)),0,VLOOKUP($P211,[1]BN2_1!$A:$AC,7,0))</f>
        <v>7.3085808700000001</v>
      </c>
      <c r="E211" s="25">
        <f>IF(ISERROR(VLOOKUP($P211,[1]BN2_1!$A:$AC,8,0)),0,VLOOKUP($P211,[1]BN2_1!$A:$AC,8,0))</f>
        <v>148164.78396087</v>
      </c>
      <c r="F211" s="26">
        <f t="shared" si="15"/>
        <v>60.900811458560803</v>
      </c>
      <c r="G211" s="33">
        <f>IF(ISERROR(VLOOKUP($P211,[1]BN2_1!$A:$AC,12,0)),0,VLOOKUP($P211,[1]BN2_1!$A:$AC,12,0))</f>
        <v>8.6846999999999994</v>
      </c>
      <c r="H211" s="34">
        <f>IF(ISERROR(VLOOKUP($P211,[1]BN2_1!$A:$AC,16,0)),0,VLOOKUP($P211,[1]BN2_1!$A:$AC,16,0))</f>
        <v>4.2975000000000003</v>
      </c>
      <c r="I211" s="35">
        <f>IF(ISERROR(VLOOKUP($P211,[1]BN2_1!$A:$AC,17,0)),0,VLOOKUP($P211,[1]BN2_1!$A:$AC,17,0))</f>
        <v>4.3055190000000003</v>
      </c>
      <c r="J211" s="36">
        <f t="shared" si="16"/>
        <v>49.575909357836203</v>
      </c>
      <c r="K211" s="23">
        <f t="shared" si="17"/>
        <v>243297.3707</v>
      </c>
      <c r="L211" s="24">
        <f>IF(ISERROR(VLOOKUP($P211,[1]BN2_1!$A:$U,21,0)),0,VLOOKUP($P211,[1]BN2_1!$A:$U,21,0))</f>
        <v>243297.3707</v>
      </c>
      <c r="M211" s="24">
        <f t="shared" si="18"/>
        <v>11.60608087</v>
      </c>
      <c r="N211" s="27">
        <f t="shared" si="18"/>
        <v>148169.08947986999</v>
      </c>
      <c r="O211" s="29">
        <f t="shared" si="19"/>
        <v>60.900407206854368</v>
      </c>
      <c r="P211" s="30" t="s">
        <v>217</v>
      </c>
      <c r="Q211" s="30"/>
      <c r="R211" s="20"/>
    </row>
    <row r="212" spans="1:18" ht="21">
      <c r="A212" s="21">
        <v>207</v>
      </c>
      <c r="B212" s="22" t="str">
        <f>VLOOKUP($P212,[1]Name!$A:$B,2,0)</f>
        <v>สำนักงานคณะกรรมการข้าราชการพลเรือน</v>
      </c>
      <c r="C212" s="23">
        <f>IF(ISERROR(VLOOKUP($P212,[1]BN2_1!$A:$AC,3,0)),0,VLOOKUP($P212,[1]BN2_1!$A:$AC,3,0))</f>
        <v>1913.141515</v>
      </c>
      <c r="D212" s="24">
        <f>IF(ISERROR(VLOOKUP($P212,[1]BN2_1!$A:$AC,7,0)),0,VLOOKUP($P212,[1]BN2_1!$A:$AC,7,0))</f>
        <v>32.729364850000003</v>
      </c>
      <c r="E212" s="25">
        <f>IF(ISERROR(VLOOKUP($P212,[1]BN2_1!$A:$AC,8,0)),0,VLOOKUP($P212,[1]BN2_1!$A:$AC,8,0))</f>
        <v>1167.62744804</v>
      </c>
      <c r="F212" s="26">
        <f t="shared" si="15"/>
        <v>61.031943475441231</v>
      </c>
      <c r="G212" s="33">
        <f>IF(ISERROR(VLOOKUP($P212,[1]BN2_1!$A:$AC,12,0)),0,VLOOKUP($P212,[1]BN2_1!$A:$AC,12,0))</f>
        <v>33.737285</v>
      </c>
      <c r="H212" s="34">
        <f>IF(ISERROR(VLOOKUP($P212,[1]BN2_1!$A:$AC,16,0)),0,VLOOKUP($P212,[1]BN2_1!$A:$AC,16,0))</f>
        <v>2.0559213999999999</v>
      </c>
      <c r="I212" s="35">
        <f>IF(ISERROR(VLOOKUP($P212,[1]BN2_1!$A:$AC,17,0)),0,VLOOKUP($P212,[1]BN2_1!$A:$AC,17,0))</f>
        <v>20.539647280000001</v>
      </c>
      <c r="J212" s="36">
        <f t="shared" si="16"/>
        <v>60.881150572726881</v>
      </c>
      <c r="K212" s="23">
        <f t="shared" si="17"/>
        <v>1946.8788</v>
      </c>
      <c r="L212" s="24">
        <f>IF(ISERROR(VLOOKUP($P212,[1]BN2_1!$A:$U,21,0)),0,VLOOKUP($P212,[1]BN2_1!$A:$U,21,0))</f>
        <v>1946.8788</v>
      </c>
      <c r="M212" s="24">
        <f t="shared" si="18"/>
        <v>34.785286250000006</v>
      </c>
      <c r="N212" s="27">
        <f t="shared" si="18"/>
        <v>1188.16709532</v>
      </c>
      <c r="O212" s="29">
        <f t="shared" si="19"/>
        <v>61.029330398995562</v>
      </c>
      <c r="P212" s="30" t="s">
        <v>218</v>
      </c>
      <c r="Q212" s="30"/>
      <c r="R212" s="20"/>
    </row>
    <row r="213" spans="1:18" ht="21">
      <c r="A213" s="21">
        <v>208</v>
      </c>
      <c r="B213" s="22" t="str">
        <f>VLOOKUP($P213,[1]Name!$A:$B,2,0)</f>
        <v>มหาวิทยาลัยรามคำแหง</v>
      </c>
      <c r="C213" s="23">
        <f>IF(ISERROR(VLOOKUP($P213,[1]BN2_1!$A:$AC,3,0)),0,VLOOKUP($P213,[1]BN2_1!$A:$AC,3,0))</f>
        <v>1040.0897</v>
      </c>
      <c r="D213" s="24">
        <f>IF(ISERROR(VLOOKUP($P213,[1]BN2_1!$A:$AC,7,0)),0,VLOOKUP($P213,[1]BN2_1!$A:$AC,7,0))</f>
        <v>0</v>
      </c>
      <c r="E213" s="27">
        <f>IF(ISERROR(VLOOKUP($P213,[1]BN2_1!$A:$AC,8,0)),0,VLOOKUP($P213,[1]BN2_1!$A:$AC,8,0))</f>
        <v>696.35911662000001</v>
      </c>
      <c r="F213" s="41">
        <f t="shared" si="15"/>
        <v>66.951832771731134</v>
      </c>
      <c r="G213" s="33">
        <f>IF(ISERROR(VLOOKUP($P213,[1]BN2_1!$A:$AC,12,0)),0,VLOOKUP($P213,[1]BN2_1!$A:$AC,12,0))</f>
        <v>125.79049999999999</v>
      </c>
      <c r="H213" s="34">
        <f>IF(ISERROR(VLOOKUP($P213,[1]BN2_1!$A:$AC,16,0)),0,VLOOKUP($P213,[1]BN2_1!$A:$AC,16,0))</f>
        <v>30.167750000000002</v>
      </c>
      <c r="I213" s="35">
        <f>IF(ISERROR(VLOOKUP($P213,[1]BN2_1!$A:$AC,17,0)),0,VLOOKUP($P213,[1]BN2_1!$A:$AC,17,0))</f>
        <v>16.056027780000001</v>
      </c>
      <c r="J213" s="36">
        <f t="shared" si="16"/>
        <v>12.764102042682079</v>
      </c>
      <c r="K213" s="23">
        <f t="shared" si="17"/>
        <v>1165.8802000000001</v>
      </c>
      <c r="L213" s="24">
        <f>IF(ISERROR(VLOOKUP($P213,[1]BN2_1!$A:$U,21,0)),0,VLOOKUP($P213,[1]BN2_1!$A:$U,21,0))</f>
        <v>1165.8802000000001</v>
      </c>
      <c r="M213" s="24">
        <f t="shared" si="18"/>
        <v>30.167750000000002</v>
      </c>
      <c r="N213" s="27">
        <f t="shared" si="18"/>
        <v>712.41514440000003</v>
      </c>
      <c r="O213" s="29">
        <f t="shared" si="19"/>
        <v>61.10534722178145</v>
      </c>
      <c r="P213" s="30" t="s">
        <v>219</v>
      </c>
      <c r="Q213" s="30"/>
      <c r="R213" s="20"/>
    </row>
    <row r="214" spans="1:18" ht="21">
      <c r="A214" s="21">
        <v>209</v>
      </c>
      <c r="B214" s="22" t="str">
        <f>VLOOKUP($P214,[1]Name!$A:$B,2,0)</f>
        <v>กรมทรัพยากรน้ำบาดาล</v>
      </c>
      <c r="C214" s="23">
        <f>IF(ISERROR(VLOOKUP($P214,[1]BN2_1!$A:$AC,3,0)),0,VLOOKUP($P214,[1]BN2_1!$A:$AC,3,0))</f>
        <v>475.75688300000002</v>
      </c>
      <c r="D214" s="24">
        <f>IF(ISERROR(VLOOKUP($P214,[1]BN2_1!$A:$AC,7,0)),0,VLOOKUP($P214,[1]BN2_1!$A:$AC,7,0))</f>
        <v>8.2715019099999996</v>
      </c>
      <c r="E214" s="25">
        <f>IF(ISERROR(VLOOKUP($P214,[1]BN2_1!$A:$AC,8,0)),0,VLOOKUP($P214,[1]BN2_1!$A:$AC,8,0))</f>
        <v>267.02274514999999</v>
      </c>
      <c r="F214" s="26">
        <f t="shared" si="15"/>
        <v>56.125881661705769</v>
      </c>
      <c r="G214" s="33">
        <f>IF(ISERROR(VLOOKUP($P214,[1]BN2_1!$A:$AC,12,0)),0,VLOOKUP($P214,[1]BN2_1!$A:$AC,12,0))</f>
        <v>1556.823817</v>
      </c>
      <c r="H214" s="34">
        <f>IF(ISERROR(VLOOKUP($P214,[1]BN2_1!$A:$AC,16,0)),0,VLOOKUP($P214,[1]BN2_1!$A:$AC,16,0))</f>
        <v>405.86912071</v>
      </c>
      <c r="I214" s="35">
        <f>IF(ISERROR(VLOOKUP($P214,[1]BN2_1!$A:$AC,17,0)),0,VLOOKUP($P214,[1]BN2_1!$A:$AC,17,0))</f>
        <v>989.21281640999996</v>
      </c>
      <c r="J214" s="36">
        <f t="shared" si="16"/>
        <v>63.540447262440615</v>
      </c>
      <c r="K214" s="23">
        <f t="shared" si="17"/>
        <v>2032.5807</v>
      </c>
      <c r="L214" s="24">
        <f>IF(ISERROR(VLOOKUP($P214,[1]BN2_1!$A:$U,21,0)),0,VLOOKUP($P214,[1]BN2_1!$A:$U,21,0))</f>
        <v>2032.5807</v>
      </c>
      <c r="M214" s="24">
        <f t="shared" si="18"/>
        <v>414.14062261999999</v>
      </c>
      <c r="N214" s="27">
        <f t="shared" si="18"/>
        <v>1256.23556156</v>
      </c>
      <c r="O214" s="29">
        <f t="shared" si="19"/>
        <v>61.804953749683833</v>
      </c>
      <c r="P214" s="30" t="s">
        <v>220</v>
      </c>
      <c r="Q214" s="30"/>
      <c r="R214" s="20"/>
    </row>
    <row r="215" spans="1:18" ht="21">
      <c r="A215" s="21">
        <v>210</v>
      </c>
      <c r="B215" s="22" t="str">
        <f>VLOOKUP($P215,[1]Name!$A:$B,2,0)</f>
        <v>มหาวิทยาลัยอุบลราชธานี</v>
      </c>
      <c r="C215" s="23">
        <f>IF(ISERROR(VLOOKUP($P215,[1]BN2_1!$A:$AC,3,0)),0,VLOOKUP($P215,[1]BN2_1!$A:$AC,3,0))</f>
        <v>615.56502699999999</v>
      </c>
      <c r="D215" s="24">
        <f>IF(ISERROR(VLOOKUP($P215,[1]BN2_1!$A:$AC,7,0)),0,VLOOKUP($P215,[1]BN2_1!$A:$AC,7,0))</f>
        <v>7.7378000000000002E-2</v>
      </c>
      <c r="E215" s="25">
        <f>IF(ISERROR(VLOOKUP($P215,[1]BN2_1!$A:$AC,8,0)),0,VLOOKUP($P215,[1]BN2_1!$A:$AC,8,0))</f>
        <v>405.38983189999999</v>
      </c>
      <c r="F215" s="26">
        <f t="shared" si="15"/>
        <v>65.856540595832129</v>
      </c>
      <c r="G215" s="33">
        <f>IF(ISERROR(VLOOKUP($P215,[1]BN2_1!$A:$AC,12,0)),0,VLOOKUP($P215,[1]BN2_1!$A:$AC,12,0))</f>
        <v>174.067173</v>
      </c>
      <c r="H215" s="34">
        <f>IF(ISERROR(VLOOKUP($P215,[1]BN2_1!$A:$AC,16,0)),0,VLOOKUP($P215,[1]BN2_1!$A:$AC,16,0))</f>
        <v>75.978666930000003</v>
      </c>
      <c r="I215" s="35">
        <f>IF(ISERROR(VLOOKUP($P215,[1]BN2_1!$A:$AC,17,0)),0,VLOOKUP($P215,[1]BN2_1!$A:$AC,17,0))</f>
        <v>95.595248999999995</v>
      </c>
      <c r="J215" s="36">
        <f t="shared" si="16"/>
        <v>54.918596856858237</v>
      </c>
      <c r="K215" s="23">
        <f t="shared" si="17"/>
        <v>789.63220000000001</v>
      </c>
      <c r="L215" s="24">
        <f>IF(ISERROR(VLOOKUP($P215,[1]BN2_1!$A:$U,21,0)),0,VLOOKUP($P215,[1]BN2_1!$A:$U,21,0))</f>
        <v>789.63220000000001</v>
      </c>
      <c r="M215" s="24">
        <f t="shared" si="18"/>
        <v>76.056044929999999</v>
      </c>
      <c r="N215" s="27">
        <f t="shared" si="18"/>
        <v>500.98508089999996</v>
      </c>
      <c r="O215" s="29">
        <f t="shared" si="19"/>
        <v>63.445371262722063</v>
      </c>
      <c r="P215" s="30" t="s">
        <v>221</v>
      </c>
      <c r="Q215" s="30"/>
      <c r="R215" s="20"/>
    </row>
    <row r="216" spans="1:18" ht="21">
      <c r="A216" s="21">
        <v>211</v>
      </c>
      <c r="B216" s="22" t="str">
        <f>VLOOKUP($P216,[1]Name!$A:$B,2,0)</f>
        <v>สำนักงานปลัดกระทรวงการต่างประเทศ</v>
      </c>
      <c r="C216" s="23">
        <f>IF(ISERROR(VLOOKUP($P216,[1]BN2_1!$A:$AC,3,0)),0,VLOOKUP($P216,[1]BN2_1!$A:$AC,3,0))</f>
        <v>7756.4097000000002</v>
      </c>
      <c r="D216" s="24">
        <f>IF(ISERROR(VLOOKUP($P216,[1]BN2_1!$A:$AC,7,0)),0,VLOOKUP($P216,[1]BN2_1!$A:$AC,7,0))</f>
        <v>77.546893560000001</v>
      </c>
      <c r="E216" s="25">
        <f>IF(ISERROR(VLOOKUP($P216,[1]BN2_1!$A:$AC,8,0)),0,VLOOKUP($P216,[1]BN2_1!$A:$AC,8,0))</f>
        <v>5144.8962351099999</v>
      </c>
      <c r="F216" s="26">
        <f t="shared" si="15"/>
        <v>66.330898367965275</v>
      </c>
      <c r="G216" s="33">
        <f>IF(ISERROR(VLOOKUP($P216,[1]BN2_1!$A:$AC,12,0)),0,VLOOKUP($P216,[1]BN2_1!$A:$AC,12,0))</f>
        <v>399.9545</v>
      </c>
      <c r="H216" s="34">
        <f>IF(ISERROR(VLOOKUP($P216,[1]BN2_1!$A:$AC,16,0)),0,VLOOKUP($P216,[1]BN2_1!$A:$AC,16,0))</f>
        <v>67.011471069999999</v>
      </c>
      <c r="I216" s="35">
        <f>IF(ISERROR(VLOOKUP($P216,[1]BN2_1!$A:$AC,17,0)),0,VLOOKUP($P216,[1]BN2_1!$A:$AC,17,0))</f>
        <v>66.174907849999997</v>
      </c>
      <c r="J216" s="36">
        <f t="shared" si="16"/>
        <v>16.545609025526652</v>
      </c>
      <c r="K216" s="23">
        <f t="shared" si="17"/>
        <v>8156.3642</v>
      </c>
      <c r="L216" s="24">
        <f>IF(ISERROR(VLOOKUP($P216,[1]BN2_1!$A:$U,21,0)),0,VLOOKUP($P216,[1]BN2_1!$A:$U,21,0))</f>
        <v>8156.3642</v>
      </c>
      <c r="M216" s="24">
        <f t="shared" si="18"/>
        <v>144.55836463</v>
      </c>
      <c r="N216" s="27">
        <f t="shared" si="18"/>
        <v>5211.0711429599996</v>
      </c>
      <c r="O216" s="29">
        <f t="shared" si="19"/>
        <v>63.889632870489031</v>
      </c>
      <c r="P216" s="30" t="s">
        <v>222</v>
      </c>
      <c r="Q216" s="30"/>
      <c r="R216" s="20"/>
    </row>
    <row r="217" spans="1:18" ht="21">
      <c r="A217" s="21">
        <v>212</v>
      </c>
      <c r="B217" s="22" t="str">
        <f>VLOOKUP($P217,[1]Name!$A:$B,2,0)</f>
        <v>องค์การบริหารการพัฒนาพื้นที่พิเศษ (อพท)</v>
      </c>
      <c r="C217" s="23">
        <f>IF(ISERROR(VLOOKUP($P217,[1]BN2_1!$A:$AC,3,0)),0,VLOOKUP($P217,[1]BN2_1!$A:$AC,3,0))</f>
        <v>399.38330000000002</v>
      </c>
      <c r="D217" s="24">
        <f>IF(ISERROR(VLOOKUP($P217,[1]BN2_1!$A:$AC,7,0)),0,VLOOKUP($P217,[1]BN2_1!$A:$AC,7,0))</f>
        <v>0</v>
      </c>
      <c r="E217" s="25">
        <f>IF(ISERROR(VLOOKUP($P217,[1]BN2_1!$A:$AC,8,0)),0,VLOOKUP($P217,[1]BN2_1!$A:$AC,8,0))</f>
        <v>299.53739999999999</v>
      </c>
      <c r="F217" s="26">
        <f t="shared" si="15"/>
        <v>74.999981221047534</v>
      </c>
      <c r="G217" s="33">
        <f>IF(ISERROR(VLOOKUP($P217,[1]BN2_1!$A:$AC,12,0)),0,VLOOKUP($P217,[1]BN2_1!$A:$AC,12,0))</f>
        <v>41.015700000000002</v>
      </c>
      <c r="H217" s="34">
        <f>IF(ISERROR(VLOOKUP($P217,[1]BN2_1!$A:$AC,16,0)),0,VLOOKUP($P217,[1]BN2_1!$A:$AC,16,0))</f>
        <v>0</v>
      </c>
      <c r="I217" s="35">
        <f>IF(ISERROR(VLOOKUP($P217,[1]BN2_1!$A:$AC,17,0)),0,VLOOKUP($P217,[1]BN2_1!$A:$AC,17,0))</f>
        <v>6.1493000000000002</v>
      </c>
      <c r="J217" s="36">
        <f t="shared" si="16"/>
        <v>14.992551632667489</v>
      </c>
      <c r="K217" s="23">
        <f t="shared" si="17"/>
        <v>440.399</v>
      </c>
      <c r="L217" s="24">
        <f>IF(ISERROR(VLOOKUP($P217,[1]BN2_1!$A:$U,21,0)),0,VLOOKUP($P217,[1]BN2_1!$A:$U,21,0))</f>
        <v>440.399</v>
      </c>
      <c r="M217" s="24">
        <f t="shared" si="18"/>
        <v>0</v>
      </c>
      <c r="N217" s="27">
        <f t="shared" si="18"/>
        <v>305.68669999999997</v>
      </c>
      <c r="O217" s="29">
        <f t="shared" si="19"/>
        <v>69.411306565182926</v>
      </c>
      <c r="P217" s="30" t="s">
        <v>223</v>
      </c>
      <c r="Q217" s="30"/>
      <c r="R217" s="20"/>
    </row>
    <row r="218" spans="1:18" ht="21">
      <c r="A218" s="21">
        <v>213</v>
      </c>
      <c r="B218" s="22" t="str">
        <f>VLOOKUP($P218,[1]Name!$A:$B,2,0)</f>
        <v>กรมกิจการเด็กและเยาวชน</v>
      </c>
      <c r="C218" s="23">
        <f>IF(ISERROR(VLOOKUP($P218,[1]BN2_1!$A:$AC,3,0)),0,VLOOKUP($P218,[1]BN2_1!$A:$AC,3,0))</f>
        <v>14768.4769</v>
      </c>
      <c r="D218" s="24">
        <f>IF(ISERROR(VLOOKUP($P218,[1]BN2_1!$A:$AC,7,0)),0,VLOOKUP($P218,[1]BN2_1!$A:$AC,7,0))</f>
        <v>24.498797329999999</v>
      </c>
      <c r="E218" s="25">
        <f>IF(ISERROR(VLOOKUP($P218,[1]BN2_1!$A:$AC,8,0)),0,VLOOKUP($P218,[1]BN2_1!$A:$AC,8,0))</f>
        <v>10287.65995583</v>
      </c>
      <c r="F218" s="26">
        <f t="shared" si="15"/>
        <v>69.659586601174837</v>
      </c>
      <c r="G218" s="33">
        <f>IF(ISERROR(VLOOKUP($P218,[1]BN2_1!$A:$AC,12,0)),0,VLOOKUP($P218,[1]BN2_1!$A:$AC,12,0))</f>
        <v>65.073899999999995</v>
      </c>
      <c r="H218" s="34">
        <f>IF(ISERROR(VLOOKUP($P218,[1]BN2_1!$A:$AC,16,0)),0,VLOOKUP($P218,[1]BN2_1!$A:$AC,16,0))</f>
        <v>41.269938490000001</v>
      </c>
      <c r="I218" s="35">
        <f>IF(ISERROR(VLOOKUP($P218,[1]BN2_1!$A:$AC,17,0)),0,VLOOKUP($P218,[1]BN2_1!$A:$AC,17,0))</f>
        <v>15.084962340000001</v>
      </c>
      <c r="J218" s="36">
        <f t="shared" si="16"/>
        <v>23.181279038139717</v>
      </c>
      <c r="K218" s="23">
        <f t="shared" si="17"/>
        <v>14833.550799999999</v>
      </c>
      <c r="L218" s="24">
        <f>IF(ISERROR(VLOOKUP($P218,[1]BN2_1!$A:$U,21,0)),0,VLOOKUP($P218,[1]BN2_1!$A:$U,21,0))</f>
        <v>14833.550800000001</v>
      </c>
      <c r="M218" s="24">
        <f t="shared" si="18"/>
        <v>65.768735820000003</v>
      </c>
      <c r="N218" s="27">
        <f t="shared" si="18"/>
        <v>10302.744918170001</v>
      </c>
      <c r="O218" s="29">
        <f t="shared" si="19"/>
        <v>69.455689046280156</v>
      </c>
      <c r="P218" s="30" t="s">
        <v>224</v>
      </c>
      <c r="Q218" s="30"/>
      <c r="R218" s="20"/>
    </row>
    <row r="219" spans="1:18" ht="21">
      <c r="A219" s="21">
        <v>214</v>
      </c>
      <c r="B219" s="22" t="str">
        <f>VLOOKUP($P219,[1]Name!$A:$B,2,0)</f>
        <v>สำนักงานศาลรัฐธรรมนูญ</v>
      </c>
      <c r="C219" s="23">
        <f>IF(ISERROR(VLOOKUP($P219,[1]BN2_1!$A:$AC,3,0)),0,VLOOKUP($P219,[1]BN2_1!$A:$AC,3,0))</f>
        <v>286.73450000000003</v>
      </c>
      <c r="D219" s="24">
        <f>IF(ISERROR(VLOOKUP($P219,[1]BN2_1!$A:$AC,7,0)),0,VLOOKUP($P219,[1]BN2_1!$A:$AC,7,0))</f>
        <v>0</v>
      </c>
      <c r="E219" s="25">
        <f>IF(ISERROR(VLOOKUP($P219,[1]BN2_1!$A:$AC,8,0)),0,VLOOKUP($P219,[1]BN2_1!$A:$AC,8,0))</f>
        <v>189.00280000000001</v>
      </c>
      <c r="F219" s="26">
        <f t="shared" si="15"/>
        <v>65.915611829061376</v>
      </c>
      <c r="G219" s="33">
        <f>IF(ISERROR(VLOOKUP($P219,[1]BN2_1!$A:$AC,12,0)),0,VLOOKUP($P219,[1]BN2_1!$A:$AC,12,0))</f>
        <v>110.703</v>
      </c>
      <c r="H219" s="34">
        <f>IF(ISERROR(VLOOKUP($P219,[1]BN2_1!$A:$AC,16,0)),0,VLOOKUP($P219,[1]BN2_1!$A:$AC,16,0))</f>
        <v>0</v>
      </c>
      <c r="I219" s="35">
        <f>IF(ISERROR(VLOOKUP($P219,[1]BN2_1!$A:$AC,17,0)),0,VLOOKUP($P219,[1]BN2_1!$A:$AC,17,0))</f>
        <v>88.069199999999995</v>
      </c>
      <c r="J219" s="36">
        <f t="shared" si="16"/>
        <v>79.554483618330124</v>
      </c>
      <c r="K219" s="23">
        <f t="shared" si="17"/>
        <v>397.4375</v>
      </c>
      <c r="L219" s="24">
        <f>IF(ISERROR(VLOOKUP($P219,[1]BN2_1!$A:$U,21,0)),0,VLOOKUP($P219,[1]BN2_1!$A:$U,21,0))</f>
        <v>397.4375</v>
      </c>
      <c r="M219" s="24">
        <f t="shared" si="18"/>
        <v>0</v>
      </c>
      <c r="N219" s="27">
        <f t="shared" si="18"/>
        <v>277.072</v>
      </c>
      <c r="O219" s="29">
        <f t="shared" si="19"/>
        <v>69.714609215285435</v>
      </c>
      <c r="P219" s="30" t="s">
        <v>225</v>
      </c>
      <c r="Q219" s="30"/>
      <c r="R219" s="20"/>
    </row>
    <row r="220" spans="1:18" ht="21">
      <c r="A220" s="21">
        <v>215</v>
      </c>
      <c r="B220" s="22" t="str">
        <f>VLOOKUP($P220,[1]Name!$A:$B,2,0)</f>
        <v>สำนักงานคณะกรรมการการเลือกตั้ง</v>
      </c>
      <c r="C220" s="23">
        <f>IF(ISERROR(VLOOKUP($P220,[1]BN2_1!$A:$AC,3,0)),0,VLOOKUP($P220,[1]BN2_1!$A:$AC,3,0))</f>
        <v>1641.1396</v>
      </c>
      <c r="D220" s="24">
        <f>IF(ISERROR(VLOOKUP($P220,[1]BN2_1!$A:$AC,7,0)),0,VLOOKUP($P220,[1]BN2_1!$A:$AC,7,0))</f>
        <v>0</v>
      </c>
      <c r="E220" s="25">
        <f>IF(ISERROR(VLOOKUP($P220,[1]BN2_1!$A:$AC,8,0)),0,VLOOKUP($P220,[1]BN2_1!$A:$AC,8,0))</f>
        <v>1230.8548000000001</v>
      </c>
      <c r="F220" s="26">
        <f t="shared" si="15"/>
        <v>75.00000609332686</v>
      </c>
      <c r="G220" s="33">
        <f>IF(ISERROR(VLOOKUP($P220,[1]BN2_1!$A:$AC,12,0)),0,VLOOKUP($P220,[1]BN2_1!$A:$AC,12,0))</f>
        <v>124.8867</v>
      </c>
      <c r="H220" s="34">
        <f>IF(ISERROR(VLOOKUP($P220,[1]BN2_1!$A:$AC,16,0)),0,VLOOKUP($P220,[1]BN2_1!$A:$AC,16,0))</f>
        <v>0</v>
      </c>
      <c r="I220" s="35">
        <f>IF(ISERROR(VLOOKUP($P220,[1]BN2_1!$A:$AC,17,0)),0,VLOOKUP($P220,[1]BN2_1!$A:$AC,17,0))</f>
        <v>23.5184</v>
      </c>
      <c r="J220" s="36">
        <f t="shared" si="16"/>
        <v>18.83178913367076</v>
      </c>
      <c r="K220" s="23">
        <f t="shared" si="17"/>
        <v>1766.0263</v>
      </c>
      <c r="L220" s="24">
        <f>IF(ISERROR(VLOOKUP($P220,[1]BN2_1!$A:$U,21,0)),0,VLOOKUP($P220,[1]BN2_1!$A:$U,21,0))</f>
        <v>1766.0263</v>
      </c>
      <c r="M220" s="24">
        <f t="shared" si="18"/>
        <v>0</v>
      </c>
      <c r="N220" s="27">
        <f t="shared" si="18"/>
        <v>1254.3732</v>
      </c>
      <c r="O220" s="29">
        <f t="shared" si="19"/>
        <v>71.028002244360692</v>
      </c>
      <c r="P220" s="30" t="s">
        <v>226</v>
      </c>
      <c r="Q220" s="30"/>
      <c r="R220" s="20"/>
    </row>
    <row r="221" spans="1:18" ht="21">
      <c r="A221" s="21">
        <v>216</v>
      </c>
      <c r="B221" s="22" t="str">
        <f>VLOOKUP($P221,[1]Name!$A:$B,2,0)</f>
        <v>สถาบันบัณฑิตพัฒนบริหารศาสตร์</v>
      </c>
      <c r="C221" s="23">
        <f>IF(ISERROR(VLOOKUP($P221,[1]BN2_1!$A:$AC,3,0)),0,VLOOKUP($P221,[1]BN2_1!$A:$AC,3,0))</f>
        <v>436.35050000000001</v>
      </c>
      <c r="D221" s="24">
        <f>IF(ISERROR(VLOOKUP($P221,[1]BN2_1!$A:$AC,7,0)),0,VLOOKUP($P221,[1]BN2_1!$A:$AC,7,0))</f>
        <v>0</v>
      </c>
      <c r="E221" s="25">
        <f>IF(ISERROR(VLOOKUP($P221,[1]BN2_1!$A:$AC,8,0)),0,VLOOKUP($P221,[1]BN2_1!$A:$AC,8,0))</f>
        <v>290.80074932000002</v>
      </c>
      <c r="F221" s="26">
        <f t="shared" si="15"/>
        <v>66.643844643239774</v>
      </c>
      <c r="G221" s="33">
        <f>IF(ISERROR(VLOOKUP($P221,[1]BN2_1!$A:$AC,12,0)),0,VLOOKUP($P221,[1]BN2_1!$A:$AC,12,0))</f>
        <v>68.754099999999994</v>
      </c>
      <c r="H221" s="34">
        <f>IF(ISERROR(VLOOKUP($P221,[1]BN2_1!$A:$AC,16,0)),0,VLOOKUP($P221,[1]BN2_1!$A:$AC,16,0))</f>
        <v>0</v>
      </c>
      <c r="I221" s="35">
        <f>IF(ISERROR(VLOOKUP($P221,[1]BN2_1!$A:$AC,17,0)),0,VLOOKUP($P221,[1]BN2_1!$A:$AC,17,0))</f>
        <v>68.754099999999994</v>
      </c>
      <c r="J221" s="36">
        <f t="shared" si="16"/>
        <v>100</v>
      </c>
      <c r="K221" s="23">
        <f t="shared" si="17"/>
        <v>505.1046</v>
      </c>
      <c r="L221" s="24">
        <f>IF(ISERROR(VLOOKUP($P221,[1]BN2_1!$A:$U,21,0)),0,VLOOKUP($P221,[1]BN2_1!$A:$U,21,0))</f>
        <v>505.1046</v>
      </c>
      <c r="M221" s="24">
        <f t="shared" si="18"/>
        <v>0</v>
      </c>
      <c r="N221" s="27">
        <f t="shared" si="18"/>
        <v>359.55484932000002</v>
      </c>
      <c r="O221" s="29">
        <f t="shared" si="19"/>
        <v>71.184235764235765</v>
      </c>
      <c r="P221" s="30" t="s">
        <v>227</v>
      </c>
      <c r="Q221" s="30"/>
      <c r="R221" s="20"/>
    </row>
    <row r="222" spans="1:18" ht="21">
      <c r="A222" s="21">
        <v>217</v>
      </c>
      <c r="B222" s="22" t="str">
        <f>VLOOKUP($P222,[1]Name!$A:$B,2,0)</f>
        <v>สำนักงานนวัตกรรมแห่งชาติ (องค์การมหาชน)</v>
      </c>
      <c r="C222" s="23">
        <f>IF(ISERROR(VLOOKUP($P222,[1]BN2_1!$A:$AC,3,0)),0,VLOOKUP($P222,[1]BN2_1!$A:$AC,3,0))</f>
        <v>308.84750000000003</v>
      </c>
      <c r="D222" s="24">
        <f>IF(ISERROR(VLOOKUP($P222,[1]BN2_1!$A:$AC,7,0)),0,VLOOKUP($P222,[1]BN2_1!$A:$AC,7,0))</f>
        <v>0</v>
      </c>
      <c r="E222" s="25">
        <f>IF(ISERROR(VLOOKUP($P222,[1]BN2_1!$A:$AC,8,0)),0,VLOOKUP($P222,[1]BN2_1!$A:$AC,8,0))</f>
        <v>220.610175</v>
      </c>
      <c r="F222" s="26">
        <f t="shared" si="15"/>
        <v>71.430131375517036</v>
      </c>
      <c r="G222" s="33">
        <f>IF(ISERROR(VLOOKUP($P222,[1]BN2_1!$A:$AC,12,0)),0,VLOOKUP($P222,[1]BN2_1!$A:$AC,12,0))</f>
        <v>0</v>
      </c>
      <c r="H222" s="34">
        <f>IF(ISERROR(VLOOKUP($P222,[1]BN2_1!$A:$AC,16,0)),0,VLOOKUP($P222,[1]BN2_1!$A:$AC,16,0))</f>
        <v>0</v>
      </c>
      <c r="I222" s="35">
        <f>IF(ISERROR(VLOOKUP($P222,[1]BN2_1!$A:$AC,17,0)),0,VLOOKUP($P222,[1]BN2_1!$A:$AC,17,0))</f>
        <v>0</v>
      </c>
      <c r="J222" s="36">
        <f t="shared" si="16"/>
        <v>0</v>
      </c>
      <c r="K222" s="23">
        <f t="shared" si="17"/>
        <v>308.84750000000003</v>
      </c>
      <c r="L222" s="24">
        <f>IF(ISERROR(VLOOKUP($P222,[1]BN2_1!$A:$U,21,0)),0,VLOOKUP($P222,[1]BN2_1!$A:$U,21,0))</f>
        <v>308.84750000000003</v>
      </c>
      <c r="M222" s="24">
        <f t="shared" si="18"/>
        <v>0</v>
      </c>
      <c r="N222" s="27">
        <f t="shared" si="18"/>
        <v>220.610175</v>
      </c>
      <c r="O222" s="29">
        <f t="shared" si="19"/>
        <v>71.430131375517036</v>
      </c>
      <c r="P222" s="30" t="s">
        <v>228</v>
      </c>
      <c r="Q222" s="30"/>
      <c r="R222" s="20"/>
    </row>
    <row r="223" spans="1:18" ht="21">
      <c r="A223" s="21">
        <v>218</v>
      </c>
      <c r="B223" s="22" t="str">
        <f>VLOOKUP($P223,[1]Name!$A:$B,2,0)</f>
        <v>สถาบันบริหารจัดการธนาคารที่ดิน (องค์การมหาชน)</v>
      </c>
      <c r="C223" s="23">
        <f>IF(ISERROR(VLOOKUP($P223,[1]BN2_1!$A:$AC,3,0)),0,VLOOKUP($P223,[1]BN2_1!$A:$AC,3,0))</f>
        <v>31.375399999999999</v>
      </c>
      <c r="D223" s="24">
        <f>IF(ISERROR(VLOOKUP($P223,[1]BN2_1!$A:$AC,7,0)),0,VLOOKUP($P223,[1]BN2_1!$A:$AC,7,0))</f>
        <v>0</v>
      </c>
      <c r="E223" s="25">
        <f>IF(ISERROR(VLOOKUP($P223,[1]BN2_1!$A:$AC,8,0)),0,VLOOKUP($P223,[1]BN2_1!$A:$AC,8,0))</f>
        <v>22.6663</v>
      </c>
      <c r="F223" s="26">
        <f t="shared" si="15"/>
        <v>72.24226623405599</v>
      </c>
      <c r="G223" s="33">
        <f>IF(ISERROR(VLOOKUP($P223,[1]BN2_1!$A:$AC,12,0)),0,VLOOKUP($P223,[1]BN2_1!$A:$AC,12,0))</f>
        <v>0</v>
      </c>
      <c r="H223" s="34">
        <f>IF(ISERROR(VLOOKUP($P223,[1]BN2_1!$A:$AC,16,0)),0,VLOOKUP($P223,[1]BN2_1!$A:$AC,16,0))</f>
        <v>0</v>
      </c>
      <c r="I223" s="35">
        <f>IF(ISERROR(VLOOKUP($P223,[1]BN2_1!$A:$AC,17,0)),0,VLOOKUP($P223,[1]BN2_1!$A:$AC,17,0))</f>
        <v>0</v>
      </c>
      <c r="J223" s="36">
        <f t="shared" si="16"/>
        <v>0</v>
      </c>
      <c r="K223" s="23">
        <f t="shared" si="17"/>
        <v>31.375399999999999</v>
      </c>
      <c r="L223" s="24">
        <f>IF(ISERROR(VLOOKUP($P223,[1]BN2_1!$A:$U,21,0)),0,VLOOKUP($P223,[1]BN2_1!$A:$U,21,0))</f>
        <v>31.375399999999999</v>
      </c>
      <c r="M223" s="24">
        <f t="shared" si="18"/>
        <v>0</v>
      </c>
      <c r="N223" s="27">
        <f t="shared" si="18"/>
        <v>22.6663</v>
      </c>
      <c r="O223" s="29">
        <f t="shared" si="19"/>
        <v>72.24226623405599</v>
      </c>
      <c r="P223" s="30" t="s">
        <v>229</v>
      </c>
      <c r="Q223" s="30"/>
      <c r="R223" s="20"/>
    </row>
    <row r="224" spans="1:18" ht="21">
      <c r="A224" s="21">
        <v>219</v>
      </c>
      <c r="B224" s="22" t="str">
        <f>VLOOKUP($P224,[1]Name!$A:$B,2,0)</f>
        <v>สถาบันเพื่อการยุติธรรมแห่งประเทศไทย(องค์การมหาชน)</v>
      </c>
      <c r="C224" s="23">
        <f>IF(ISERROR(VLOOKUP($P224,[1]BN2_1!$A:$AC,3,0)),0,VLOOKUP($P224,[1]BN2_1!$A:$AC,3,0))</f>
        <v>185.7723</v>
      </c>
      <c r="D224" s="24">
        <f>IF(ISERROR(VLOOKUP($P224,[1]BN2_1!$A:$AC,7,0)),0,VLOOKUP($P224,[1]BN2_1!$A:$AC,7,0))</f>
        <v>0</v>
      </c>
      <c r="E224" s="25">
        <f>IF(ISERROR(VLOOKUP($P224,[1]BN2_1!$A:$AC,8,0)),0,VLOOKUP($P224,[1]BN2_1!$A:$AC,8,0))</f>
        <v>137.19300000000001</v>
      </c>
      <c r="F224" s="26">
        <f t="shared" si="15"/>
        <v>73.850084215999914</v>
      </c>
      <c r="G224" s="33">
        <f>IF(ISERROR(VLOOKUP($P224,[1]BN2_1!$A:$AC,12,0)),0,VLOOKUP($P224,[1]BN2_1!$A:$AC,12,0))</f>
        <v>251.10400000000001</v>
      </c>
      <c r="H224" s="34">
        <f>IF(ISERROR(VLOOKUP($P224,[1]BN2_1!$A:$AC,16,0)),0,VLOOKUP($P224,[1]BN2_1!$A:$AC,16,0))</f>
        <v>0</v>
      </c>
      <c r="I224" s="35">
        <f>IF(ISERROR(VLOOKUP($P224,[1]BN2_1!$A:$AC,17,0)),0,VLOOKUP($P224,[1]BN2_1!$A:$AC,17,0))</f>
        <v>181.10400000000001</v>
      </c>
      <c r="J224" s="36">
        <f t="shared" si="16"/>
        <v>72.123104371097241</v>
      </c>
      <c r="K224" s="23">
        <f t="shared" si="17"/>
        <v>436.87630000000001</v>
      </c>
      <c r="L224" s="24">
        <f>IF(ISERROR(VLOOKUP($P224,[1]BN2_1!$A:$U,21,0)),0,VLOOKUP($P224,[1]BN2_1!$A:$U,21,0))</f>
        <v>436.87630000000001</v>
      </c>
      <c r="M224" s="24">
        <f t="shared" si="18"/>
        <v>0</v>
      </c>
      <c r="N224" s="27">
        <f t="shared" si="18"/>
        <v>318.29700000000003</v>
      </c>
      <c r="O224" s="29">
        <f t="shared" si="19"/>
        <v>72.857465602963586</v>
      </c>
      <c r="P224" s="30" t="s">
        <v>230</v>
      </c>
      <c r="Q224" s="30"/>
      <c r="R224" s="20"/>
    </row>
    <row r="225" spans="1:18" ht="21">
      <c r="A225" s="21">
        <v>220</v>
      </c>
      <c r="B225" s="22" t="str">
        <f>VLOOKUP($P225,[1]Name!$A:$B,2,0)</f>
        <v>สำนักงานการตรวจเงินแผ่นดิน</v>
      </c>
      <c r="C225" s="23">
        <f>IF(ISERROR(VLOOKUP($P225,[1]BN2_1!$A:$AC,3,0)),0,VLOOKUP($P225,[1]BN2_1!$A:$AC,3,0))</f>
        <v>2112.0129000000002</v>
      </c>
      <c r="D225" s="24">
        <f>IF(ISERROR(VLOOKUP($P225,[1]BN2_1!$A:$AC,7,0)),0,VLOOKUP($P225,[1]BN2_1!$A:$AC,7,0))</f>
        <v>0</v>
      </c>
      <c r="E225" s="25">
        <f>IF(ISERROR(VLOOKUP($P225,[1]BN2_1!$A:$AC,8,0)),0,VLOOKUP($P225,[1]BN2_1!$A:$AC,8,0))</f>
        <v>1584.0096000000001</v>
      </c>
      <c r="F225" s="26">
        <f t="shared" si="15"/>
        <v>74.999996448885327</v>
      </c>
      <c r="G225" s="33">
        <f>IF(ISERROR(VLOOKUP($P225,[1]BN2_1!$A:$AC,12,0)),0,VLOOKUP($P225,[1]BN2_1!$A:$AC,12,0))</f>
        <v>398.44080000000002</v>
      </c>
      <c r="H225" s="34">
        <f>IF(ISERROR(VLOOKUP($P225,[1]BN2_1!$A:$AC,16,0)),0,VLOOKUP($P225,[1]BN2_1!$A:$AC,16,0))</f>
        <v>0</v>
      </c>
      <c r="I225" s="35">
        <f>IF(ISERROR(VLOOKUP($P225,[1]BN2_1!$A:$AC,17,0)),0,VLOOKUP($P225,[1]BN2_1!$A:$AC,17,0))</f>
        <v>259.53309999999999</v>
      </c>
      <c r="J225" s="36">
        <f t="shared" si="16"/>
        <v>65.137179726574175</v>
      </c>
      <c r="K225" s="23">
        <f t="shared" si="17"/>
        <v>2510.4537</v>
      </c>
      <c r="L225" s="24">
        <f>IF(ISERROR(VLOOKUP($P225,[1]BN2_1!$A:$U,21,0)),0,VLOOKUP($P225,[1]BN2_1!$A:$U,21,0))</f>
        <v>2510.4537</v>
      </c>
      <c r="M225" s="24">
        <f t="shared" si="18"/>
        <v>0</v>
      </c>
      <c r="N225" s="27">
        <f t="shared" si="18"/>
        <v>1843.5427</v>
      </c>
      <c r="O225" s="29">
        <f t="shared" si="19"/>
        <v>73.434642511032962</v>
      </c>
      <c r="P225" s="30" t="s">
        <v>231</v>
      </c>
      <c r="Q225" s="30"/>
      <c r="R225" s="20"/>
    </row>
    <row r="226" spans="1:18" ht="21">
      <c r="A226" s="21">
        <v>221</v>
      </c>
      <c r="B226" s="22" t="str">
        <f>VLOOKUP($P226,[1]Name!$A:$B,2,0)</f>
        <v>สำนักงานอัยการสูงสุด</v>
      </c>
      <c r="C226" s="23">
        <f>IF(ISERROR(VLOOKUP($P226,[1]BN2_1!$A:$AC,3,0)),0,VLOOKUP($P226,[1]BN2_1!$A:$AC,3,0))</f>
        <v>9233.3446000000004</v>
      </c>
      <c r="D226" s="24">
        <f>IF(ISERROR(VLOOKUP($P226,[1]BN2_1!$A:$AC,7,0)),0,VLOOKUP($P226,[1]BN2_1!$A:$AC,7,0))</f>
        <v>0</v>
      </c>
      <c r="E226" s="25">
        <f>IF(ISERROR(VLOOKUP($P226,[1]BN2_1!$A:$AC,8,0)),0,VLOOKUP($P226,[1]BN2_1!$A:$AC,8,0))</f>
        <v>6930.7470000000003</v>
      </c>
      <c r="F226" s="26">
        <f t="shared" si="15"/>
        <v>75.062150285174027</v>
      </c>
      <c r="G226" s="33">
        <f>IF(ISERROR(VLOOKUP($P226,[1]BN2_1!$A:$AC,12,0)),0,VLOOKUP($P226,[1]BN2_1!$A:$AC,12,0))</f>
        <v>1356.4332999999999</v>
      </c>
      <c r="H226" s="34">
        <f>IF(ISERROR(VLOOKUP($P226,[1]BN2_1!$A:$AC,16,0)),0,VLOOKUP($P226,[1]BN2_1!$A:$AC,16,0))</f>
        <v>0</v>
      </c>
      <c r="I226" s="35">
        <f>IF(ISERROR(VLOOKUP($P226,[1]BN2_1!$A:$AC,17,0)),0,VLOOKUP($P226,[1]BN2_1!$A:$AC,17,0))</f>
        <v>905.00239999999997</v>
      </c>
      <c r="J226" s="36">
        <f t="shared" si="16"/>
        <v>66.719270309863376</v>
      </c>
      <c r="K226" s="23">
        <f t="shared" si="17"/>
        <v>10589.777900000001</v>
      </c>
      <c r="L226" s="24">
        <f>IF(ISERROR(VLOOKUP($P226,[1]BN2_1!$A:$U,21,0)),0,VLOOKUP($P226,[1]BN2_1!$A:$U,21,0))</f>
        <v>10589.777899999999</v>
      </c>
      <c r="M226" s="24">
        <f t="shared" si="18"/>
        <v>0</v>
      </c>
      <c r="N226" s="27">
        <f t="shared" si="18"/>
        <v>7835.7494000000006</v>
      </c>
      <c r="O226" s="29">
        <f t="shared" si="19"/>
        <v>73.993519731891638</v>
      </c>
      <c r="P226" s="30" t="s">
        <v>232</v>
      </c>
      <c r="Q226" s="30"/>
      <c r="R226" s="20"/>
    </row>
    <row r="227" spans="1:18" ht="21">
      <c r="A227" s="21">
        <v>222</v>
      </c>
      <c r="B227" s="22" t="str">
        <f>VLOOKUP($P227,[1]Name!$A:$B,2,0)</f>
        <v>สํานักงานคณะกรรมการส่งเสริมสวัสดิการและสวัสดิภาพครูและบุคลากรทางการศึกษา</v>
      </c>
      <c r="C227" s="23">
        <f>IF(ISERROR(VLOOKUP($P227,[1]BN2_1!$A:$AC,3,0)),0,VLOOKUP($P227,[1]BN2_1!$A:$AC,3,0))</f>
        <v>125.68129999999999</v>
      </c>
      <c r="D227" s="24">
        <f>IF(ISERROR(VLOOKUP($P227,[1]BN2_1!$A:$AC,7,0)),0,VLOOKUP($P227,[1]BN2_1!$A:$AC,7,0))</f>
        <v>0</v>
      </c>
      <c r="E227" s="25">
        <f>IF(ISERROR(VLOOKUP($P227,[1]BN2_1!$A:$AC,8,0)),0,VLOOKUP($P227,[1]BN2_1!$A:$AC,8,0))</f>
        <v>93.071600000000004</v>
      </c>
      <c r="F227" s="26">
        <f t="shared" si="15"/>
        <v>74.053657942748856</v>
      </c>
      <c r="G227" s="33">
        <f>IF(ISERROR(VLOOKUP($P227,[1]BN2_1!$A:$AC,12,0)),0,VLOOKUP($P227,[1]BN2_1!$A:$AC,12,0))</f>
        <v>0</v>
      </c>
      <c r="H227" s="34">
        <f>IF(ISERROR(VLOOKUP($P227,[1]BN2_1!$A:$AC,16,0)),0,VLOOKUP($P227,[1]BN2_1!$A:$AC,16,0))</f>
        <v>0</v>
      </c>
      <c r="I227" s="35">
        <f>IF(ISERROR(VLOOKUP($P227,[1]BN2_1!$A:$AC,17,0)),0,VLOOKUP($P227,[1]BN2_1!$A:$AC,17,0))</f>
        <v>0</v>
      </c>
      <c r="J227" s="36">
        <f t="shared" si="16"/>
        <v>0</v>
      </c>
      <c r="K227" s="23">
        <f t="shared" si="17"/>
        <v>125.68129999999999</v>
      </c>
      <c r="L227" s="24">
        <f>IF(ISERROR(VLOOKUP($P227,[1]BN2_1!$A:$U,21,0)),0,VLOOKUP($P227,[1]BN2_1!$A:$U,21,0))</f>
        <v>125.68129999999999</v>
      </c>
      <c r="M227" s="24">
        <f t="shared" si="18"/>
        <v>0</v>
      </c>
      <c r="N227" s="27">
        <f t="shared" si="18"/>
        <v>93.071600000000004</v>
      </c>
      <c r="O227" s="29">
        <f t="shared" si="19"/>
        <v>74.053657942748856</v>
      </c>
      <c r="P227" s="30" t="s">
        <v>233</v>
      </c>
      <c r="Q227" s="30"/>
      <c r="R227" s="20"/>
    </row>
    <row r="228" spans="1:18" ht="21">
      <c r="A228" s="21">
        <v>223</v>
      </c>
      <c r="B228" s="22" t="str">
        <f>VLOOKUP($P228,[1]Name!$A:$B,2,0)</f>
        <v>สำนักงานปลัดกระทรวงดิจิทัลเพื่อเศรษฐกิจและสังคม</v>
      </c>
      <c r="C228" s="23">
        <f>IF(ISERROR(VLOOKUP($P228,[1]BN2_1!$A:$AC,3,0)),0,VLOOKUP($P228,[1]BN2_1!$A:$AC,3,0))</f>
        <v>810.26107999999999</v>
      </c>
      <c r="D228" s="24">
        <f>IF(ISERROR(VLOOKUP($P228,[1]BN2_1!$A:$AC,7,0)),0,VLOOKUP($P228,[1]BN2_1!$A:$AC,7,0))</f>
        <v>188.02264919999999</v>
      </c>
      <c r="E228" s="25">
        <f>IF(ISERROR(VLOOKUP($P228,[1]BN2_1!$A:$AC,8,0)),0,VLOOKUP($P228,[1]BN2_1!$A:$AC,8,0))</f>
        <v>352.76433885</v>
      </c>
      <c r="F228" s="26">
        <f t="shared" si="15"/>
        <v>43.537120016920966</v>
      </c>
      <c r="G228" s="33">
        <f>IF(ISERROR(VLOOKUP($P228,[1]BN2_1!$A:$AC,12,0)),0,VLOOKUP($P228,[1]BN2_1!$A:$AC,12,0))</f>
        <v>1076.0103200000001</v>
      </c>
      <c r="H228" s="34">
        <f>IF(ISERROR(VLOOKUP($P228,[1]BN2_1!$A:$AC,16,0)),0,VLOOKUP($P228,[1]BN2_1!$A:$AC,16,0))</f>
        <v>28.857506990000001</v>
      </c>
      <c r="I228" s="35">
        <f>IF(ISERROR(VLOOKUP($P228,[1]BN2_1!$A:$AC,17,0)),0,VLOOKUP($P228,[1]BN2_1!$A:$AC,17,0))</f>
        <v>1045.9985200000001</v>
      </c>
      <c r="J228" s="36">
        <f t="shared" si="16"/>
        <v>97.210826007691082</v>
      </c>
      <c r="K228" s="23">
        <f t="shared" si="17"/>
        <v>1886.2714000000001</v>
      </c>
      <c r="L228" s="24">
        <f>IF(ISERROR(VLOOKUP($P228,[1]BN2_1!$A:$U,21,0)),0,VLOOKUP($P228,[1]BN2_1!$A:$U,21,0))</f>
        <v>1886.2714000000001</v>
      </c>
      <c r="M228" s="24">
        <f t="shared" si="18"/>
        <v>216.88015618999998</v>
      </c>
      <c r="N228" s="27">
        <f t="shared" si="18"/>
        <v>1398.7628588500002</v>
      </c>
      <c r="O228" s="29">
        <f t="shared" si="19"/>
        <v>74.154909990683223</v>
      </c>
      <c r="P228" s="30" t="s">
        <v>234</v>
      </c>
      <c r="Q228" s="30"/>
      <c r="R228" s="20"/>
    </row>
    <row r="229" spans="1:18" ht="21">
      <c r="A229" s="21">
        <v>224</v>
      </c>
      <c r="B229" s="22" t="str">
        <f>VLOOKUP($P229,[1]Name!$A:$B,2,0)</f>
        <v>สถาบันเทคโนโลยีจิตรลดา</v>
      </c>
      <c r="C229" s="23">
        <f>IF(ISERROR(VLOOKUP($P229,[1]BN2_1!$A:$AC,3,0)),0,VLOOKUP($P229,[1]BN2_1!$A:$AC,3,0))</f>
        <v>209.8871</v>
      </c>
      <c r="D229" s="24">
        <f>IF(ISERROR(VLOOKUP($P229,[1]BN2_1!$A:$AC,7,0)),0,VLOOKUP($P229,[1]BN2_1!$A:$AC,7,0))</f>
        <v>0</v>
      </c>
      <c r="E229" s="25">
        <f>IF(ISERROR(VLOOKUP($P229,[1]BN2_1!$A:$AC,8,0)),0,VLOOKUP($P229,[1]BN2_1!$A:$AC,8,0))</f>
        <v>157.41409999999999</v>
      </c>
      <c r="F229" s="26">
        <f t="shared" si="15"/>
        <v>74.999416352886854</v>
      </c>
      <c r="G229" s="33">
        <f>IF(ISERROR(VLOOKUP($P229,[1]BN2_1!$A:$AC,12,0)),0,VLOOKUP($P229,[1]BN2_1!$A:$AC,12,0))</f>
        <v>94.095399999999998</v>
      </c>
      <c r="H229" s="34">
        <f>IF(ISERROR(VLOOKUP($P229,[1]BN2_1!$A:$AC,16,0)),0,VLOOKUP($P229,[1]BN2_1!$A:$AC,16,0))</f>
        <v>0</v>
      </c>
      <c r="I229" s="35">
        <f>IF(ISERROR(VLOOKUP($P229,[1]BN2_1!$A:$AC,17,0)),0,VLOOKUP($P229,[1]BN2_1!$A:$AC,17,0))</f>
        <v>68.077100000000002</v>
      </c>
      <c r="J229" s="36">
        <f t="shared" si="16"/>
        <v>72.349020249661521</v>
      </c>
      <c r="K229" s="23">
        <f t="shared" si="17"/>
        <v>303.98250000000002</v>
      </c>
      <c r="L229" s="24">
        <f>IF(ISERROR(VLOOKUP($P229,[1]BN2_1!$A:$U,21,0)),0,VLOOKUP($P229,[1]BN2_1!$A:$U,21,0))</f>
        <v>303.98250000000002</v>
      </c>
      <c r="M229" s="24">
        <f t="shared" si="18"/>
        <v>0</v>
      </c>
      <c r="N229" s="27">
        <f t="shared" si="18"/>
        <v>225.49119999999999</v>
      </c>
      <c r="O229" s="29">
        <f t="shared" si="19"/>
        <v>74.179007015206466</v>
      </c>
      <c r="P229" s="30" t="s">
        <v>235</v>
      </c>
      <c r="Q229" s="30"/>
      <c r="R229" s="20"/>
    </row>
    <row r="230" spans="1:18" ht="21">
      <c r="A230" s="21">
        <v>225</v>
      </c>
      <c r="B230" s="22" t="str">
        <f>VLOOKUP($P230,[1]Name!$A:$B,2,0)</f>
        <v>สำนักงานส่งเสริมการจัดประชุมและนิทรรศการ (องค์การมหาชน)</v>
      </c>
      <c r="C230" s="23">
        <f>IF(ISERROR(VLOOKUP($P230,[1]BN2_1!$A:$AC,3,0)),0,VLOOKUP($P230,[1]BN2_1!$A:$AC,3,0))</f>
        <v>786.5566</v>
      </c>
      <c r="D230" s="24">
        <f>IF(ISERROR(VLOOKUP($P230,[1]BN2_1!$A:$AC,7,0)),0,VLOOKUP($P230,[1]BN2_1!$A:$AC,7,0))</f>
        <v>0</v>
      </c>
      <c r="E230" s="25">
        <f>IF(ISERROR(VLOOKUP($P230,[1]BN2_1!$A:$AC,8,0)),0,VLOOKUP($P230,[1]BN2_1!$A:$AC,8,0))</f>
        <v>584.60640000000001</v>
      </c>
      <c r="F230" s="26">
        <f t="shared" si="15"/>
        <v>74.324772050733543</v>
      </c>
      <c r="G230" s="33">
        <f>IF(ISERROR(VLOOKUP($P230,[1]BN2_1!$A:$AC,12,0)),0,VLOOKUP($P230,[1]BN2_1!$A:$AC,12,0))</f>
        <v>0</v>
      </c>
      <c r="H230" s="34">
        <f>IF(ISERROR(VLOOKUP($P230,[1]BN2_1!$A:$AC,16,0)),0,VLOOKUP($P230,[1]BN2_1!$A:$AC,16,0))</f>
        <v>0</v>
      </c>
      <c r="I230" s="35">
        <f>IF(ISERROR(VLOOKUP($P230,[1]BN2_1!$A:$AC,17,0)),0,VLOOKUP($P230,[1]BN2_1!$A:$AC,17,0))</f>
        <v>0</v>
      </c>
      <c r="J230" s="36">
        <f t="shared" si="16"/>
        <v>0</v>
      </c>
      <c r="K230" s="23">
        <f t="shared" si="17"/>
        <v>786.5566</v>
      </c>
      <c r="L230" s="24">
        <f>IF(ISERROR(VLOOKUP($P230,[1]BN2_1!$A:$U,21,0)),0,VLOOKUP($P230,[1]BN2_1!$A:$U,21,0))</f>
        <v>786.5566</v>
      </c>
      <c r="M230" s="24">
        <f t="shared" si="18"/>
        <v>0</v>
      </c>
      <c r="N230" s="27">
        <f t="shared" si="18"/>
        <v>584.60640000000001</v>
      </c>
      <c r="O230" s="29">
        <f t="shared" si="19"/>
        <v>74.324772050733543</v>
      </c>
      <c r="P230" s="30" t="s">
        <v>236</v>
      </c>
      <c r="Q230" s="30"/>
      <c r="R230" s="20"/>
    </row>
    <row r="231" spans="1:18" ht="21">
      <c r="A231" s="21">
        <v>226</v>
      </c>
      <c r="B231" s="22" t="str">
        <f>VLOOKUP($P231,[1]Name!$A:$B,2,0)</f>
        <v>สำนักงานคณะกรรมการสุขภาพแห่งชาติ</v>
      </c>
      <c r="C231" s="23">
        <f>IF(ISERROR(VLOOKUP($P231,[1]BN2_1!$A:$AC,3,0)),0,VLOOKUP($P231,[1]BN2_1!$A:$AC,3,0))</f>
        <v>181.24600000000001</v>
      </c>
      <c r="D231" s="24">
        <f>IF(ISERROR(VLOOKUP($P231,[1]BN2_1!$A:$AC,7,0)),0,VLOOKUP($P231,[1]BN2_1!$A:$AC,7,0))</f>
        <v>0</v>
      </c>
      <c r="E231" s="25">
        <f>IF(ISERROR(VLOOKUP($P231,[1]BN2_1!$A:$AC,8,0)),0,VLOOKUP($P231,[1]BN2_1!$A:$AC,8,0))</f>
        <v>134.80709999999999</v>
      </c>
      <c r="F231" s="26">
        <f t="shared" si="15"/>
        <v>74.377972479392639</v>
      </c>
      <c r="G231" s="33">
        <f>IF(ISERROR(VLOOKUP($P231,[1]BN2_1!$A:$AC,12,0)),0,VLOOKUP($P231,[1]BN2_1!$A:$AC,12,0))</f>
        <v>0</v>
      </c>
      <c r="H231" s="34">
        <f>IF(ISERROR(VLOOKUP($P231,[1]BN2_1!$A:$AC,16,0)),0,VLOOKUP($P231,[1]BN2_1!$A:$AC,16,0))</f>
        <v>0</v>
      </c>
      <c r="I231" s="35">
        <f>IF(ISERROR(VLOOKUP($P231,[1]BN2_1!$A:$AC,17,0)),0,VLOOKUP($P231,[1]BN2_1!$A:$AC,17,0))</f>
        <v>0</v>
      </c>
      <c r="J231" s="36">
        <f t="shared" si="16"/>
        <v>0</v>
      </c>
      <c r="K231" s="23">
        <f t="shared" si="17"/>
        <v>181.24600000000001</v>
      </c>
      <c r="L231" s="24">
        <f>IF(ISERROR(VLOOKUP($P231,[1]BN2_1!$A:$U,21,0)),0,VLOOKUP($P231,[1]BN2_1!$A:$U,21,0))</f>
        <v>181.24600000000001</v>
      </c>
      <c r="M231" s="24">
        <f t="shared" si="18"/>
        <v>0</v>
      </c>
      <c r="N231" s="27">
        <f t="shared" si="18"/>
        <v>134.80709999999999</v>
      </c>
      <c r="O231" s="29">
        <f t="shared" si="19"/>
        <v>74.377972479392639</v>
      </c>
      <c r="P231" s="30" t="s">
        <v>237</v>
      </c>
      <c r="Q231" s="30"/>
      <c r="R231" s="20"/>
    </row>
    <row r="232" spans="1:18" ht="21">
      <c r="A232" s="21">
        <v>227</v>
      </c>
      <c r="B232" s="22" t="str">
        <f>VLOOKUP($P232,[1]Name!$A:$B,2,0)</f>
        <v>สำนักงานส่งเสริมเศรษฐกิจดิจิทัล</v>
      </c>
      <c r="C232" s="23">
        <f>IF(ISERROR(VLOOKUP($P232,[1]BN2_1!$A:$AC,3,0)),0,VLOOKUP($P232,[1]BN2_1!$A:$AC,3,0))</f>
        <v>994.79010000000005</v>
      </c>
      <c r="D232" s="24">
        <f>IF(ISERROR(VLOOKUP($P232,[1]BN2_1!$A:$AC,7,0)),0,VLOOKUP($P232,[1]BN2_1!$A:$AC,7,0))</f>
        <v>0</v>
      </c>
      <c r="E232" s="25">
        <f>IF(ISERROR(VLOOKUP($P232,[1]BN2_1!$A:$AC,8,0)),0,VLOOKUP($P232,[1]BN2_1!$A:$AC,8,0))</f>
        <v>754.7251</v>
      </c>
      <c r="F232" s="26">
        <f t="shared" si="15"/>
        <v>75.867773513226552</v>
      </c>
      <c r="G232" s="33">
        <f>IF(ISERROR(VLOOKUP($P232,[1]BN2_1!$A:$AC,12,0)),0,VLOOKUP($P232,[1]BN2_1!$A:$AC,12,0))</f>
        <v>81.073700000000002</v>
      </c>
      <c r="H232" s="34">
        <f>IF(ISERROR(VLOOKUP($P232,[1]BN2_1!$A:$AC,16,0)),0,VLOOKUP($P232,[1]BN2_1!$A:$AC,16,0))</f>
        <v>0</v>
      </c>
      <c r="I232" s="35">
        <f>IF(ISERROR(VLOOKUP($P232,[1]BN2_1!$A:$AC,17,0)),0,VLOOKUP($P232,[1]BN2_1!$A:$AC,17,0))</f>
        <v>46.115299999999998</v>
      </c>
      <c r="J232" s="36">
        <f t="shared" si="16"/>
        <v>56.880714707728885</v>
      </c>
      <c r="K232" s="23">
        <f t="shared" si="17"/>
        <v>1075.8638000000001</v>
      </c>
      <c r="L232" s="24">
        <f>IF(ISERROR(VLOOKUP($P232,[1]BN2_1!$A:$U,21,0)),0,VLOOKUP($P232,[1]BN2_1!$A:$U,21,0))</f>
        <v>1075.8638000000001</v>
      </c>
      <c r="M232" s="24">
        <f t="shared" si="18"/>
        <v>0</v>
      </c>
      <c r="N232" s="27">
        <f t="shared" si="18"/>
        <v>800.84040000000005</v>
      </c>
      <c r="O232" s="29">
        <f t="shared" si="19"/>
        <v>74.436968694364467</v>
      </c>
      <c r="P232" s="30" t="s">
        <v>238</v>
      </c>
      <c r="Q232" s="30"/>
      <c r="R232" s="20"/>
    </row>
    <row r="233" spans="1:18" ht="21">
      <c r="A233" s="21">
        <v>228</v>
      </c>
      <c r="B233" s="22" t="str">
        <f>VLOOKUP($P233,[1]Name!$A:$B,2,0)</f>
        <v>จุฬาลงกรณ์มหาวิทยาลัย</v>
      </c>
      <c r="C233" s="23">
        <f>IF(ISERROR(VLOOKUP($P233,[1]BN2_1!$A:$AC,3,0)),0,VLOOKUP($P233,[1]BN2_1!$A:$AC,3,0))</f>
        <v>4713.5397999999996</v>
      </c>
      <c r="D233" s="24">
        <f>IF(ISERROR(VLOOKUP($P233,[1]BN2_1!$A:$AC,7,0)),0,VLOOKUP($P233,[1]BN2_1!$A:$AC,7,0))</f>
        <v>0</v>
      </c>
      <c r="E233" s="25">
        <f>IF(ISERROR(VLOOKUP($P233,[1]BN2_1!$A:$AC,8,0)),0,VLOOKUP($P233,[1]BN2_1!$A:$AC,8,0))</f>
        <v>3435.0389499500002</v>
      </c>
      <c r="F233" s="26">
        <f t="shared" si="15"/>
        <v>72.875993323531503</v>
      </c>
      <c r="G233" s="33">
        <f>IF(ISERROR(VLOOKUP($P233,[1]BN2_1!$A:$AC,12,0)),0,VLOOKUP($P233,[1]BN2_1!$A:$AC,12,0))</f>
        <v>476.54849999999999</v>
      </c>
      <c r="H233" s="34">
        <f>IF(ISERROR(VLOOKUP($P233,[1]BN2_1!$A:$AC,16,0)),0,VLOOKUP($P233,[1]BN2_1!$A:$AC,16,0))</f>
        <v>0</v>
      </c>
      <c r="I233" s="35">
        <f>IF(ISERROR(VLOOKUP($P233,[1]BN2_1!$A:$AC,17,0)),0,VLOOKUP($P233,[1]BN2_1!$A:$AC,17,0))</f>
        <v>436.09449999999998</v>
      </c>
      <c r="J233" s="36">
        <f t="shared" si="16"/>
        <v>91.511042422754457</v>
      </c>
      <c r="K233" s="23">
        <f t="shared" si="17"/>
        <v>5190.0882999999994</v>
      </c>
      <c r="L233" s="24">
        <f>IF(ISERROR(VLOOKUP($P233,[1]BN2_1!$A:$U,21,0)),0,VLOOKUP($P233,[1]BN2_1!$A:$U,21,0))</f>
        <v>5190.0883000000003</v>
      </c>
      <c r="M233" s="24">
        <f t="shared" si="18"/>
        <v>0</v>
      </c>
      <c r="N233" s="27">
        <f t="shared" si="18"/>
        <v>3871.1334499500003</v>
      </c>
      <c r="O233" s="29">
        <f t="shared" si="19"/>
        <v>74.587044115415154</v>
      </c>
      <c r="P233" s="30" t="s">
        <v>239</v>
      </c>
      <c r="Q233" s="30"/>
      <c r="R233" s="20"/>
    </row>
    <row r="234" spans="1:18" ht="21">
      <c r="A234" s="21">
        <v>229</v>
      </c>
      <c r="B234" s="22" t="str">
        <f>VLOOKUP($P234,[1]Name!$A:$B,2,0)</f>
        <v>สถาบันทดสอบทางการศึกษาแห่งชาติ (องค์การมหาชน)</v>
      </c>
      <c r="C234" s="23">
        <f>IF(ISERROR(VLOOKUP($P234,[1]BN2_1!$A:$AC,3,0)),0,VLOOKUP($P234,[1]BN2_1!$A:$AC,3,0))</f>
        <v>650.54960000000005</v>
      </c>
      <c r="D234" s="24">
        <f>IF(ISERROR(VLOOKUP($P234,[1]BN2_1!$A:$AC,7,0)),0,VLOOKUP($P234,[1]BN2_1!$A:$AC,7,0))</f>
        <v>0</v>
      </c>
      <c r="E234" s="25">
        <f>IF(ISERROR(VLOOKUP($P234,[1]BN2_1!$A:$AC,8,0)),0,VLOOKUP($P234,[1]BN2_1!$A:$AC,8,0))</f>
        <v>481.06150000000002</v>
      </c>
      <c r="F234" s="26">
        <f t="shared" si="15"/>
        <v>73.94693655948754</v>
      </c>
      <c r="G234" s="33">
        <f>IF(ISERROR(VLOOKUP($P234,[1]BN2_1!$A:$AC,12,0)),0,VLOOKUP($P234,[1]BN2_1!$A:$AC,12,0))</f>
        <v>17.885000000000002</v>
      </c>
      <c r="H234" s="34">
        <f>IF(ISERROR(VLOOKUP($P234,[1]BN2_1!$A:$AC,16,0)),0,VLOOKUP($P234,[1]BN2_1!$A:$AC,16,0))</f>
        <v>0</v>
      </c>
      <c r="I234" s="35">
        <f>IF(ISERROR(VLOOKUP($P234,[1]BN2_1!$A:$AC,17,0)),0,VLOOKUP($P234,[1]BN2_1!$A:$AC,17,0))</f>
        <v>17.885000000000002</v>
      </c>
      <c r="J234" s="36">
        <f t="shared" si="16"/>
        <v>100</v>
      </c>
      <c r="K234" s="23">
        <f t="shared" si="17"/>
        <v>668.43460000000005</v>
      </c>
      <c r="L234" s="24">
        <f>IF(ISERROR(VLOOKUP($P234,[1]BN2_1!$A:$U,21,0)),0,VLOOKUP($P234,[1]BN2_1!$A:$U,21,0))</f>
        <v>668.43460000000005</v>
      </c>
      <c r="M234" s="24">
        <f t="shared" si="18"/>
        <v>0</v>
      </c>
      <c r="N234" s="27">
        <f t="shared" si="18"/>
        <v>498.94650000000001</v>
      </c>
      <c r="O234" s="29">
        <f t="shared" si="19"/>
        <v>74.644026506108446</v>
      </c>
      <c r="P234" s="30" t="s">
        <v>240</v>
      </c>
      <c r="Q234" s="30"/>
      <c r="R234" s="20"/>
    </row>
    <row r="235" spans="1:18" ht="21">
      <c r="A235" s="21">
        <v>230</v>
      </c>
      <c r="B235" s="22" t="str">
        <f>VLOOKUP($P235,[1]Name!$A:$B,2,0)</f>
        <v>สำนักงานคณะกรรมการสิทธิมนุษยชนแห่งชาติ</v>
      </c>
      <c r="C235" s="23">
        <f>IF(ISERROR(VLOOKUP($P235,[1]BN2_1!$A:$AC,3,0)),0,VLOOKUP($P235,[1]BN2_1!$A:$AC,3,0))</f>
        <v>201.19550000000001</v>
      </c>
      <c r="D235" s="24">
        <f>IF(ISERROR(VLOOKUP($P235,[1]BN2_1!$A:$AC,7,0)),0,VLOOKUP($P235,[1]BN2_1!$A:$AC,7,0))</f>
        <v>0</v>
      </c>
      <c r="E235" s="25">
        <f>IF(ISERROR(VLOOKUP($P235,[1]BN2_1!$A:$AC,8,0)),0,VLOOKUP($P235,[1]BN2_1!$A:$AC,8,0))</f>
        <v>147.7758</v>
      </c>
      <c r="F235" s="26">
        <f t="shared" si="15"/>
        <v>73.448859442681368</v>
      </c>
      <c r="G235" s="33">
        <f>IF(ISERROR(VLOOKUP($P235,[1]BN2_1!$A:$AC,12,0)),0,VLOOKUP($P235,[1]BN2_1!$A:$AC,12,0))</f>
        <v>10.5342</v>
      </c>
      <c r="H235" s="34">
        <f>IF(ISERROR(VLOOKUP($P235,[1]BN2_1!$A:$AC,16,0)),0,VLOOKUP($P235,[1]BN2_1!$A:$AC,16,0))</f>
        <v>0</v>
      </c>
      <c r="I235" s="35">
        <f>IF(ISERROR(VLOOKUP($P235,[1]BN2_1!$A:$AC,17,0)),0,VLOOKUP($P235,[1]BN2_1!$A:$AC,17,0))</f>
        <v>10.5342</v>
      </c>
      <c r="J235" s="36">
        <f t="shared" si="16"/>
        <v>100</v>
      </c>
      <c r="K235" s="23">
        <f t="shared" si="17"/>
        <v>211.72970000000001</v>
      </c>
      <c r="L235" s="24">
        <f>IF(ISERROR(VLOOKUP($P235,[1]BN2_1!$A:$U,21,0)),0,VLOOKUP($P235,[1]BN2_1!$A:$U,21,0))</f>
        <v>211.72970000000001</v>
      </c>
      <c r="M235" s="24">
        <f t="shared" si="18"/>
        <v>0</v>
      </c>
      <c r="N235" s="27">
        <f t="shared" si="18"/>
        <v>158.31</v>
      </c>
      <c r="O235" s="29">
        <f t="shared" si="19"/>
        <v>74.769859873225158</v>
      </c>
      <c r="P235" s="30" t="s">
        <v>241</v>
      </c>
      <c r="Q235" s="30"/>
      <c r="R235" s="20"/>
    </row>
    <row r="236" spans="1:18" ht="21">
      <c r="A236" s="21">
        <v>231</v>
      </c>
      <c r="B236" s="22" t="str">
        <f>VLOOKUP($P236,[1]Name!$A:$B,2,0)</f>
        <v>สำนักงานประกันสังคม</v>
      </c>
      <c r="C236" s="23">
        <f>IF(ISERROR(VLOOKUP($P236,[1]BN2_1!$A:$AC,3,0)),0,VLOOKUP($P236,[1]BN2_1!$A:$AC,3,0))</f>
        <v>64523.541400000002</v>
      </c>
      <c r="D236" s="24">
        <f>IF(ISERROR(VLOOKUP($P236,[1]BN2_1!$A:$AC,7,0)),0,VLOOKUP($P236,[1]BN2_1!$A:$AC,7,0))</f>
        <v>0</v>
      </c>
      <c r="E236" s="25">
        <f>IF(ISERROR(VLOOKUP($P236,[1]BN2_1!$A:$AC,8,0)),0,VLOOKUP($P236,[1]BN2_1!$A:$AC,8,0))</f>
        <v>48247.82552079</v>
      </c>
      <c r="F236" s="26">
        <f t="shared" si="15"/>
        <v>74.775538468491447</v>
      </c>
      <c r="G236" s="33">
        <f>IF(ISERROR(VLOOKUP($P236,[1]BN2_1!$A:$AC,12,0)),0,VLOOKUP($P236,[1]BN2_1!$A:$AC,12,0))</f>
        <v>0</v>
      </c>
      <c r="H236" s="34">
        <f>IF(ISERROR(VLOOKUP($P236,[1]BN2_1!$A:$AC,16,0)),0,VLOOKUP($P236,[1]BN2_1!$A:$AC,16,0))</f>
        <v>0</v>
      </c>
      <c r="I236" s="35">
        <f>IF(ISERROR(VLOOKUP($P236,[1]BN2_1!$A:$AC,17,0)),0,VLOOKUP($P236,[1]BN2_1!$A:$AC,17,0))</f>
        <v>0</v>
      </c>
      <c r="J236" s="36">
        <f t="shared" si="16"/>
        <v>0</v>
      </c>
      <c r="K236" s="23">
        <f t="shared" si="17"/>
        <v>64523.541400000002</v>
      </c>
      <c r="L236" s="24">
        <f>IF(ISERROR(VLOOKUP($P236,[1]BN2_1!$A:$U,21,0)),0,VLOOKUP($P236,[1]BN2_1!$A:$U,21,0))</f>
        <v>64523.541400000002</v>
      </c>
      <c r="M236" s="24">
        <f t="shared" si="18"/>
        <v>0</v>
      </c>
      <c r="N236" s="27">
        <f t="shared" si="18"/>
        <v>48247.82552079</v>
      </c>
      <c r="O236" s="29">
        <f t="shared" si="19"/>
        <v>74.775538468491447</v>
      </c>
      <c r="P236" s="30" t="s">
        <v>242</v>
      </c>
      <c r="Q236" s="30"/>
      <c r="R236" s="20"/>
    </row>
    <row r="237" spans="1:18" ht="21">
      <c r="A237" s="21">
        <v>232</v>
      </c>
      <c r="B237" s="22" t="str">
        <f>VLOOKUP($P237,[1]Name!$A:$B,2,0)</f>
        <v>สำนักงานบริหารและพัฒนาองค์ความรู้ (องค์การมหาชน)</v>
      </c>
      <c r="C237" s="23">
        <f>IF(ISERROR(VLOOKUP($P237,[1]BN2_1!$A:$AC,3,0)),0,VLOOKUP($P237,[1]BN2_1!$A:$AC,3,0))</f>
        <v>264.16090000000003</v>
      </c>
      <c r="D237" s="24">
        <f>IF(ISERROR(VLOOKUP($P237,[1]BN2_1!$A:$AC,7,0)),0,VLOOKUP($P237,[1]BN2_1!$A:$AC,7,0))</f>
        <v>0</v>
      </c>
      <c r="E237" s="25">
        <f>IF(ISERROR(VLOOKUP($P237,[1]BN2_1!$A:$AC,8,0)),0,VLOOKUP($P237,[1]BN2_1!$A:$AC,8,0))</f>
        <v>191.54929999999999</v>
      </c>
      <c r="F237" s="26">
        <f t="shared" si="15"/>
        <v>72.512358944870329</v>
      </c>
      <c r="G237" s="33">
        <f>IF(ISERROR(VLOOKUP($P237,[1]BN2_1!$A:$AC,12,0)),0,VLOOKUP($P237,[1]BN2_1!$A:$AC,12,0))</f>
        <v>24.135999999999999</v>
      </c>
      <c r="H237" s="34">
        <f>IF(ISERROR(VLOOKUP($P237,[1]BN2_1!$A:$AC,16,0)),0,VLOOKUP($P237,[1]BN2_1!$A:$AC,16,0))</f>
        <v>0</v>
      </c>
      <c r="I237" s="35">
        <f>IF(ISERROR(VLOOKUP($P237,[1]BN2_1!$A:$AC,17,0)),0,VLOOKUP($P237,[1]BN2_1!$A:$AC,17,0))</f>
        <v>24.135999999999999</v>
      </c>
      <c r="J237" s="36">
        <f t="shared" si="16"/>
        <v>100</v>
      </c>
      <c r="K237" s="23">
        <f t="shared" si="17"/>
        <v>288.29690000000005</v>
      </c>
      <c r="L237" s="24">
        <f>IF(ISERROR(VLOOKUP($P237,[1]BN2_1!$A:$U,21,0)),0,VLOOKUP($P237,[1]BN2_1!$A:$U,21,0))</f>
        <v>288.29689999999999</v>
      </c>
      <c r="M237" s="24">
        <f t="shared" si="18"/>
        <v>0</v>
      </c>
      <c r="N237" s="27">
        <f t="shared" si="18"/>
        <v>215.68529999999998</v>
      </c>
      <c r="O237" s="29">
        <f t="shared" si="19"/>
        <v>74.813603614884499</v>
      </c>
      <c r="P237" s="30" t="s">
        <v>243</v>
      </c>
      <c r="Q237" s="30"/>
      <c r="R237" s="20"/>
    </row>
    <row r="238" spans="1:18" ht="21">
      <c r="A238" s="21">
        <v>233</v>
      </c>
      <c r="B238" s="22" t="str">
        <f>VLOOKUP($P238,[1]Name!$A:$B,2,0)</f>
        <v>สำนักงานคณะกรรมการอ้อยและน้ำตาลทราย</v>
      </c>
      <c r="C238" s="23">
        <f>IF(ISERROR(VLOOKUP($P238,[1]BN2_1!$A:$AC,3,0)),0,VLOOKUP($P238,[1]BN2_1!$A:$AC,3,0))</f>
        <v>511.2097</v>
      </c>
      <c r="D238" s="24">
        <f>IF(ISERROR(VLOOKUP($P238,[1]BN2_1!$A:$AC,7,0)),0,VLOOKUP($P238,[1]BN2_1!$A:$AC,7,0))</f>
        <v>46.107846780000003</v>
      </c>
      <c r="E238" s="25">
        <f>IF(ISERROR(VLOOKUP($P238,[1]BN2_1!$A:$AC,8,0)),0,VLOOKUP($P238,[1]BN2_1!$A:$AC,8,0))</f>
        <v>414.39400490999998</v>
      </c>
      <c r="F238" s="26">
        <f t="shared" si="15"/>
        <v>81.061451867990769</v>
      </c>
      <c r="G238" s="33">
        <f>IF(ISERROR(VLOOKUP($P238,[1]BN2_1!$A:$AC,12,0)),0,VLOOKUP($P238,[1]BN2_1!$A:$AC,12,0))</f>
        <v>55.084699999999998</v>
      </c>
      <c r="H238" s="34">
        <f>IF(ISERROR(VLOOKUP($P238,[1]BN2_1!$A:$AC,16,0)),0,VLOOKUP($P238,[1]BN2_1!$A:$AC,16,0))</f>
        <v>16.102373</v>
      </c>
      <c r="I238" s="35">
        <f>IF(ISERROR(VLOOKUP($P238,[1]BN2_1!$A:$AC,17,0)),0,VLOOKUP($P238,[1]BN2_1!$A:$AC,17,0))</f>
        <v>9.7464379999999995</v>
      </c>
      <c r="J238" s="36">
        <f t="shared" si="16"/>
        <v>17.693548299255511</v>
      </c>
      <c r="K238" s="23">
        <f t="shared" si="17"/>
        <v>566.2944</v>
      </c>
      <c r="L238" s="24">
        <f>IF(ISERROR(VLOOKUP($P238,[1]BN2_1!$A:$U,21,0)),0,VLOOKUP($P238,[1]BN2_1!$A:$U,21,0))</f>
        <v>566.2944</v>
      </c>
      <c r="M238" s="24">
        <f t="shared" si="18"/>
        <v>62.210219780000003</v>
      </c>
      <c r="N238" s="27">
        <f t="shared" si="18"/>
        <v>424.14044290999999</v>
      </c>
      <c r="O238" s="29">
        <f t="shared" si="19"/>
        <v>74.897516717452973</v>
      </c>
      <c r="P238" s="30" t="s">
        <v>244</v>
      </c>
      <c r="Q238" s="30"/>
      <c r="R238" s="20"/>
    </row>
    <row r="239" spans="1:18" ht="21">
      <c r="A239" s="21">
        <v>234</v>
      </c>
      <c r="B239" s="22" t="str">
        <f>VLOOKUP($P239,[1]Name!$A:$B,2,0)</f>
        <v>สถาบันคุณวุฒิวิชาชีพ(องค์การมหาชน)</v>
      </c>
      <c r="C239" s="23">
        <f>IF(ISERROR(VLOOKUP($P239,[1]BN2_1!$A:$AC,3,0)),0,VLOOKUP($P239,[1]BN2_1!$A:$AC,3,0))</f>
        <v>229.2346</v>
      </c>
      <c r="D239" s="24">
        <f>IF(ISERROR(VLOOKUP($P239,[1]BN2_1!$A:$AC,7,0)),0,VLOOKUP($P239,[1]BN2_1!$A:$AC,7,0))</f>
        <v>0</v>
      </c>
      <c r="E239" s="25">
        <f>IF(ISERROR(VLOOKUP($P239,[1]BN2_1!$A:$AC,8,0)),0,VLOOKUP($P239,[1]BN2_1!$A:$AC,8,0))</f>
        <v>171.78870000000001</v>
      </c>
      <c r="F239" s="26">
        <f t="shared" si="15"/>
        <v>74.940126839491072</v>
      </c>
      <c r="G239" s="33">
        <f>IF(ISERROR(VLOOKUP($P239,[1]BN2_1!$A:$AC,12,0)),0,VLOOKUP($P239,[1]BN2_1!$A:$AC,12,0))</f>
        <v>0</v>
      </c>
      <c r="H239" s="34">
        <f>IF(ISERROR(VLOOKUP($P239,[1]BN2_1!$A:$AC,16,0)),0,VLOOKUP($P239,[1]BN2_1!$A:$AC,16,0))</f>
        <v>0</v>
      </c>
      <c r="I239" s="35">
        <f>IF(ISERROR(VLOOKUP($P239,[1]BN2_1!$A:$AC,17,0)),0,VLOOKUP($P239,[1]BN2_1!$A:$AC,17,0))</f>
        <v>0</v>
      </c>
      <c r="J239" s="36">
        <f t="shared" si="16"/>
        <v>0</v>
      </c>
      <c r="K239" s="23">
        <f t="shared" si="17"/>
        <v>229.2346</v>
      </c>
      <c r="L239" s="24">
        <f>IF(ISERROR(VLOOKUP($P239,[1]BN2_1!$A:$U,21,0)),0,VLOOKUP($P239,[1]BN2_1!$A:$U,21,0))</f>
        <v>229.2346</v>
      </c>
      <c r="M239" s="24">
        <f t="shared" si="18"/>
        <v>0</v>
      </c>
      <c r="N239" s="27">
        <f t="shared" si="18"/>
        <v>171.78870000000001</v>
      </c>
      <c r="O239" s="29">
        <f t="shared" si="19"/>
        <v>74.940126839491072</v>
      </c>
      <c r="P239" s="30" t="s">
        <v>245</v>
      </c>
      <c r="Q239" s="30"/>
      <c r="R239" s="20"/>
    </row>
    <row r="240" spans="1:18" ht="21">
      <c r="A240" s="21">
        <v>235</v>
      </c>
      <c r="B240" s="22" t="str">
        <f>VLOOKUP($P240,[1]Name!$A:$B,2,0)</f>
        <v>สำนักงานหลักประกันสุขภาพแห่งชาติ</v>
      </c>
      <c r="C240" s="23">
        <f>IF(ISERROR(VLOOKUP($P240,[1]BN2_1!$A:$AC,3,0)),0,VLOOKUP($P240,[1]BN2_1!$A:$AC,3,0))</f>
        <v>1306.5164</v>
      </c>
      <c r="D240" s="24">
        <f>IF(ISERROR(VLOOKUP($P240,[1]BN2_1!$A:$AC,7,0)),0,VLOOKUP($P240,[1]BN2_1!$A:$AC,7,0))</f>
        <v>0</v>
      </c>
      <c r="E240" s="25">
        <f>IF(ISERROR(VLOOKUP($P240,[1]BN2_1!$A:$AC,8,0)),0,VLOOKUP($P240,[1]BN2_1!$A:$AC,8,0))</f>
        <v>967.19929999999999</v>
      </c>
      <c r="F240" s="26">
        <f t="shared" si="15"/>
        <v>74.028867911646586</v>
      </c>
      <c r="G240" s="33">
        <f>IF(ISERROR(VLOOKUP($P240,[1]BN2_1!$A:$AC,12,0)),0,VLOOKUP($P240,[1]BN2_1!$A:$AC,12,0))</f>
        <v>71.170699999999997</v>
      </c>
      <c r="H240" s="34">
        <f>IF(ISERROR(VLOOKUP($P240,[1]BN2_1!$A:$AC,16,0)),0,VLOOKUP($P240,[1]BN2_1!$A:$AC,16,0))</f>
        <v>0</v>
      </c>
      <c r="I240" s="35">
        <f>IF(ISERROR(VLOOKUP($P240,[1]BN2_1!$A:$AC,17,0)),0,VLOOKUP($P240,[1]BN2_1!$A:$AC,17,0))</f>
        <v>65.650400000000005</v>
      </c>
      <c r="J240" s="36">
        <f t="shared" si="16"/>
        <v>92.243577764445206</v>
      </c>
      <c r="K240" s="23">
        <f t="shared" si="17"/>
        <v>1377.6870999999999</v>
      </c>
      <c r="L240" s="24">
        <f>IF(ISERROR(VLOOKUP($P240,[1]BN2_1!$A:$U,21,0)),0,VLOOKUP($P240,[1]BN2_1!$A:$U,21,0))</f>
        <v>1377.6871000000001</v>
      </c>
      <c r="M240" s="24">
        <f t="shared" si="18"/>
        <v>0</v>
      </c>
      <c r="N240" s="27">
        <f t="shared" si="18"/>
        <v>1032.8497</v>
      </c>
      <c r="O240" s="29">
        <f t="shared" si="19"/>
        <v>74.969831683841718</v>
      </c>
      <c r="P240" s="30" t="s">
        <v>246</v>
      </c>
      <c r="Q240" s="30"/>
      <c r="R240" s="20"/>
    </row>
    <row r="241" spans="1:18" ht="21">
      <c r="A241" s="21">
        <v>236</v>
      </c>
      <c r="B241" s="22" t="str">
        <f>VLOOKUP($P241,[1]Name!$A:$B,2,0)</f>
        <v>โรงเรียนมหิดลวิทยานุสรณ์</v>
      </c>
      <c r="C241" s="23">
        <f>IF(ISERROR(VLOOKUP($P241,[1]BN2_1!$A:$AC,3,0)),0,VLOOKUP($P241,[1]BN2_1!$A:$AC,3,0))</f>
        <v>292.55189999999999</v>
      </c>
      <c r="D241" s="24">
        <f>IF(ISERROR(VLOOKUP($P241,[1]BN2_1!$A:$AC,7,0)),0,VLOOKUP($P241,[1]BN2_1!$A:$AC,7,0))</f>
        <v>0</v>
      </c>
      <c r="E241" s="25">
        <f>IF(ISERROR(VLOOKUP($P241,[1]BN2_1!$A:$AC,8,0)),0,VLOOKUP($P241,[1]BN2_1!$A:$AC,8,0))</f>
        <v>217.91810000000001</v>
      </c>
      <c r="F241" s="26">
        <f t="shared" si="15"/>
        <v>74.488697561013964</v>
      </c>
      <c r="G241" s="33">
        <f>IF(ISERROR(VLOOKUP($P241,[1]BN2_1!$A:$AC,12,0)),0,VLOOKUP($P241,[1]BN2_1!$A:$AC,12,0))</f>
        <v>5.6742999999999997</v>
      </c>
      <c r="H241" s="34">
        <f>IF(ISERROR(VLOOKUP($P241,[1]BN2_1!$A:$AC,16,0)),0,VLOOKUP($P241,[1]BN2_1!$A:$AC,16,0))</f>
        <v>0</v>
      </c>
      <c r="I241" s="35">
        <f>IF(ISERROR(VLOOKUP($P241,[1]BN2_1!$A:$AC,17,0)),0,VLOOKUP($P241,[1]BN2_1!$A:$AC,17,0))</f>
        <v>5.6742999999999997</v>
      </c>
      <c r="J241" s="36">
        <f t="shared" si="16"/>
        <v>100</v>
      </c>
      <c r="K241" s="23">
        <f t="shared" si="17"/>
        <v>298.22620000000001</v>
      </c>
      <c r="L241" s="24">
        <f>IF(ISERROR(VLOOKUP($P241,[1]BN2_1!$A:$U,21,0)),0,VLOOKUP($P241,[1]BN2_1!$A:$U,21,0))</f>
        <v>298.22620000000001</v>
      </c>
      <c r="M241" s="24">
        <f t="shared" si="18"/>
        <v>0</v>
      </c>
      <c r="N241" s="27">
        <f t="shared" si="18"/>
        <v>223.5924</v>
      </c>
      <c r="O241" s="29">
        <f t="shared" si="19"/>
        <v>74.97409684326864</v>
      </c>
      <c r="P241" s="30" t="s">
        <v>247</v>
      </c>
      <c r="Q241" s="30"/>
      <c r="R241" s="20"/>
    </row>
    <row r="242" spans="1:18" ht="21">
      <c r="A242" s="21">
        <v>237</v>
      </c>
      <c r="B242" s="22" t="str">
        <f>VLOOKUP($P242,[1]Name!$A:$B,2,0)</f>
        <v>สถาบันอนุญาโตตุลาการ</v>
      </c>
      <c r="C242" s="23">
        <f>IF(ISERROR(VLOOKUP($P242,[1]BN2_1!$A:$AC,3,0)),0,VLOOKUP($P242,[1]BN2_1!$A:$AC,3,0))</f>
        <v>33.256900000000002</v>
      </c>
      <c r="D242" s="24">
        <f>IF(ISERROR(VLOOKUP($P242,[1]BN2_1!$A:$AC,7,0)),0,VLOOKUP($P242,[1]BN2_1!$A:$AC,7,0))</f>
        <v>0</v>
      </c>
      <c r="E242" s="25">
        <f>IF(ISERROR(VLOOKUP($P242,[1]BN2_1!$A:$AC,8,0)),0,VLOOKUP($P242,[1]BN2_1!$A:$AC,8,0))</f>
        <v>24.941299999999998</v>
      </c>
      <c r="F242" s="26">
        <f t="shared" si="15"/>
        <v>74.995865519636524</v>
      </c>
      <c r="G242" s="33">
        <f>IF(ISERROR(VLOOKUP($P242,[1]BN2_1!$A:$AC,12,0)),0,VLOOKUP($P242,[1]BN2_1!$A:$AC,12,0))</f>
        <v>0</v>
      </c>
      <c r="H242" s="34">
        <f>IF(ISERROR(VLOOKUP($P242,[1]BN2_1!$A:$AC,16,0)),0,VLOOKUP($P242,[1]BN2_1!$A:$AC,16,0))</f>
        <v>0</v>
      </c>
      <c r="I242" s="35">
        <f>IF(ISERROR(VLOOKUP($P242,[1]BN2_1!$A:$AC,17,0)),0,VLOOKUP($P242,[1]BN2_1!$A:$AC,17,0))</f>
        <v>0</v>
      </c>
      <c r="J242" s="36">
        <f t="shared" si="16"/>
        <v>0</v>
      </c>
      <c r="K242" s="23">
        <f t="shared" si="17"/>
        <v>33.256900000000002</v>
      </c>
      <c r="L242" s="24">
        <f>IF(ISERROR(VLOOKUP($P242,[1]BN2_1!$A:$U,21,0)),0,VLOOKUP($P242,[1]BN2_1!$A:$U,21,0))</f>
        <v>33.256900000000002</v>
      </c>
      <c r="M242" s="24">
        <f t="shared" si="18"/>
        <v>0</v>
      </c>
      <c r="N242" s="27">
        <f t="shared" si="18"/>
        <v>24.941299999999998</v>
      </c>
      <c r="O242" s="29">
        <f t="shared" si="19"/>
        <v>74.995865519636524</v>
      </c>
      <c r="P242" s="30" t="s">
        <v>248</v>
      </c>
      <c r="Q242" s="30"/>
      <c r="R242" s="20"/>
    </row>
    <row r="243" spans="1:18" ht="21">
      <c r="A243" s="21">
        <v>238</v>
      </c>
      <c r="B243" s="22" t="str">
        <f>VLOOKUP($P243,[1]Name!$A:$B,2,0)</f>
        <v>สถาบันวิจัยระบบสาธารณสุข</v>
      </c>
      <c r="C243" s="23">
        <f>IF(ISERROR(VLOOKUP($P243,[1]BN2_1!$A:$AC,3,0)),0,VLOOKUP($P243,[1]BN2_1!$A:$AC,3,0))</f>
        <v>35.125500000000002</v>
      </c>
      <c r="D243" s="24">
        <f>IF(ISERROR(VLOOKUP($P243,[1]BN2_1!$A:$AC,7,0)),0,VLOOKUP($P243,[1]BN2_1!$A:$AC,7,0))</f>
        <v>0</v>
      </c>
      <c r="E243" s="25">
        <f>IF(ISERROR(VLOOKUP($P243,[1]BN2_1!$A:$AC,8,0)),0,VLOOKUP($P243,[1]BN2_1!$A:$AC,8,0))</f>
        <v>26.343399999999999</v>
      </c>
      <c r="F243" s="26">
        <f t="shared" si="15"/>
        <v>74.997935972441667</v>
      </c>
      <c r="G243" s="33">
        <f>IF(ISERROR(VLOOKUP($P243,[1]BN2_1!$A:$AC,12,0)),0,VLOOKUP($P243,[1]BN2_1!$A:$AC,12,0))</f>
        <v>0</v>
      </c>
      <c r="H243" s="34">
        <f>IF(ISERROR(VLOOKUP($P243,[1]BN2_1!$A:$AC,16,0)),0,VLOOKUP($P243,[1]BN2_1!$A:$AC,16,0))</f>
        <v>0</v>
      </c>
      <c r="I243" s="35">
        <f>IF(ISERROR(VLOOKUP($P243,[1]BN2_1!$A:$AC,17,0)),0,VLOOKUP($P243,[1]BN2_1!$A:$AC,17,0))</f>
        <v>0</v>
      </c>
      <c r="J243" s="36">
        <f t="shared" si="16"/>
        <v>0</v>
      </c>
      <c r="K243" s="23">
        <f t="shared" si="17"/>
        <v>35.125500000000002</v>
      </c>
      <c r="L243" s="24">
        <f>IF(ISERROR(VLOOKUP($P243,[1]BN2_1!$A:$U,21,0)),0,VLOOKUP($P243,[1]BN2_1!$A:$U,21,0))</f>
        <v>35.125500000000002</v>
      </c>
      <c r="M243" s="24">
        <f t="shared" si="18"/>
        <v>0</v>
      </c>
      <c r="N243" s="27">
        <f t="shared" si="18"/>
        <v>26.343399999999999</v>
      </c>
      <c r="O243" s="29">
        <f t="shared" si="19"/>
        <v>74.997935972441667</v>
      </c>
      <c r="P243" s="30" t="s">
        <v>249</v>
      </c>
      <c r="Q243" s="30"/>
      <c r="R243" s="20"/>
    </row>
    <row r="244" spans="1:18" ht="21">
      <c r="A244" s="21">
        <v>239</v>
      </c>
      <c r="B244" s="22" t="str">
        <f>VLOOKUP($P244,[1]Name!$A:$B,2,0)</f>
        <v>ศูนย์คุณธรรม (องค์การมหาชน)</v>
      </c>
      <c r="C244" s="23">
        <f>IF(ISERROR(VLOOKUP($P244,[1]BN2_1!$A:$AC,3,0)),0,VLOOKUP($P244,[1]BN2_1!$A:$AC,3,0))</f>
        <v>70.194999999999993</v>
      </c>
      <c r="D244" s="24">
        <f>IF(ISERROR(VLOOKUP($P244,[1]BN2_1!$A:$AC,7,0)),0,VLOOKUP($P244,[1]BN2_1!$A:$AC,7,0))</f>
        <v>0</v>
      </c>
      <c r="E244" s="25">
        <f>IF(ISERROR(VLOOKUP($P244,[1]BN2_1!$A:$AC,8,0)),0,VLOOKUP($P244,[1]BN2_1!$A:$AC,8,0))</f>
        <v>51.668300000000002</v>
      </c>
      <c r="F244" s="26">
        <f t="shared" si="15"/>
        <v>73.6068096018235</v>
      </c>
      <c r="G244" s="33">
        <f>IF(ISERROR(VLOOKUP($P244,[1]BN2_1!$A:$AC,12,0)),0,VLOOKUP($P244,[1]BN2_1!$A:$AC,12,0))</f>
        <v>3.9104999999999999</v>
      </c>
      <c r="H244" s="34">
        <f>IF(ISERROR(VLOOKUP($P244,[1]BN2_1!$A:$AC,16,0)),0,VLOOKUP($P244,[1]BN2_1!$A:$AC,16,0))</f>
        <v>0</v>
      </c>
      <c r="I244" s="35">
        <f>IF(ISERROR(VLOOKUP($P244,[1]BN2_1!$A:$AC,17,0)),0,VLOOKUP($P244,[1]BN2_1!$A:$AC,17,0))</f>
        <v>3.9104999999999999</v>
      </c>
      <c r="J244" s="36">
        <f t="shared" si="16"/>
        <v>100</v>
      </c>
      <c r="K244" s="23">
        <f t="shared" si="17"/>
        <v>74.105499999999992</v>
      </c>
      <c r="L244" s="24">
        <f>IF(ISERROR(VLOOKUP($P244,[1]BN2_1!$A:$U,21,0)),0,VLOOKUP($P244,[1]BN2_1!$A:$U,21,0))</f>
        <v>74.105500000000006</v>
      </c>
      <c r="M244" s="24">
        <f t="shared" si="18"/>
        <v>0</v>
      </c>
      <c r="N244" s="27">
        <f t="shared" si="18"/>
        <v>55.578800000000001</v>
      </c>
      <c r="O244" s="29">
        <f t="shared" si="19"/>
        <v>74.999561436060759</v>
      </c>
      <c r="P244" s="30" t="s">
        <v>250</v>
      </c>
      <c r="Q244" s="30"/>
      <c r="R244" s="20"/>
    </row>
    <row r="245" spans="1:18" ht="21">
      <c r="A245" s="21">
        <v>240</v>
      </c>
      <c r="B245" s="22" t="str">
        <f>VLOOKUP($P245,[1]Name!$A:$B,2,0)</f>
        <v>สถาบันระหว่างประเทศเพื่อการค้าและการพัฒนา</v>
      </c>
      <c r="C245" s="23">
        <f>IF(ISERROR(VLOOKUP($P245,[1]BN2_1!$A:$AC,3,0)),0,VLOOKUP($P245,[1]BN2_1!$A:$AC,3,0))</f>
        <v>29.752300000000002</v>
      </c>
      <c r="D245" s="24">
        <f>IF(ISERROR(VLOOKUP($P245,[1]BN2_1!$A:$AC,7,0)),0,VLOOKUP($P245,[1]BN2_1!$A:$AC,7,0))</f>
        <v>0</v>
      </c>
      <c r="E245" s="25">
        <f>IF(ISERROR(VLOOKUP($P245,[1]BN2_1!$A:$AC,8,0)),0,VLOOKUP($P245,[1]BN2_1!$A:$AC,8,0))</f>
        <v>22.3141</v>
      </c>
      <c r="F245" s="26">
        <f t="shared" si="15"/>
        <v>74.999579864413832</v>
      </c>
      <c r="G245" s="33">
        <f>IF(ISERROR(VLOOKUP($P245,[1]BN2_1!$A:$AC,12,0)),0,VLOOKUP($P245,[1]BN2_1!$A:$AC,12,0))</f>
        <v>0</v>
      </c>
      <c r="H245" s="34">
        <f>IF(ISERROR(VLOOKUP($P245,[1]BN2_1!$A:$AC,16,0)),0,VLOOKUP($P245,[1]BN2_1!$A:$AC,16,0))</f>
        <v>0</v>
      </c>
      <c r="I245" s="35">
        <f>IF(ISERROR(VLOOKUP($P245,[1]BN2_1!$A:$AC,17,0)),0,VLOOKUP($P245,[1]BN2_1!$A:$AC,17,0))</f>
        <v>0</v>
      </c>
      <c r="J245" s="36">
        <f t="shared" si="16"/>
        <v>0</v>
      </c>
      <c r="K245" s="23">
        <f t="shared" si="17"/>
        <v>29.752300000000002</v>
      </c>
      <c r="L245" s="24">
        <f>IF(ISERROR(VLOOKUP($P245,[1]BN2_1!$A:$U,21,0)),0,VLOOKUP($P245,[1]BN2_1!$A:$U,21,0))</f>
        <v>29.752300000000002</v>
      </c>
      <c r="M245" s="24">
        <f t="shared" si="18"/>
        <v>0</v>
      </c>
      <c r="N245" s="27">
        <f t="shared" si="18"/>
        <v>22.3141</v>
      </c>
      <c r="O245" s="29">
        <f t="shared" si="19"/>
        <v>74.999579864413832</v>
      </c>
      <c r="P245" s="30" t="s">
        <v>251</v>
      </c>
      <c r="Q245" s="30"/>
      <c r="R245" s="20"/>
    </row>
    <row r="246" spans="1:18" ht="21">
      <c r="A246" s="21">
        <v>241</v>
      </c>
      <c r="B246" s="22" t="str">
        <f>VLOOKUP($P246,[1]Name!$A:$B,2,0)</f>
        <v>สถาบันรับรองคุณภาพสถานพยาบาล (องค์การมหาชน)</v>
      </c>
      <c r="C246" s="23">
        <f>IF(ISERROR(VLOOKUP($P246,[1]BN2_1!$A:$AC,3,0)),0,VLOOKUP($P246,[1]BN2_1!$A:$AC,3,0))</f>
        <v>69.329300000000003</v>
      </c>
      <c r="D246" s="24">
        <f>IF(ISERROR(VLOOKUP($P246,[1]BN2_1!$A:$AC,7,0)),0,VLOOKUP($P246,[1]BN2_1!$A:$AC,7,0))</f>
        <v>0</v>
      </c>
      <c r="E246" s="25">
        <f>IF(ISERROR(VLOOKUP($P246,[1]BN2_1!$A:$AC,8,0)),0,VLOOKUP($P246,[1]BN2_1!$A:$AC,8,0))</f>
        <v>51.996899999999997</v>
      </c>
      <c r="F246" s="26">
        <f t="shared" si="15"/>
        <v>74.999891820629941</v>
      </c>
      <c r="G246" s="33">
        <f>IF(ISERROR(VLOOKUP($P246,[1]BN2_1!$A:$AC,12,0)),0,VLOOKUP($P246,[1]BN2_1!$A:$AC,12,0))</f>
        <v>0</v>
      </c>
      <c r="H246" s="34">
        <f>IF(ISERROR(VLOOKUP($P246,[1]BN2_1!$A:$AC,16,0)),0,VLOOKUP($P246,[1]BN2_1!$A:$AC,16,0))</f>
        <v>0</v>
      </c>
      <c r="I246" s="35">
        <f>IF(ISERROR(VLOOKUP($P246,[1]BN2_1!$A:$AC,17,0)),0,VLOOKUP($P246,[1]BN2_1!$A:$AC,17,0))</f>
        <v>0</v>
      </c>
      <c r="J246" s="36">
        <f t="shared" si="16"/>
        <v>0</v>
      </c>
      <c r="K246" s="23">
        <f t="shared" si="17"/>
        <v>69.329300000000003</v>
      </c>
      <c r="L246" s="24">
        <f>IF(ISERROR(VLOOKUP($P246,[1]BN2_1!$A:$U,21,0)),0,VLOOKUP($P246,[1]BN2_1!$A:$U,21,0))</f>
        <v>69.329300000000003</v>
      </c>
      <c r="M246" s="24">
        <f t="shared" si="18"/>
        <v>0</v>
      </c>
      <c r="N246" s="27">
        <f t="shared" si="18"/>
        <v>51.996899999999997</v>
      </c>
      <c r="O246" s="29">
        <f t="shared" si="19"/>
        <v>74.999891820629941</v>
      </c>
      <c r="P246" s="30" t="s">
        <v>252</v>
      </c>
      <c r="Q246" s="30"/>
      <c r="R246" s="20"/>
    </row>
    <row r="247" spans="1:18" ht="21">
      <c r="A247" s="21">
        <v>242</v>
      </c>
      <c r="B247" s="22" t="str">
        <f>VLOOKUP($P247,[1]Name!$A:$B,2,0)</f>
        <v>สนง.คณะกรรมการนโยบายเขตพัฒนาพิเศษภาคตะวันออก</v>
      </c>
      <c r="C247" s="23">
        <f>IF(ISERROR(VLOOKUP($P247,[1]BN2_1!$A:$AC,3,0)),0,VLOOKUP($P247,[1]BN2_1!$A:$AC,3,0))</f>
        <v>569.90430000000003</v>
      </c>
      <c r="D247" s="24">
        <f>IF(ISERROR(VLOOKUP($P247,[1]BN2_1!$A:$AC,7,0)),0,VLOOKUP($P247,[1]BN2_1!$A:$AC,7,0))</f>
        <v>0</v>
      </c>
      <c r="E247" s="25">
        <f>IF(ISERROR(VLOOKUP($P247,[1]BN2_1!$A:$AC,8,0)),0,VLOOKUP($P247,[1]BN2_1!$A:$AC,8,0))</f>
        <v>423.85309999999998</v>
      </c>
      <c r="F247" s="26">
        <f t="shared" si="15"/>
        <v>74.372679763953343</v>
      </c>
      <c r="G247" s="33">
        <f>IF(ISERROR(VLOOKUP($P247,[1]BN2_1!$A:$AC,12,0)),0,VLOOKUP($P247,[1]BN2_1!$A:$AC,12,0))</f>
        <v>14.3</v>
      </c>
      <c r="H247" s="34">
        <f>IF(ISERROR(VLOOKUP($P247,[1]BN2_1!$A:$AC,16,0)),0,VLOOKUP($P247,[1]BN2_1!$A:$AC,16,0))</f>
        <v>0</v>
      </c>
      <c r="I247" s="35">
        <f>IF(ISERROR(VLOOKUP($P247,[1]BN2_1!$A:$AC,17,0)),0,VLOOKUP($P247,[1]BN2_1!$A:$AC,17,0))</f>
        <v>14.3</v>
      </c>
      <c r="J247" s="36">
        <f t="shared" si="16"/>
        <v>100</v>
      </c>
      <c r="K247" s="23">
        <f t="shared" si="17"/>
        <v>584.20429999999999</v>
      </c>
      <c r="L247" s="24">
        <f>IF(ISERROR(VLOOKUP($P247,[1]BN2_1!$A:$U,21,0)),0,VLOOKUP($P247,[1]BN2_1!$A:$U,21,0))</f>
        <v>584.20429999999999</v>
      </c>
      <c r="M247" s="24">
        <f t="shared" si="18"/>
        <v>0</v>
      </c>
      <c r="N247" s="27">
        <f t="shared" si="18"/>
        <v>438.15309999999999</v>
      </c>
      <c r="O247" s="29">
        <f t="shared" si="19"/>
        <v>74.999978603375567</v>
      </c>
      <c r="P247" s="30" t="s">
        <v>253</v>
      </c>
      <c r="Q247" s="30"/>
      <c r="R247" s="20"/>
    </row>
    <row r="248" spans="1:18" ht="21">
      <c r="A248" s="21">
        <v>243</v>
      </c>
      <c r="B248" s="22" t="str">
        <f>VLOOKUP($P248,[1]Name!$A:$B,2,0)</f>
        <v>สำนักงานคณะกรรมการส่งเสริมวิทยาศาสตร์  วิจัย และนวัตกรรม</v>
      </c>
      <c r="C248" s="23">
        <f>IF(ISERROR(VLOOKUP($P248,[1]BN2_1!$A:$AC,3,0)),0,VLOOKUP($P248,[1]BN2_1!$A:$AC,3,0))</f>
        <v>225.8339</v>
      </c>
      <c r="D248" s="24">
        <f>IF(ISERROR(VLOOKUP($P248,[1]BN2_1!$A:$AC,7,0)),0,VLOOKUP($P248,[1]BN2_1!$A:$AC,7,0))</f>
        <v>0</v>
      </c>
      <c r="E248" s="25">
        <f>IF(ISERROR(VLOOKUP($P248,[1]BN2_1!$A:$AC,8,0)),0,VLOOKUP($P248,[1]BN2_1!$A:$AC,8,0))</f>
        <v>169.37540000000001</v>
      </c>
      <c r="F248" s="26">
        <f t="shared" si="15"/>
        <v>74.99998892991708</v>
      </c>
      <c r="G248" s="33">
        <f>IF(ISERROR(VLOOKUP($P248,[1]BN2_1!$A:$AC,12,0)),0,VLOOKUP($P248,[1]BN2_1!$A:$AC,12,0))</f>
        <v>0</v>
      </c>
      <c r="H248" s="34">
        <f>IF(ISERROR(VLOOKUP($P248,[1]BN2_1!$A:$AC,16,0)),0,VLOOKUP($P248,[1]BN2_1!$A:$AC,16,0))</f>
        <v>0</v>
      </c>
      <c r="I248" s="35">
        <f>IF(ISERROR(VLOOKUP($P248,[1]BN2_1!$A:$AC,17,0)),0,VLOOKUP($P248,[1]BN2_1!$A:$AC,17,0))</f>
        <v>0</v>
      </c>
      <c r="J248" s="36">
        <f t="shared" si="16"/>
        <v>0</v>
      </c>
      <c r="K248" s="23">
        <f t="shared" si="17"/>
        <v>225.8339</v>
      </c>
      <c r="L248" s="24">
        <f>IF(ISERROR(VLOOKUP($P248,[1]BN2_1!$A:$U,21,0)),0,VLOOKUP($P248,[1]BN2_1!$A:$U,21,0))</f>
        <v>225.8339</v>
      </c>
      <c r="M248" s="24">
        <f t="shared" si="18"/>
        <v>0</v>
      </c>
      <c r="N248" s="27">
        <f t="shared" si="18"/>
        <v>169.37540000000001</v>
      </c>
      <c r="O248" s="29">
        <f t="shared" si="19"/>
        <v>74.99998892991708</v>
      </c>
      <c r="P248" s="30" t="s">
        <v>254</v>
      </c>
      <c r="Q248" s="30"/>
      <c r="R248" s="20"/>
    </row>
    <row r="249" spans="1:18" ht="21">
      <c r="A249" s="21">
        <v>244</v>
      </c>
      <c r="B249" s="22" t="str">
        <f>VLOOKUP($P249,[1]Name!$A:$B,2,0)</f>
        <v>สำนักงานส่งเสริมเศรษฐกิจสร้างสรรค์(องค์การมหาชน)</v>
      </c>
      <c r="C249" s="23">
        <f>IF(ISERROR(VLOOKUP($P249,[1]BN2_1!$A:$AC,3,0)),0,VLOOKUP($P249,[1]BN2_1!$A:$AC,3,0))</f>
        <v>318.38310000000001</v>
      </c>
      <c r="D249" s="24">
        <f>IF(ISERROR(VLOOKUP($P249,[1]BN2_1!$A:$AC,7,0)),0,VLOOKUP($P249,[1]BN2_1!$A:$AC,7,0))</f>
        <v>0</v>
      </c>
      <c r="E249" s="25">
        <f>IF(ISERROR(VLOOKUP($P249,[1]BN2_1!$A:$AC,8,0)),0,VLOOKUP($P249,[1]BN2_1!$A:$AC,8,0))</f>
        <v>238.78729999999999</v>
      </c>
      <c r="F249" s="26">
        <f t="shared" si="15"/>
        <v>74.999992147824429</v>
      </c>
      <c r="G249" s="33">
        <f>IF(ISERROR(VLOOKUP($P249,[1]BN2_1!$A:$AC,12,0)),0,VLOOKUP($P249,[1]BN2_1!$A:$AC,12,0))</f>
        <v>0</v>
      </c>
      <c r="H249" s="34">
        <f>IF(ISERROR(VLOOKUP($P249,[1]BN2_1!$A:$AC,16,0)),0,VLOOKUP($P249,[1]BN2_1!$A:$AC,16,0))</f>
        <v>0</v>
      </c>
      <c r="I249" s="35">
        <f>IF(ISERROR(VLOOKUP($P249,[1]BN2_1!$A:$AC,17,0)),0,VLOOKUP($P249,[1]BN2_1!$A:$AC,17,0))</f>
        <v>0</v>
      </c>
      <c r="J249" s="36">
        <f t="shared" si="16"/>
        <v>0</v>
      </c>
      <c r="K249" s="23">
        <f t="shared" si="17"/>
        <v>318.38310000000001</v>
      </c>
      <c r="L249" s="24">
        <f>IF(ISERROR(VLOOKUP($P249,[1]BN2_1!$A:$U,21,0)),0,VLOOKUP($P249,[1]BN2_1!$A:$U,21,0))</f>
        <v>318.38310000000001</v>
      </c>
      <c r="M249" s="24">
        <f t="shared" si="18"/>
        <v>0</v>
      </c>
      <c r="N249" s="27">
        <f t="shared" si="18"/>
        <v>238.78729999999999</v>
      </c>
      <c r="O249" s="29">
        <f t="shared" si="19"/>
        <v>74.999992147824429</v>
      </c>
      <c r="P249" s="30" t="s">
        <v>255</v>
      </c>
      <c r="Q249" s="30"/>
      <c r="R249" s="20"/>
    </row>
    <row r="250" spans="1:18" ht="21">
      <c r="A250" s="21">
        <v>245</v>
      </c>
      <c r="B250" s="22" t="str">
        <f>VLOOKUP($P250,[1]Name!$A:$B,2,0)</f>
        <v>สำนักงานพัฒนารัฐบาลดิจิทัล(องค์การมหาชน)</v>
      </c>
      <c r="C250" s="23">
        <f>IF(ISERROR(VLOOKUP($P250,[1]BN2_1!$A:$AC,3,0)),0,VLOOKUP($P250,[1]BN2_1!$A:$AC,3,0))</f>
        <v>938.33280000000002</v>
      </c>
      <c r="D250" s="24">
        <f>IF(ISERROR(VLOOKUP($P250,[1]BN2_1!$A:$AC,7,0)),0,VLOOKUP($P250,[1]BN2_1!$A:$AC,7,0))</f>
        <v>0</v>
      </c>
      <c r="E250" s="25">
        <f>IF(ISERROR(VLOOKUP($P250,[1]BN2_1!$A:$AC,8,0)),0,VLOOKUP($P250,[1]BN2_1!$A:$AC,8,0))</f>
        <v>654.41890000000001</v>
      </c>
      <c r="F250" s="26">
        <f t="shared" si="15"/>
        <v>69.742728805813883</v>
      </c>
      <c r="G250" s="33">
        <f>IF(ISERROR(VLOOKUP($P250,[1]BN2_1!$A:$AC,12,0)),0,VLOOKUP($P250,[1]BN2_1!$A:$AC,12,0))</f>
        <v>197.3229</v>
      </c>
      <c r="H250" s="34">
        <f>IF(ISERROR(VLOOKUP($P250,[1]BN2_1!$A:$AC,16,0)),0,VLOOKUP($P250,[1]BN2_1!$A:$AC,16,0))</f>
        <v>0</v>
      </c>
      <c r="I250" s="35">
        <f>IF(ISERROR(VLOOKUP($P250,[1]BN2_1!$A:$AC,17,0)),0,VLOOKUP($P250,[1]BN2_1!$A:$AC,17,0))</f>
        <v>197.3229</v>
      </c>
      <c r="J250" s="36">
        <f t="shared" si="16"/>
        <v>100</v>
      </c>
      <c r="K250" s="23">
        <f t="shared" si="17"/>
        <v>1135.6557</v>
      </c>
      <c r="L250" s="24">
        <f>IF(ISERROR(VLOOKUP($P250,[1]BN2_1!$A:$U,21,0)),0,VLOOKUP($P250,[1]BN2_1!$A:$U,21,0))</f>
        <v>1135.6557</v>
      </c>
      <c r="M250" s="24">
        <f t="shared" si="18"/>
        <v>0</v>
      </c>
      <c r="N250" s="27">
        <f t="shared" si="18"/>
        <v>851.74180000000001</v>
      </c>
      <c r="O250" s="29">
        <f t="shared" si="19"/>
        <v>75.000002201371416</v>
      </c>
      <c r="P250" s="30" t="s">
        <v>256</v>
      </c>
      <c r="Q250" s="30"/>
      <c r="R250" s="20"/>
    </row>
    <row r="251" spans="1:18" ht="21">
      <c r="A251" s="21">
        <v>246</v>
      </c>
      <c r="B251" s="22" t="str">
        <f>VLOOKUP($P251,[1]Name!$A:$B,2,0)</f>
        <v>องค์การบริหารจัดการก๊าซเรือนกระจก (องค์การมหาชน)</v>
      </c>
      <c r="C251" s="23">
        <f>IF(ISERROR(VLOOKUP($P251,[1]BN2_1!$A:$AC,3,0)),0,VLOOKUP($P251,[1]BN2_1!$A:$AC,3,0))</f>
        <v>139.6208</v>
      </c>
      <c r="D251" s="24">
        <f>IF(ISERROR(VLOOKUP($P251,[1]BN2_1!$A:$AC,7,0)),0,VLOOKUP($P251,[1]BN2_1!$A:$AC,7,0))</f>
        <v>0</v>
      </c>
      <c r="E251" s="25">
        <f>IF(ISERROR(VLOOKUP($P251,[1]BN2_1!$A:$AC,8,0)),0,VLOOKUP($P251,[1]BN2_1!$A:$AC,8,0))</f>
        <v>104.34869999999999</v>
      </c>
      <c r="F251" s="26">
        <f t="shared" si="15"/>
        <v>74.737216804372991</v>
      </c>
      <c r="G251" s="33">
        <f>IF(ISERROR(VLOOKUP($P251,[1]BN2_1!$A:$AC,12,0)),0,VLOOKUP($P251,[1]BN2_1!$A:$AC,12,0))</f>
        <v>1.4699</v>
      </c>
      <c r="H251" s="34">
        <f>IF(ISERROR(VLOOKUP($P251,[1]BN2_1!$A:$AC,16,0)),0,VLOOKUP($P251,[1]BN2_1!$A:$AC,16,0))</f>
        <v>0</v>
      </c>
      <c r="I251" s="35">
        <f>IF(ISERROR(VLOOKUP($P251,[1]BN2_1!$A:$AC,17,0)),0,VLOOKUP($P251,[1]BN2_1!$A:$AC,17,0))</f>
        <v>1.4699</v>
      </c>
      <c r="J251" s="36">
        <f t="shared" si="16"/>
        <v>100</v>
      </c>
      <c r="K251" s="23">
        <f t="shared" si="17"/>
        <v>141.0907</v>
      </c>
      <c r="L251" s="24">
        <f>IF(ISERROR(VLOOKUP($P251,[1]BN2_1!$A:$U,21,0)),0,VLOOKUP($P251,[1]BN2_1!$A:$U,21,0))</f>
        <v>141.0907</v>
      </c>
      <c r="M251" s="24">
        <f t="shared" si="18"/>
        <v>0</v>
      </c>
      <c r="N251" s="27">
        <f t="shared" si="18"/>
        <v>105.81859999999999</v>
      </c>
      <c r="O251" s="29">
        <f t="shared" si="19"/>
        <v>75.000407539263747</v>
      </c>
      <c r="P251" s="30" t="s">
        <v>257</v>
      </c>
      <c r="Q251" s="30"/>
      <c r="R251" s="20"/>
    </row>
    <row r="252" spans="1:18" ht="21">
      <c r="A252" s="21">
        <v>247</v>
      </c>
      <c r="B252" s="22" t="str">
        <f>VLOOKUP($P252,[1]Name!$A:$B,2,0)</f>
        <v>สำนักงานส่งเสริมวิสาหกิจเพื่อสังคม</v>
      </c>
      <c r="C252" s="23">
        <f>IF(ISERROR(VLOOKUP($P252,[1]BN2_1!$A:$AC,3,0)),0,VLOOKUP($P252,[1]BN2_1!$A:$AC,3,0))</f>
        <v>20.728000000000002</v>
      </c>
      <c r="D252" s="24">
        <f>IF(ISERROR(VLOOKUP($P252,[1]BN2_1!$A:$AC,7,0)),0,VLOOKUP($P252,[1]BN2_1!$A:$AC,7,0))</f>
        <v>0</v>
      </c>
      <c r="E252" s="25">
        <f>IF(ISERROR(VLOOKUP($P252,[1]BN2_1!$A:$AC,8,0)),0,VLOOKUP($P252,[1]BN2_1!$A:$AC,8,0))</f>
        <v>15.3637</v>
      </c>
      <c r="F252" s="26">
        <f t="shared" si="15"/>
        <v>74.12051331532227</v>
      </c>
      <c r="G252" s="33">
        <f>IF(ISERROR(VLOOKUP($P252,[1]BN2_1!$A:$AC,12,0)),0,VLOOKUP($P252,[1]BN2_1!$A:$AC,12,0))</f>
        <v>0.73009999999999997</v>
      </c>
      <c r="H252" s="34">
        <f>IF(ISERROR(VLOOKUP($P252,[1]BN2_1!$A:$AC,16,0)),0,VLOOKUP($P252,[1]BN2_1!$A:$AC,16,0))</f>
        <v>0</v>
      </c>
      <c r="I252" s="35">
        <f>IF(ISERROR(VLOOKUP($P252,[1]BN2_1!$A:$AC,17,0)),0,VLOOKUP($P252,[1]BN2_1!$A:$AC,17,0))</f>
        <v>0.73009999999999997</v>
      </c>
      <c r="J252" s="36">
        <f t="shared" si="16"/>
        <v>100</v>
      </c>
      <c r="K252" s="23">
        <f t="shared" si="17"/>
        <v>21.458100000000002</v>
      </c>
      <c r="L252" s="24">
        <f>IF(ISERROR(VLOOKUP($P252,[1]BN2_1!$A:$U,21,0)),0,VLOOKUP($P252,[1]BN2_1!$A:$U,21,0))</f>
        <v>21.458100000000002</v>
      </c>
      <c r="M252" s="24">
        <f t="shared" si="18"/>
        <v>0</v>
      </c>
      <c r="N252" s="27">
        <f t="shared" si="18"/>
        <v>16.093799999999998</v>
      </c>
      <c r="O252" s="29">
        <f t="shared" si="19"/>
        <v>75.00104855509106</v>
      </c>
      <c r="P252" s="30" t="s">
        <v>258</v>
      </c>
      <c r="Q252" s="30"/>
      <c r="R252" s="20"/>
    </row>
    <row r="253" spans="1:18" ht="21">
      <c r="A253" s="21">
        <v>248</v>
      </c>
      <c r="B253" s="22" t="str">
        <f>VLOOKUP($P253,[1]Name!$A:$B,2,0)</f>
        <v>สำนักงานคณะกรรมการป้องกันและปราบปรามการทุจริตแห่งชาติ</v>
      </c>
      <c r="C253" s="23">
        <f>IF(ISERROR(VLOOKUP($P253,[1]BN2_1!$A:$AC,3,0)),0,VLOOKUP($P253,[1]BN2_1!$A:$AC,3,0))</f>
        <v>2069.9265999999998</v>
      </c>
      <c r="D253" s="24">
        <f>IF(ISERROR(VLOOKUP($P253,[1]BN2_1!$A:$AC,7,0)),0,VLOOKUP($P253,[1]BN2_1!$A:$AC,7,0))</f>
        <v>0</v>
      </c>
      <c r="E253" s="25">
        <f>IF(ISERROR(VLOOKUP($P253,[1]BN2_1!$A:$AC,8,0)),0,VLOOKUP($P253,[1]BN2_1!$A:$AC,8,0))</f>
        <v>1552.4448</v>
      </c>
      <c r="F253" s="26">
        <f t="shared" si="15"/>
        <v>74.999992753366243</v>
      </c>
      <c r="G253" s="33">
        <f>IF(ISERROR(VLOOKUP($P253,[1]BN2_1!$A:$AC,12,0)),0,VLOOKUP($P253,[1]BN2_1!$A:$AC,12,0))</f>
        <v>295.46960000000001</v>
      </c>
      <c r="H253" s="34">
        <f>IF(ISERROR(VLOOKUP($P253,[1]BN2_1!$A:$AC,16,0)),0,VLOOKUP($P253,[1]BN2_1!$A:$AC,16,0))</f>
        <v>0</v>
      </c>
      <c r="I253" s="35">
        <f>IF(ISERROR(VLOOKUP($P253,[1]BN2_1!$A:$AC,17,0)),0,VLOOKUP($P253,[1]BN2_1!$A:$AC,17,0))</f>
        <v>223.2653</v>
      </c>
      <c r="J253" s="36">
        <f t="shared" si="16"/>
        <v>75.562866704391922</v>
      </c>
      <c r="K253" s="23">
        <f t="shared" si="17"/>
        <v>2365.3961999999997</v>
      </c>
      <c r="L253" s="24">
        <f>IF(ISERROR(VLOOKUP($P253,[1]BN2_1!$A:$U,21,0)),0,VLOOKUP($P253,[1]BN2_1!$A:$U,21,0))</f>
        <v>2365.3962000000001</v>
      </c>
      <c r="M253" s="24">
        <f t="shared" si="18"/>
        <v>0</v>
      </c>
      <c r="N253" s="27">
        <f t="shared" si="18"/>
        <v>1775.7101</v>
      </c>
      <c r="O253" s="29">
        <f t="shared" si="19"/>
        <v>75.070303232921404</v>
      </c>
      <c r="P253" s="30" t="s">
        <v>259</v>
      </c>
      <c r="Q253" s="30"/>
      <c r="R253" s="20"/>
    </row>
    <row r="254" spans="1:18" ht="21">
      <c r="A254" s="21">
        <v>249</v>
      </c>
      <c r="B254" s="22" t="str">
        <f>VLOOKUP($P254,[1]Name!$A:$B,2,0)</f>
        <v>สำนักงานผู้ตรวจการแผ่นดิน</v>
      </c>
      <c r="C254" s="23">
        <f>IF(ISERROR(VLOOKUP($P254,[1]BN2_1!$A:$AC,3,0)),0,VLOOKUP($P254,[1]BN2_1!$A:$AC,3,0))</f>
        <v>316.43990000000002</v>
      </c>
      <c r="D254" s="24">
        <f>IF(ISERROR(VLOOKUP($P254,[1]BN2_1!$A:$AC,7,0)),0,VLOOKUP($P254,[1]BN2_1!$A:$AC,7,0))</f>
        <v>0</v>
      </c>
      <c r="E254" s="25">
        <f>IF(ISERROR(VLOOKUP($P254,[1]BN2_1!$A:$AC,8,0)),0,VLOOKUP($P254,[1]BN2_1!$A:$AC,8,0))</f>
        <v>236.53919999999999</v>
      </c>
      <c r="F254" s="26">
        <f t="shared" si="15"/>
        <v>74.750118426911399</v>
      </c>
      <c r="G254" s="33">
        <f>IF(ISERROR(VLOOKUP($P254,[1]BN2_1!$A:$AC,12,0)),0,VLOOKUP($P254,[1]BN2_1!$A:$AC,12,0))</f>
        <v>4.4462000000000002</v>
      </c>
      <c r="H254" s="34">
        <f>IF(ISERROR(VLOOKUP($P254,[1]BN2_1!$A:$AC,16,0)),0,VLOOKUP($P254,[1]BN2_1!$A:$AC,16,0))</f>
        <v>0</v>
      </c>
      <c r="I254" s="35">
        <f>IF(ISERROR(VLOOKUP($P254,[1]BN2_1!$A:$AC,17,0)),0,VLOOKUP($P254,[1]BN2_1!$A:$AC,17,0))</f>
        <v>4.4462000000000002</v>
      </c>
      <c r="J254" s="36">
        <f t="shared" si="16"/>
        <v>100</v>
      </c>
      <c r="K254" s="23">
        <f t="shared" si="17"/>
        <v>320.8861</v>
      </c>
      <c r="L254" s="24">
        <f>IF(ISERROR(VLOOKUP($P254,[1]BN2_1!$A:$U,21,0)),0,VLOOKUP($P254,[1]BN2_1!$A:$U,21,0))</f>
        <v>320.8861</v>
      </c>
      <c r="M254" s="24">
        <f t="shared" si="18"/>
        <v>0</v>
      </c>
      <c r="N254" s="27">
        <f t="shared" si="18"/>
        <v>240.9854</v>
      </c>
      <c r="O254" s="29">
        <f t="shared" si="19"/>
        <v>75.099980958975792</v>
      </c>
      <c r="P254" s="30" t="s">
        <v>260</v>
      </c>
      <c r="Q254" s="30"/>
      <c r="R254" s="20"/>
    </row>
    <row r="255" spans="1:18" ht="21">
      <c r="A255" s="21">
        <v>250</v>
      </c>
      <c r="B255" s="22" t="str">
        <f>VLOOKUP($P255,[1]Name!$A:$B,2,0)</f>
        <v>ศูนย์ส่งเสริมศิลปาชีพระหว่างประเทศ(องค์การมหาชน)</v>
      </c>
      <c r="C255" s="23">
        <f>IF(ISERROR(VLOOKUP($P255,[1]BN2_1!$A:$AC,3,0)),0,VLOOKUP($P255,[1]BN2_1!$A:$AC,3,0))</f>
        <v>216.9725</v>
      </c>
      <c r="D255" s="24">
        <f>IF(ISERROR(VLOOKUP($P255,[1]BN2_1!$A:$AC,7,0)),0,VLOOKUP($P255,[1]BN2_1!$A:$AC,7,0))</f>
        <v>0</v>
      </c>
      <c r="E255" s="25">
        <f>IF(ISERROR(VLOOKUP($P255,[1]BN2_1!$A:$AC,8,0)),0,VLOOKUP($P255,[1]BN2_1!$A:$AC,8,0))</f>
        <v>162.72919999999999</v>
      </c>
      <c r="F255" s="26">
        <f t="shared" si="15"/>
        <v>74.99991934461741</v>
      </c>
      <c r="G255" s="33">
        <f>IF(ISERROR(VLOOKUP($P255,[1]BN2_1!$A:$AC,12,0)),0,VLOOKUP($P255,[1]BN2_1!$A:$AC,12,0))</f>
        <v>1.048</v>
      </c>
      <c r="H255" s="34">
        <f>IF(ISERROR(VLOOKUP($P255,[1]BN2_1!$A:$AC,16,0)),0,VLOOKUP($P255,[1]BN2_1!$A:$AC,16,0))</f>
        <v>0</v>
      </c>
      <c r="I255" s="35">
        <f>IF(ISERROR(VLOOKUP($P255,[1]BN2_1!$A:$AC,17,0)),0,VLOOKUP($P255,[1]BN2_1!$A:$AC,17,0))</f>
        <v>1.048</v>
      </c>
      <c r="J255" s="36">
        <f t="shared" si="16"/>
        <v>100</v>
      </c>
      <c r="K255" s="23">
        <f t="shared" si="17"/>
        <v>218.0205</v>
      </c>
      <c r="L255" s="24">
        <f>IF(ISERROR(VLOOKUP($P255,[1]BN2_1!$A:$U,21,0)),0,VLOOKUP($P255,[1]BN2_1!$A:$U,21,0))</f>
        <v>218.0205</v>
      </c>
      <c r="M255" s="24">
        <f t="shared" si="18"/>
        <v>0</v>
      </c>
      <c r="N255" s="27">
        <f t="shared" si="18"/>
        <v>163.77719999999999</v>
      </c>
      <c r="O255" s="29">
        <f t="shared" si="19"/>
        <v>75.120091917961844</v>
      </c>
      <c r="P255" s="30" t="s">
        <v>261</v>
      </c>
      <c r="Q255" s="30"/>
      <c r="R255" s="20"/>
    </row>
    <row r="256" spans="1:18" ht="21">
      <c r="A256" s="21">
        <v>251</v>
      </c>
      <c r="B256" s="22" t="str">
        <f>VLOOKUP($P256,[1]Name!$A:$B,2,0)</f>
        <v>สำนักงานรับรองมาตรฐานและประเมินคุณภาพการศึกษา</v>
      </c>
      <c r="C256" s="23">
        <f>IF(ISERROR(VLOOKUP($P256,[1]BN2_1!$A:$AC,3,0)),0,VLOOKUP($P256,[1]BN2_1!$A:$AC,3,0))</f>
        <v>279.80180000000001</v>
      </c>
      <c r="D256" s="24">
        <f>IF(ISERROR(VLOOKUP($P256,[1]BN2_1!$A:$AC,7,0)),0,VLOOKUP($P256,[1]BN2_1!$A:$AC,7,0))</f>
        <v>0</v>
      </c>
      <c r="E256" s="25">
        <f>IF(ISERROR(VLOOKUP($P256,[1]BN2_1!$A:$AC,8,0)),0,VLOOKUP($P256,[1]BN2_1!$A:$AC,8,0))</f>
        <v>209.46100000000001</v>
      </c>
      <c r="F256" s="26">
        <f t="shared" si="15"/>
        <v>74.86049053294154</v>
      </c>
      <c r="G256" s="33">
        <f>IF(ISERROR(VLOOKUP($P256,[1]BN2_1!$A:$AC,12,0)),0,VLOOKUP($P256,[1]BN2_1!$A:$AC,12,0))</f>
        <v>2.9312</v>
      </c>
      <c r="H256" s="34">
        <f>IF(ISERROR(VLOOKUP($P256,[1]BN2_1!$A:$AC,16,0)),0,VLOOKUP($P256,[1]BN2_1!$A:$AC,16,0))</f>
        <v>0</v>
      </c>
      <c r="I256" s="35">
        <f>IF(ISERROR(VLOOKUP($P256,[1]BN2_1!$A:$AC,17,0)),0,VLOOKUP($P256,[1]BN2_1!$A:$AC,17,0))</f>
        <v>2.9312</v>
      </c>
      <c r="J256" s="36">
        <f t="shared" si="16"/>
        <v>100</v>
      </c>
      <c r="K256" s="23">
        <f t="shared" si="17"/>
        <v>282.733</v>
      </c>
      <c r="L256" s="24">
        <f>IF(ISERROR(VLOOKUP($P256,[1]BN2_1!$A:$U,21,0)),0,VLOOKUP($P256,[1]BN2_1!$A:$U,21,0))</f>
        <v>282.733</v>
      </c>
      <c r="M256" s="24">
        <f t="shared" si="18"/>
        <v>0</v>
      </c>
      <c r="N256" s="27">
        <f t="shared" si="18"/>
        <v>212.3922</v>
      </c>
      <c r="O256" s="29">
        <f t="shared" si="19"/>
        <v>75.12112134062879</v>
      </c>
      <c r="P256" s="30" t="s">
        <v>262</v>
      </c>
      <c r="Q256" s="30"/>
      <c r="R256" s="20"/>
    </row>
    <row r="257" spans="1:18" ht="21">
      <c r="A257" s="21">
        <v>252</v>
      </c>
      <c r="B257" s="22" t="str">
        <f>VLOOKUP($P257,[1]Name!$A:$B,2,0)</f>
        <v>สำนักงานสภานโยบายการอุดมศึกษา วิทยาศาสตร์ วิจัยและนวัตกรรมแห่งชาติ</v>
      </c>
      <c r="C257" s="23">
        <f>IF(ISERROR(VLOOKUP($P257,[1]BN2_1!$A:$AC,3,0)),0,VLOOKUP($P257,[1]BN2_1!$A:$AC,3,0))</f>
        <v>215.15639999999999</v>
      </c>
      <c r="D257" s="24">
        <f>IF(ISERROR(VLOOKUP($P257,[1]BN2_1!$A:$AC,7,0)),0,VLOOKUP($P257,[1]BN2_1!$A:$AC,7,0))</f>
        <v>0</v>
      </c>
      <c r="E257" s="25">
        <f>IF(ISERROR(VLOOKUP($P257,[1]BN2_1!$A:$AC,8,0)),0,VLOOKUP($P257,[1]BN2_1!$A:$AC,8,0))</f>
        <v>161.65270000000001</v>
      </c>
      <c r="F257" s="26">
        <f t="shared" si="15"/>
        <v>75.132647692562259</v>
      </c>
      <c r="G257" s="33">
        <f>IF(ISERROR(VLOOKUP($P257,[1]BN2_1!$A:$AC,12,0)),0,VLOOKUP($P257,[1]BN2_1!$A:$AC,12,0))</f>
        <v>0</v>
      </c>
      <c r="H257" s="34">
        <f>IF(ISERROR(VLOOKUP($P257,[1]BN2_1!$A:$AC,16,0)),0,VLOOKUP($P257,[1]BN2_1!$A:$AC,16,0))</f>
        <v>0</v>
      </c>
      <c r="I257" s="35">
        <f>IF(ISERROR(VLOOKUP($P257,[1]BN2_1!$A:$AC,17,0)),0,VLOOKUP($P257,[1]BN2_1!$A:$AC,17,0))</f>
        <v>0</v>
      </c>
      <c r="J257" s="36">
        <f t="shared" si="16"/>
        <v>0</v>
      </c>
      <c r="K257" s="23">
        <f t="shared" si="17"/>
        <v>215.15639999999999</v>
      </c>
      <c r="L257" s="24">
        <f>IF(ISERROR(VLOOKUP($P257,[1]BN2_1!$A:$U,21,0)),0,VLOOKUP($P257,[1]BN2_1!$A:$U,21,0))</f>
        <v>215.15639999999999</v>
      </c>
      <c r="M257" s="24">
        <f t="shared" si="18"/>
        <v>0</v>
      </c>
      <c r="N257" s="27">
        <f t="shared" si="18"/>
        <v>161.65270000000001</v>
      </c>
      <c r="O257" s="29">
        <f t="shared" si="19"/>
        <v>75.132647692562259</v>
      </c>
      <c r="P257" s="30" t="s">
        <v>263</v>
      </c>
      <c r="Q257" s="30"/>
      <c r="R257" s="20"/>
    </row>
    <row r="258" spans="1:18" ht="21">
      <c r="A258" s="21">
        <v>253</v>
      </c>
      <c r="B258" s="22" t="str">
        <f>VLOOKUP($P258,[1]Name!$A:$B,2,0)</f>
        <v>สถาบันส่งเสริมการสอนวิทยาศาสตร์และเทคโนโลยี</v>
      </c>
      <c r="C258" s="23">
        <f>IF(ISERROR(VLOOKUP($P258,[1]BN2_1!$A:$AC,3,0)),0,VLOOKUP($P258,[1]BN2_1!$A:$AC,3,0))</f>
        <v>1610.1106</v>
      </c>
      <c r="D258" s="24">
        <f>IF(ISERROR(VLOOKUP($P258,[1]BN2_1!$A:$AC,7,0)),0,VLOOKUP($P258,[1]BN2_1!$A:$AC,7,0))</f>
        <v>0</v>
      </c>
      <c r="E258" s="25">
        <f>IF(ISERROR(VLOOKUP($P258,[1]BN2_1!$A:$AC,8,0)),0,VLOOKUP($P258,[1]BN2_1!$A:$AC,8,0))</f>
        <v>1205.4203</v>
      </c>
      <c r="F258" s="26">
        <f t="shared" si="15"/>
        <v>74.86568314002777</v>
      </c>
      <c r="G258" s="33">
        <f>IF(ISERROR(VLOOKUP($P258,[1]BN2_1!$A:$AC,12,0)),0,VLOOKUP($P258,[1]BN2_1!$A:$AC,12,0))</f>
        <v>31.7623</v>
      </c>
      <c r="H258" s="34">
        <f>IF(ISERROR(VLOOKUP($P258,[1]BN2_1!$A:$AC,16,0)),0,VLOOKUP($P258,[1]BN2_1!$A:$AC,16,0))</f>
        <v>0</v>
      </c>
      <c r="I258" s="35">
        <f>IF(ISERROR(VLOOKUP($P258,[1]BN2_1!$A:$AC,17,0)),0,VLOOKUP($P258,[1]BN2_1!$A:$AC,17,0))</f>
        <v>31.7623</v>
      </c>
      <c r="J258" s="36">
        <f t="shared" si="16"/>
        <v>100</v>
      </c>
      <c r="K258" s="23">
        <f t="shared" si="17"/>
        <v>1641.8729000000001</v>
      </c>
      <c r="L258" s="24">
        <f>IF(ISERROR(VLOOKUP($P258,[1]BN2_1!$A:$U,21,0)),0,VLOOKUP($P258,[1]BN2_1!$A:$U,21,0))</f>
        <v>1641.8729000000001</v>
      </c>
      <c r="M258" s="24">
        <f t="shared" si="18"/>
        <v>0</v>
      </c>
      <c r="N258" s="27">
        <f t="shared" si="18"/>
        <v>1237.1826000000001</v>
      </c>
      <c r="O258" s="29">
        <f t="shared" si="19"/>
        <v>75.351910613787467</v>
      </c>
      <c r="P258" s="30" t="s">
        <v>264</v>
      </c>
      <c r="Q258" s="30"/>
      <c r="R258" s="20"/>
    </row>
    <row r="259" spans="1:18" ht="21">
      <c r="A259" s="21">
        <v>254</v>
      </c>
      <c r="B259" s="22" t="str">
        <f>VLOOKUP($P259,[1]Name!$A:$B,2,0)</f>
        <v>มหาวิทยาลัยเชียงใหม่</v>
      </c>
      <c r="C259" s="23">
        <f>IF(ISERROR(VLOOKUP($P259,[1]BN2_1!$A:$AC,3,0)),0,VLOOKUP($P259,[1]BN2_1!$A:$AC,3,0))</f>
        <v>4830.5762999999997</v>
      </c>
      <c r="D259" s="24">
        <f>IF(ISERROR(VLOOKUP($P259,[1]BN2_1!$A:$AC,7,0)),0,VLOOKUP($P259,[1]BN2_1!$A:$AC,7,0))</f>
        <v>0</v>
      </c>
      <c r="E259" s="25">
        <f>IF(ISERROR(VLOOKUP($P259,[1]BN2_1!$A:$AC,8,0)),0,VLOOKUP($P259,[1]BN2_1!$A:$AC,8,0))</f>
        <v>3513.1728849199999</v>
      </c>
      <c r="F259" s="26">
        <f t="shared" si="15"/>
        <v>72.727821003883122</v>
      </c>
      <c r="G259" s="33">
        <f>IF(ISERROR(VLOOKUP($P259,[1]BN2_1!$A:$AC,12,0)),0,VLOOKUP($P259,[1]BN2_1!$A:$AC,12,0))</f>
        <v>636.52300000000002</v>
      </c>
      <c r="H259" s="34">
        <f>IF(ISERROR(VLOOKUP($P259,[1]BN2_1!$A:$AC,16,0)),0,VLOOKUP($P259,[1]BN2_1!$A:$AC,16,0))</f>
        <v>0</v>
      </c>
      <c r="I259" s="35">
        <f>IF(ISERROR(VLOOKUP($P259,[1]BN2_1!$A:$AC,17,0)),0,VLOOKUP($P259,[1]BN2_1!$A:$AC,17,0))</f>
        <v>612.923</v>
      </c>
      <c r="J259" s="36">
        <f t="shared" si="16"/>
        <v>96.292357071150604</v>
      </c>
      <c r="K259" s="23">
        <f t="shared" si="17"/>
        <v>5467.0992999999999</v>
      </c>
      <c r="L259" s="24">
        <f>IF(ISERROR(VLOOKUP($P259,[1]BN2_1!$A:$U,21,0)),0,VLOOKUP($P259,[1]BN2_1!$A:$U,21,0))</f>
        <v>5467.0992999999999</v>
      </c>
      <c r="M259" s="24">
        <f t="shared" si="18"/>
        <v>0</v>
      </c>
      <c r="N259" s="27">
        <f t="shared" si="18"/>
        <v>4126.0958849199997</v>
      </c>
      <c r="O259" s="29">
        <f t="shared" si="19"/>
        <v>75.471390924251182</v>
      </c>
      <c r="P259" s="30" t="s">
        <v>265</v>
      </c>
      <c r="Q259" s="30"/>
      <c r="R259" s="20"/>
    </row>
    <row r="260" spans="1:18" ht="21">
      <c r="A260" s="21">
        <v>255</v>
      </c>
      <c r="B260" s="22" t="str">
        <f>VLOOKUP($P260,[1]Name!$A:$B,2,0)</f>
        <v>สำนักงานพัฒนาเศรษฐกิจจากฐานชีวภาพ</v>
      </c>
      <c r="C260" s="23">
        <f>IF(ISERROR(VLOOKUP($P260,[1]BN2_1!$A:$AC,3,0)),0,VLOOKUP($P260,[1]BN2_1!$A:$AC,3,0))</f>
        <v>153.76900000000001</v>
      </c>
      <c r="D260" s="24">
        <f>IF(ISERROR(VLOOKUP($P260,[1]BN2_1!$A:$AC,7,0)),0,VLOOKUP($P260,[1]BN2_1!$A:$AC,7,0))</f>
        <v>0</v>
      </c>
      <c r="E260" s="25">
        <f>IF(ISERROR(VLOOKUP($P260,[1]BN2_1!$A:$AC,8,0)),0,VLOOKUP($P260,[1]BN2_1!$A:$AC,8,0))</f>
        <v>115.32689999999999</v>
      </c>
      <c r="F260" s="26">
        <f t="shared" si="15"/>
        <v>75.000097548920778</v>
      </c>
      <c r="G260" s="33">
        <f>IF(ISERROR(VLOOKUP($P260,[1]BN2_1!$A:$AC,12,0)),0,VLOOKUP($P260,[1]BN2_1!$A:$AC,12,0))</f>
        <v>3.2698</v>
      </c>
      <c r="H260" s="34">
        <f>IF(ISERROR(VLOOKUP($P260,[1]BN2_1!$A:$AC,16,0)),0,VLOOKUP($P260,[1]BN2_1!$A:$AC,16,0))</f>
        <v>0</v>
      </c>
      <c r="I260" s="35">
        <f>IF(ISERROR(VLOOKUP($P260,[1]BN2_1!$A:$AC,17,0)),0,VLOOKUP($P260,[1]BN2_1!$A:$AC,17,0))</f>
        <v>3.2698</v>
      </c>
      <c r="J260" s="36">
        <f t="shared" si="16"/>
        <v>100</v>
      </c>
      <c r="K260" s="23">
        <f t="shared" si="17"/>
        <v>157.03880000000001</v>
      </c>
      <c r="L260" s="24">
        <f>IF(ISERROR(VLOOKUP($P260,[1]BN2_1!$A:$U,21,0)),0,VLOOKUP($P260,[1]BN2_1!$A:$U,21,0))</f>
        <v>157.03880000000001</v>
      </c>
      <c r="M260" s="24">
        <f t="shared" si="18"/>
        <v>0</v>
      </c>
      <c r="N260" s="27">
        <f t="shared" si="18"/>
        <v>118.5967</v>
      </c>
      <c r="O260" s="29">
        <f t="shared" si="19"/>
        <v>75.52063566456188</v>
      </c>
      <c r="P260" s="30" t="s">
        <v>266</v>
      </c>
      <c r="Q260" s="30"/>
      <c r="R260" s="20"/>
    </row>
    <row r="261" spans="1:18" ht="21">
      <c r="A261" s="21">
        <v>256</v>
      </c>
      <c r="B261" s="22" t="str">
        <f>VLOOKUP($P261,[1]Name!$A:$B,2,0)</f>
        <v>สถาบันดนตรีกัลยาณิวัฒนา</v>
      </c>
      <c r="C261" s="23">
        <f>IF(ISERROR(VLOOKUP($P261,[1]BN2_1!$A:$AC,3,0)),0,VLOOKUP($P261,[1]BN2_1!$A:$AC,3,0))</f>
        <v>81.5745</v>
      </c>
      <c r="D261" s="24">
        <f>IF(ISERROR(VLOOKUP($P261,[1]BN2_1!$A:$AC,7,0)),0,VLOOKUP($P261,[1]BN2_1!$A:$AC,7,0))</f>
        <v>0</v>
      </c>
      <c r="E261" s="25">
        <f>IF(ISERROR(VLOOKUP($P261,[1]BN2_1!$A:$AC,8,0)),0,VLOOKUP($P261,[1]BN2_1!$A:$AC,8,0))</f>
        <v>56.170299999999997</v>
      </c>
      <c r="F261" s="26">
        <f t="shared" si="15"/>
        <v>68.857669982653888</v>
      </c>
      <c r="G261" s="33">
        <f>IF(ISERROR(VLOOKUP($P261,[1]BN2_1!$A:$AC,12,0)),0,VLOOKUP($P261,[1]BN2_1!$A:$AC,12,0))</f>
        <v>37.183399999999999</v>
      </c>
      <c r="H261" s="34">
        <f>IF(ISERROR(VLOOKUP($P261,[1]BN2_1!$A:$AC,16,0)),0,VLOOKUP($P261,[1]BN2_1!$A:$AC,16,0))</f>
        <v>0</v>
      </c>
      <c r="I261" s="35">
        <f>IF(ISERROR(VLOOKUP($P261,[1]BN2_1!$A:$AC,17,0)),0,VLOOKUP($P261,[1]BN2_1!$A:$AC,17,0))</f>
        <v>33.583399999999997</v>
      </c>
      <c r="J261" s="36">
        <f t="shared" si="16"/>
        <v>90.318260298950605</v>
      </c>
      <c r="K261" s="23">
        <f t="shared" si="17"/>
        <v>118.75790000000001</v>
      </c>
      <c r="L261" s="24">
        <f>IF(ISERROR(VLOOKUP($P261,[1]BN2_1!$A:$U,21,0)),0,VLOOKUP($P261,[1]BN2_1!$A:$U,21,0))</f>
        <v>118.75790000000001</v>
      </c>
      <c r="M261" s="24">
        <f t="shared" si="18"/>
        <v>0</v>
      </c>
      <c r="N261" s="27">
        <f t="shared" si="18"/>
        <v>89.753699999999995</v>
      </c>
      <c r="O261" s="29">
        <f t="shared" si="19"/>
        <v>75.577035296178181</v>
      </c>
      <c r="P261" s="30" t="s">
        <v>267</v>
      </c>
      <c r="Q261" s="30"/>
      <c r="R261" s="20"/>
    </row>
    <row r="262" spans="1:18" ht="21">
      <c r="A262" s="21">
        <v>257</v>
      </c>
      <c r="B262" s="22" t="str">
        <f>VLOOKUP($P262,[1]Name!$A:$B,2,0)</f>
        <v>ศูนย์มานุษยวิทยาสิรินธร(องค์การมหาชน)</v>
      </c>
      <c r="C262" s="23">
        <f>IF(ISERROR(VLOOKUP($P262,[1]BN2_1!$A:$AC,3,0)),0,VLOOKUP($P262,[1]BN2_1!$A:$AC,3,0))</f>
        <v>101.05159999999999</v>
      </c>
      <c r="D262" s="24">
        <f>IF(ISERROR(VLOOKUP($P262,[1]BN2_1!$A:$AC,7,0)),0,VLOOKUP($P262,[1]BN2_1!$A:$AC,7,0))</f>
        <v>0</v>
      </c>
      <c r="E262" s="25">
        <f>IF(ISERROR(VLOOKUP($P262,[1]BN2_1!$A:$AC,8,0)),0,VLOOKUP($P262,[1]BN2_1!$A:$AC,8,0))</f>
        <v>75.788700000000006</v>
      </c>
      <c r="F262" s="26">
        <f t="shared" ref="F262:F308" si="20">IF(ISERROR(E262/C262*100),0,E262/C262*100)</f>
        <v>75.000000000000014</v>
      </c>
      <c r="G262" s="33">
        <f>IF(ISERROR(VLOOKUP($P262,[1]BN2_1!$A:$AC,12,0)),0,VLOOKUP($P262,[1]BN2_1!$A:$AC,12,0))</f>
        <v>3.1804999999999999</v>
      </c>
      <c r="H262" s="34">
        <f>IF(ISERROR(VLOOKUP($P262,[1]BN2_1!$A:$AC,16,0)),0,VLOOKUP($P262,[1]BN2_1!$A:$AC,16,0))</f>
        <v>0</v>
      </c>
      <c r="I262" s="35">
        <f>IF(ISERROR(VLOOKUP($P262,[1]BN2_1!$A:$AC,17,0)),0,VLOOKUP($P262,[1]BN2_1!$A:$AC,17,0))</f>
        <v>3.1804999999999999</v>
      </c>
      <c r="J262" s="36">
        <f t="shared" ref="J262:J308" si="21">IF(ISERROR(I262/G262*100),0,I262/G262*100)</f>
        <v>100</v>
      </c>
      <c r="K262" s="23">
        <f t="shared" ref="K262:K307" si="22">C262+G262</f>
        <v>104.23209999999999</v>
      </c>
      <c r="L262" s="24">
        <f>IF(ISERROR(VLOOKUP($P262,[1]BN2_1!$A:$U,21,0)),0,VLOOKUP($P262,[1]BN2_1!$A:$U,21,0))</f>
        <v>104.2321</v>
      </c>
      <c r="M262" s="24">
        <f t="shared" ref="M262:N307" si="23">D262+H262</f>
        <v>0</v>
      </c>
      <c r="N262" s="27">
        <f t="shared" si="23"/>
        <v>78.969200000000001</v>
      </c>
      <c r="O262" s="29">
        <f t="shared" ref="O262:O308" si="24">IF(ISERROR(N262/K262*100),0,N262/K262*100)</f>
        <v>75.762840813914352</v>
      </c>
      <c r="P262" s="30" t="s">
        <v>268</v>
      </c>
      <c r="Q262" s="30"/>
      <c r="R262" s="20"/>
    </row>
    <row r="263" spans="1:18" ht="21">
      <c r="A263" s="21">
        <v>258</v>
      </c>
      <c r="B263" s="22" t="str">
        <f>VLOOKUP($P263,[1]Name!$A:$B,2,0)</f>
        <v>มหาวิทยาลัยศิลปากร</v>
      </c>
      <c r="C263" s="23">
        <f>IF(ISERROR(VLOOKUP($P263,[1]BN2_1!$A:$AC,3,0)),0,VLOOKUP($P263,[1]BN2_1!$A:$AC,3,0))</f>
        <v>1435.4821999999999</v>
      </c>
      <c r="D263" s="24">
        <f>IF(ISERROR(VLOOKUP($P263,[1]BN2_1!$A:$AC,7,0)),0,VLOOKUP($P263,[1]BN2_1!$A:$AC,7,0))</f>
        <v>0</v>
      </c>
      <c r="E263" s="25">
        <f>IF(ISERROR(VLOOKUP($P263,[1]BN2_1!$A:$AC,8,0)),0,VLOOKUP($P263,[1]BN2_1!$A:$AC,8,0))</f>
        <v>1030.28210494</v>
      </c>
      <c r="F263" s="26">
        <f t="shared" si="20"/>
        <v>71.772544789479113</v>
      </c>
      <c r="G263" s="33">
        <f>IF(ISERROR(VLOOKUP($P263,[1]BN2_1!$A:$AC,12,0)),0,VLOOKUP($P263,[1]BN2_1!$A:$AC,12,0))</f>
        <v>242.5487</v>
      </c>
      <c r="H263" s="34">
        <f>IF(ISERROR(VLOOKUP($P263,[1]BN2_1!$A:$AC,16,0)),0,VLOOKUP($P263,[1]BN2_1!$A:$AC,16,0))</f>
        <v>0</v>
      </c>
      <c r="I263" s="35">
        <f>IF(ISERROR(VLOOKUP($P263,[1]BN2_1!$A:$AC,17,0)),0,VLOOKUP($P263,[1]BN2_1!$A:$AC,17,0))</f>
        <v>242.5487</v>
      </c>
      <c r="J263" s="36">
        <f t="shared" si="21"/>
        <v>100</v>
      </c>
      <c r="K263" s="23">
        <f t="shared" si="22"/>
        <v>1678.0309</v>
      </c>
      <c r="L263" s="24">
        <f>IF(ISERROR(VLOOKUP($P263,[1]BN2_1!$A:$U,21,0)),0,VLOOKUP($P263,[1]BN2_1!$A:$U,21,0))</f>
        <v>1678.0309</v>
      </c>
      <c r="M263" s="24">
        <f t="shared" si="23"/>
        <v>0</v>
      </c>
      <c r="N263" s="27">
        <f t="shared" si="23"/>
        <v>1272.83080494</v>
      </c>
      <c r="O263" s="29">
        <f t="shared" si="24"/>
        <v>75.852644009118066</v>
      </c>
      <c r="P263" s="30" t="s">
        <v>269</v>
      </c>
      <c r="Q263" s="30"/>
      <c r="R263" s="20"/>
    </row>
    <row r="264" spans="1:18" ht="21">
      <c r="A264" s="21">
        <v>259</v>
      </c>
      <c r="B264" s="22" t="str">
        <f>VLOOKUP($P264,[1]Name!$A:$B,2,0)</f>
        <v>สำนักงานคณะกรรมการ.พิเศษ โครงการจากพระราชดำริ</v>
      </c>
      <c r="C264" s="23">
        <f>IF(ISERROR(VLOOKUP($P264,[1]BN2_1!$A:$AC,3,0)),0,VLOOKUP($P264,[1]BN2_1!$A:$AC,3,0))</f>
        <v>805.58759999999995</v>
      </c>
      <c r="D264" s="24">
        <f>IF(ISERROR(VLOOKUP($P264,[1]BN2_1!$A:$AC,7,0)),0,VLOOKUP($P264,[1]BN2_1!$A:$AC,7,0))</f>
        <v>8.1932054000000001</v>
      </c>
      <c r="E264" s="25">
        <f>IF(ISERROR(VLOOKUP($P264,[1]BN2_1!$A:$AC,8,0)),0,VLOOKUP($P264,[1]BN2_1!$A:$AC,8,0))</f>
        <v>576.12624364999999</v>
      </c>
      <c r="F264" s="26">
        <f t="shared" si="20"/>
        <v>71.516275033280067</v>
      </c>
      <c r="G264" s="33">
        <f>IF(ISERROR(VLOOKUP($P264,[1]BN2_1!$A:$AC,12,0)),0,VLOOKUP($P264,[1]BN2_1!$A:$AC,12,0))</f>
        <v>159.22290000000001</v>
      </c>
      <c r="H264" s="34">
        <f>IF(ISERROR(VLOOKUP($P264,[1]BN2_1!$A:$AC,16,0)),0,VLOOKUP($P264,[1]BN2_1!$A:$AC,16,0))</f>
        <v>0</v>
      </c>
      <c r="I264" s="35">
        <f>IF(ISERROR(VLOOKUP($P264,[1]BN2_1!$A:$AC,17,0)),0,VLOOKUP($P264,[1]BN2_1!$A:$AC,17,0))</f>
        <v>159.173316</v>
      </c>
      <c r="J264" s="36">
        <f t="shared" si="21"/>
        <v>99.968858750845499</v>
      </c>
      <c r="K264" s="23">
        <f t="shared" si="22"/>
        <v>964.81049999999993</v>
      </c>
      <c r="L264" s="24">
        <f>IF(ISERROR(VLOOKUP($P264,[1]BN2_1!$A:$U,21,0)),0,VLOOKUP($P264,[1]BN2_1!$A:$U,21,0))</f>
        <v>964.81050000000005</v>
      </c>
      <c r="M264" s="24">
        <f t="shared" si="23"/>
        <v>8.1932054000000001</v>
      </c>
      <c r="N264" s="27">
        <f t="shared" si="23"/>
        <v>735.29955964999999</v>
      </c>
      <c r="O264" s="29">
        <f t="shared" si="24"/>
        <v>76.211811505990042</v>
      </c>
      <c r="P264" s="30" t="s">
        <v>270</v>
      </c>
      <c r="Q264" s="30"/>
      <c r="R264" s="20"/>
    </row>
    <row r="265" spans="1:18" ht="21">
      <c r="A265" s="21">
        <v>260</v>
      </c>
      <c r="B265" s="22" t="str">
        <f>VLOOKUP($P265,[1]Name!$A:$B,2,0)</f>
        <v>สำนักงานเลขาธิการคุรุสภา</v>
      </c>
      <c r="C265" s="23">
        <f>IF(ISERROR(VLOOKUP($P265,[1]BN2_1!$A:$AC,3,0)),0,VLOOKUP($P265,[1]BN2_1!$A:$AC,3,0))</f>
        <v>195.9134</v>
      </c>
      <c r="D265" s="24">
        <f>IF(ISERROR(VLOOKUP($P265,[1]BN2_1!$A:$AC,7,0)),0,VLOOKUP($P265,[1]BN2_1!$A:$AC,7,0))</f>
        <v>0</v>
      </c>
      <c r="E265" s="25">
        <f>IF(ISERROR(VLOOKUP($P265,[1]BN2_1!$A:$AC,8,0)),0,VLOOKUP($P265,[1]BN2_1!$A:$AC,8,0))</f>
        <v>146.935</v>
      </c>
      <c r="F265" s="26">
        <f t="shared" si="20"/>
        <v>74.99997447851959</v>
      </c>
      <c r="G265" s="33">
        <f>IF(ISERROR(VLOOKUP($P265,[1]BN2_1!$A:$AC,12,0)),0,VLOOKUP($P265,[1]BN2_1!$A:$AC,12,0))</f>
        <v>11.3985</v>
      </c>
      <c r="H265" s="34">
        <f>IF(ISERROR(VLOOKUP($P265,[1]BN2_1!$A:$AC,16,0)),0,VLOOKUP($P265,[1]BN2_1!$A:$AC,16,0))</f>
        <v>0</v>
      </c>
      <c r="I265" s="35">
        <f>IF(ISERROR(VLOOKUP($P265,[1]BN2_1!$A:$AC,17,0)),0,VLOOKUP($P265,[1]BN2_1!$A:$AC,17,0))</f>
        <v>11.3985</v>
      </c>
      <c r="J265" s="36">
        <f t="shared" si="21"/>
        <v>100</v>
      </c>
      <c r="K265" s="23">
        <f t="shared" si="22"/>
        <v>207.31190000000001</v>
      </c>
      <c r="L265" s="24">
        <f>IF(ISERROR(VLOOKUP($P265,[1]BN2_1!$A:$U,21,0)),0,VLOOKUP($P265,[1]BN2_1!$A:$U,21,0))</f>
        <v>207.31190000000001</v>
      </c>
      <c r="M265" s="24">
        <f t="shared" si="23"/>
        <v>0</v>
      </c>
      <c r="N265" s="27">
        <f t="shared" si="23"/>
        <v>158.33350000000002</v>
      </c>
      <c r="O265" s="29">
        <f t="shared" si="24"/>
        <v>76.374535181048458</v>
      </c>
      <c r="P265" s="30" t="s">
        <v>271</v>
      </c>
      <c r="Q265" s="30"/>
      <c r="R265" s="20"/>
    </row>
    <row r="266" spans="1:18" ht="21">
      <c r="A266" s="21">
        <v>261</v>
      </c>
      <c r="B266" s="22" t="str">
        <f>VLOOKUP($P266,[1]Name!$A:$B,2,0)</f>
        <v>สถาบันการพยาบาลศรีสวรินทิรา สภากาชาดไทย</v>
      </c>
      <c r="C266" s="23">
        <f>IF(ISERROR(VLOOKUP($P266,[1]BN2_1!$A:$AC,3,0)),0,VLOOKUP($P266,[1]BN2_1!$A:$AC,3,0))</f>
        <v>262.85980000000001</v>
      </c>
      <c r="D266" s="24">
        <f>IF(ISERROR(VLOOKUP($P266,[1]BN2_1!$A:$AC,7,0)),0,VLOOKUP($P266,[1]BN2_1!$A:$AC,7,0))</f>
        <v>0</v>
      </c>
      <c r="E266" s="25">
        <f>IF(ISERROR(VLOOKUP($P266,[1]BN2_1!$A:$AC,8,0)),0,VLOOKUP($P266,[1]BN2_1!$A:$AC,8,0))</f>
        <v>197.1447</v>
      </c>
      <c r="F266" s="26">
        <f t="shared" si="20"/>
        <v>74.999942935359456</v>
      </c>
      <c r="G266" s="33">
        <f>IF(ISERROR(VLOOKUP($P266,[1]BN2_1!$A:$AC,12,0)),0,VLOOKUP($P266,[1]BN2_1!$A:$AC,12,0))</f>
        <v>18.476700000000001</v>
      </c>
      <c r="H266" s="34">
        <f>IF(ISERROR(VLOOKUP($P266,[1]BN2_1!$A:$AC,16,0)),0,VLOOKUP($P266,[1]BN2_1!$A:$AC,16,0))</f>
        <v>0</v>
      </c>
      <c r="I266" s="35">
        <f>IF(ISERROR(VLOOKUP($P266,[1]BN2_1!$A:$AC,17,0)),0,VLOOKUP($P266,[1]BN2_1!$A:$AC,17,0))</f>
        <v>18.476700000000001</v>
      </c>
      <c r="J266" s="36">
        <f t="shared" si="21"/>
        <v>100</v>
      </c>
      <c r="K266" s="23">
        <f t="shared" si="22"/>
        <v>281.3365</v>
      </c>
      <c r="L266" s="24">
        <f>IF(ISERROR(VLOOKUP($P266,[1]BN2_1!$A:$U,21,0)),0,VLOOKUP($P266,[1]BN2_1!$A:$U,21,0))</f>
        <v>281.3365</v>
      </c>
      <c r="M266" s="24">
        <f t="shared" si="23"/>
        <v>0</v>
      </c>
      <c r="N266" s="27">
        <f t="shared" si="23"/>
        <v>215.62139999999999</v>
      </c>
      <c r="O266" s="29">
        <f t="shared" si="24"/>
        <v>76.641815050659972</v>
      </c>
      <c r="P266" s="30" t="s">
        <v>272</v>
      </c>
      <c r="Q266" s="30"/>
      <c r="R266" s="20"/>
    </row>
    <row r="267" spans="1:18" ht="21">
      <c r="A267" s="21">
        <v>262</v>
      </c>
      <c r="B267" s="22" t="str">
        <f>VLOOKUP($P267,[1]Name!$A:$B,2,0)</f>
        <v>สถาบันวิจัยและพัฒนาพื้นที่สูง (องค์การมหาชน)</v>
      </c>
      <c r="C267" s="23">
        <f>IF(ISERROR(VLOOKUP($P267,[1]BN2_1!$A:$AC,3,0)),0,VLOOKUP($P267,[1]BN2_1!$A:$AC,3,0))</f>
        <v>414.63060000000002</v>
      </c>
      <c r="D267" s="24">
        <f>IF(ISERROR(VLOOKUP($P267,[1]BN2_1!$A:$AC,7,0)),0,VLOOKUP($P267,[1]BN2_1!$A:$AC,7,0))</f>
        <v>0</v>
      </c>
      <c r="E267" s="25">
        <f>IF(ISERROR(VLOOKUP($P267,[1]BN2_1!$A:$AC,8,0)),0,VLOOKUP($P267,[1]BN2_1!$A:$AC,8,0))</f>
        <v>310.97289999999998</v>
      </c>
      <c r="F267" s="26">
        <f t="shared" si="20"/>
        <v>74.999987941073314</v>
      </c>
      <c r="G267" s="33">
        <f>IF(ISERROR(VLOOKUP($P267,[1]BN2_1!$A:$AC,12,0)),0,VLOOKUP($P267,[1]BN2_1!$A:$AC,12,0))</f>
        <v>29.292300000000001</v>
      </c>
      <c r="H267" s="34">
        <f>IF(ISERROR(VLOOKUP($P267,[1]BN2_1!$A:$AC,16,0)),0,VLOOKUP($P267,[1]BN2_1!$A:$AC,16,0))</f>
        <v>0</v>
      </c>
      <c r="I267" s="35">
        <f>IF(ISERROR(VLOOKUP($P267,[1]BN2_1!$A:$AC,17,0)),0,VLOOKUP($P267,[1]BN2_1!$A:$AC,17,0))</f>
        <v>29.292300000000001</v>
      </c>
      <c r="J267" s="36">
        <f t="shared" si="21"/>
        <v>100</v>
      </c>
      <c r="K267" s="23">
        <f t="shared" si="22"/>
        <v>443.92290000000003</v>
      </c>
      <c r="L267" s="24">
        <f>IF(ISERROR(VLOOKUP($P267,[1]BN2_1!$A:$U,21,0)),0,VLOOKUP($P267,[1]BN2_1!$A:$U,21,0))</f>
        <v>443.92290000000003</v>
      </c>
      <c r="M267" s="24">
        <f t="shared" si="23"/>
        <v>0</v>
      </c>
      <c r="N267" s="27">
        <f t="shared" si="23"/>
        <v>340.26519999999999</v>
      </c>
      <c r="O267" s="29">
        <f t="shared" si="24"/>
        <v>76.649616408615088</v>
      </c>
      <c r="P267" s="30" t="s">
        <v>273</v>
      </c>
      <c r="Q267" s="30"/>
      <c r="R267" s="20"/>
    </row>
    <row r="268" spans="1:18" ht="21">
      <c r="A268" s="21">
        <v>263</v>
      </c>
      <c r="B268" s="22" t="str">
        <f>VLOOKUP($P268,[1]Name!$A:$B,2,0)</f>
        <v>สถาบันมาตรวิทยาแห่งชาติ</v>
      </c>
      <c r="C268" s="23">
        <f>IF(ISERROR(VLOOKUP($P268,[1]BN2_1!$A:$AC,3,0)),0,VLOOKUP($P268,[1]BN2_1!$A:$AC,3,0))</f>
        <v>225.39789999999999</v>
      </c>
      <c r="D268" s="24">
        <f>IF(ISERROR(VLOOKUP($P268,[1]BN2_1!$A:$AC,7,0)),0,VLOOKUP($P268,[1]BN2_1!$A:$AC,7,0))</f>
        <v>0</v>
      </c>
      <c r="E268" s="25">
        <f>IF(ISERROR(VLOOKUP($P268,[1]BN2_1!$A:$AC,8,0)),0,VLOOKUP($P268,[1]BN2_1!$A:$AC,8,0))</f>
        <v>169.04810000000001</v>
      </c>
      <c r="F268" s="26">
        <f t="shared" si="20"/>
        <v>74.999855810546606</v>
      </c>
      <c r="G268" s="33">
        <f>IF(ISERROR(VLOOKUP($P268,[1]BN2_1!$A:$AC,12,0)),0,VLOOKUP($P268,[1]BN2_1!$A:$AC,12,0))</f>
        <v>259.48410000000001</v>
      </c>
      <c r="H268" s="34">
        <f>IF(ISERROR(VLOOKUP($P268,[1]BN2_1!$A:$AC,16,0)),0,VLOOKUP($P268,[1]BN2_1!$A:$AC,16,0))</f>
        <v>0</v>
      </c>
      <c r="I268" s="35">
        <f>IF(ISERROR(VLOOKUP($P268,[1]BN2_1!$A:$AC,17,0)),0,VLOOKUP($P268,[1]BN2_1!$A:$AC,17,0))</f>
        <v>202.7741</v>
      </c>
      <c r="J268" s="36">
        <f t="shared" si="21"/>
        <v>78.145096366212812</v>
      </c>
      <c r="K268" s="23">
        <f t="shared" si="22"/>
        <v>484.88200000000001</v>
      </c>
      <c r="L268" s="24">
        <f>IF(ISERROR(VLOOKUP($P268,[1]BN2_1!$A:$U,21,0)),0,VLOOKUP($P268,[1]BN2_1!$A:$U,21,0))</f>
        <v>484.88200000000001</v>
      </c>
      <c r="M268" s="24">
        <f t="shared" si="23"/>
        <v>0</v>
      </c>
      <c r="N268" s="27">
        <f t="shared" si="23"/>
        <v>371.82220000000001</v>
      </c>
      <c r="O268" s="29">
        <f t="shared" si="24"/>
        <v>76.683028035687045</v>
      </c>
      <c r="P268" s="30" t="s">
        <v>274</v>
      </c>
      <c r="Q268" s="30"/>
      <c r="R268" s="20"/>
    </row>
    <row r="269" spans="1:18" ht="21">
      <c r="A269" s="21">
        <v>264</v>
      </c>
      <c r="B269" s="22" t="str">
        <f>VLOOKUP($P269,[1]Name!$A:$B,2,0)</f>
        <v>มหาวิทยาลัยขอนแก่น</v>
      </c>
      <c r="C269" s="23">
        <f>IF(ISERROR(VLOOKUP($P269,[1]BN2_1!$A:$AC,3,0)),0,VLOOKUP($P269,[1]BN2_1!$A:$AC,3,0))</f>
        <v>4371.7573000000002</v>
      </c>
      <c r="D269" s="24">
        <f>IF(ISERROR(VLOOKUP($P269,[1]BN2_1!$A:$AC,7,0)),0,VLOOKUP($P269,[1]BN2_1!$A:$AC,7,0))</f>
        <v>0</v>
      </c>
      <c r="E269" s="25">
        <f>IF(ISERROR(VLOOKUP($P269,[1]BN2_1!$A:$AC,8,0)),0,VLOOKUP($P269,[1]BN2_1!$A:$AC,8,0))</f>
        <v>3196.4654488900001</v>
      </c>
      <c r="F269" s="26">
        <f t="shared" si="20"/>
        <v>73.116260339749417</v>
      </c>
      <c r="G269" s="33">
        <f>IF(ISERROR(VLOOKUP($P269,[1]BN2_1!$A:$AC,12,0)),0,VLOOKUP($P269,[1]BN2_1!$A:$AC,12,0))</f>
        <v>964.21450000000004</v>
      </c>
      <c r="H269" s="34">
        <f>IF(ISERROR(VLOOKUP($P269,[1]BN2_1!$A:$AC,16,0)),0,VLOOKUP($P269,[1]BN2_1!$A:$AC,16,0))</f>
        <v>0</v>
      </c>
      <c r="I269" s="35">
        <f>IF(ISERROR(VLOOKUP($P269,[1]BN2_1!$A:$AC,17,0)),0,VLOOKUP($P269,[1]BN2_1!$A:$AC,17,0))</f>
        <v>901.85260000000005</v>
      </c>
      <c r="J269" s="36">
        <f t="shared" si="21"/>
        <v>93.532362352982673</v>
      </c>
      <c r="K269" s="23">
        <f t="shared" si="22"/>
        <v>5335.9718000000003</v>
      </c>
      <c r="L269" s="24">
        <f>IF(ISERROR(VLOOKUP($P269,[1]BN2_1!$A:$U,21,0)),0,VLOOKUP($P269,[1]BN2_1!$A:$U,21,0))</f>
        <v>5335.9718000000003</v>
      </c>
      <c r="M269" s="24">
        <f t="shared" si="23"/>
        <v>0</v>
      </c>
      <c r="N269" s="27">
        <f t="shared" si="23"/>
        <v>4098.3180488899998</v>
      </c>
      <c r="O269" s="29">
        <f t="shared" si="24"/>
        <v>76.805466792197052</v>
      </c>
      <c r="P269" s="30" t="s">
        <v>275</v>
      </c>
      <c r="Q269" s="30"/>
      <c r="R269" s="20"/>
    </row>
    <row r="270" spans="1:18" ht="21">
      <c r="A270" s="21">
        <v>265</v>
      </c>
      <c r="B270" s="22" t="str">
        <f>VLOOKUP($P270,[1]Name!$A:$B,2,0)</f>
        <v>มหาวิทยาลัยเทคโนโลยีสุรนารี</v>
      </c>
      <c r="C270" s="23">
        <f>IF(ISERROR(VLOOKUP($P270,[1]BN2_1!$A:$AC,3,0)),0,VLOOKUP($P270,[1]BN2_1!$A:$AC,3,0))</f>
        <v>1062.1668999999999</v>
      </c>
      <c r="D270" s="24">
        <f>IF(ISERROR(VLOOKUP($P270,[1]BN2_1!$A:$AC,7,0)),0,VLOOKUP($P270,[1]BN2_1!$A:$AC,7,0))</f>
        <v>0</v>
      </c>
      <c r="E270" s="25">
        <f>IF(ISERROR(VLOOKUP($P270,[1]BN2_1!$A:$AC,8,0)),0,VLOOKUP($P270,[1]BN2_1!$A:$AC,8,0))</f>
        <v>796.62509999999997</v>
      </c>
      <c r="F270" s="26">
        <f t="shared" si="20"/>
        <v>74.999992938962805</v>
      </c>
      <c r="G270" s="33">
        <f>IF(ISERROR(VLOOKUP($P270,[1]BN2_1!$A:$AC,12,0)),0,VLOOKUP($P270,[1]BN2_1!$A:$AC,12,0))</f>
        <v>1027.5881999999999</v>
      </c>
      <c r="H270" s="34">
        <f>IF(ISERROR(VLOOKUP($P270,[1]BN2_1!$A:$AC,16,0)),0,VLOOKUP($P270,[1]BN2_1!$A:$AC,16,0))</f>
        <v>0</v>
      </c>
      <c r="I270" s="35">
        <f>IF(ISERROR(VLOOKUP($P270,[1]BN2_1!$A:$AC,17,0)),0,VLOOKUP($P270,[1]BN2_1!$A:$AC,17,0))</f>
        <v>808.83820000000003</v>
      </c>
      <c r="J270" s="36">
        <f t="shared" si="21"/>
        <v>78.712289611733581</v>
      </c>
      <c r="K270" s="23">
        <f t="shared" si="22"/>
        <v>2089.7550999999999</v>
      </c>
      <c r="L270" s="24">
        <f>IF(ISERROR(VLOOKUP($P270,[1]BN2_1!$A:$U,21,0)),0,VLOOKUP($P270,[1]BN2_1!$A:$U,21,0))</f>
        <v>2089.7550999999999</v>
      </c>
      <c r="M270" s="24">
        <f t="shared" si="23"/>
        <v>0</v>
      </c>
      <c r="N270" s="27">
        <f t="shared" si="23"/>
        <v>1605.4632999999999</v>
      </c>
      <c r="O270" s="29">
        <f t="shared" si="24"/>
        <v>76.825428013071956</v>
      </c>
      <c r="P270" s="30" t="s">
        <v>276</v>
      </c>
      <c r="Q270" s="30"/>
      <c r="R270" s="20"/>
    </row>
    <row r="271" spans="1:18" ht="21">
      <c r="A271" s="21">
        <v>266</v>
      </c>
      <c r="B271" s="22" t="str">
        <f>VLOOKUP($P271,[1]Name!$A:$B,2,0)</f>
        <v>สำนักงานเศรษฐกิจการคลัง</v>
      </c>
      <c r="C271" s="23">
        <f>IF(ISERROR(VLOOKUP($P271,[1]BN2_1!$A:$AC,3,0)),0,VLOOKUP($P271,[1]BN2_1!$A:$AC,3,0))</f>
        <v>203.46147099999999</v>
      </c>
      <c r="D271" s="24">
        <f>IF(ISERROR(VLOOKUP($P271,[1]BN2_1!$A:$AC,7,0)),0,VLOOKUP($P271,[1]BN2_1!$A:$AC,7,0))</f>
        <v>10.56303204</v>
      </c>
      <c r="E271" s="25">
        <f>IF(ISERROR(VLOOKUP($P271,[1]BN2_1!$A:$AC,8,0)),0,VLOOKUP($P271,[1]BN2_1!$A:$AC,8,0))</f>
        <v>112.94686178000001</v>
      </c>
      <c r="F271" s="26">
        <f t="shared" si="20"/>
        <v>55.512653685670053</v>
      </c>
      <c r="G271" s="33">
        <f>IF(ISERROR(VLOOKUP($P271,[1]BN2_1!$A:$AC,12,0)),0,VLOOKUP($P271,[1]BN2_1!$A:$AC,12,0))</f>
        <v>799.72852899999998</v>
      </c>
      <c r="H271" s="34">
        <f>IF(ISERROR(VLOOKUP($P271,[1]BN2_1!$A:$AC,16,0)),0,VLOOKUP($P271,[1]BN2_1!$A:$AC,16,0))</f>
        <v>28.78</v>
      </c>
      <c r="I271" s="35">
        <f>IF(ISERROR(VLOOKUP($P271,[1]BN2_1!$A:$AC,17,0)),0,VLOOKUP($P271,[1]BN2_1!$A:$AC,17,0))</f>
        <v>663.45285576000003</v>
      </c>
      <c r="J271" s="36">
        <f t="shared" si="21"/>
        <v>82.959758430726197</v>
      </c>
      <c r="K271" s="23">
        <f t="shared" si="22"/>
        <v>1003.1899999999999</v>
      </c>
      <c r="L271" s="24">
        <f>IF(ISERROR(VLOOKUP($P271,[1]BN2_1!$A:$U,21,0)),0,VLOOKUP($P271,[1]BN2_1!$A:$U,21,0))</f>
        <v>1003.19</v>
      </c>
      <c r="M271" s="24">
        <f t="shared" si="23"/>
        <v>39.343032039999997</v>
      </c>
      <c r="N271" s="27">
        <f t="shared" si="23"/>
        <v>776.39971753999998</v>
      </c>
      <c r="O271" s="29">
        <f t="shared" si="24"/>
        <v>77.393087803905544</v>
      </c>
      <c r="P271" s="30" t="s">
        <v>277</v>
      </c>
      <c r="Q271" s="30"/>
      <c r="R271" s="20"/>
    </row>
    <row r="272" spans="1:18" ht="21">
      <c r="A272" s="21">
        <v>267</v>
      </c>
      <c r="B272" s="22" t="str">
        <f>VLOOKUP($P272,[1]Name!$A:$B,2,0)</f>
        <v>ศูนย์ความเป็นเลิศด้านชีววิทยาศาสตร์ (องค์การมหาชน)</v>
      </c>
      <c r="C272" s="23">
        <f>IF(ISERROR(VLOOKUP($P272,[1]BN2_1!$A:$AC,3,0)),0,VLOOKUP($P272,[1]BN2_1!$A:$AC,3,0))</f>
        <v>63.961100000000002</v>
      </c>
      <c r="D272" s="24">
        <f>IF(ISERROR(VLOOKUP($P272,[1]BN2_1!$A:$AC,7,0)),0,VLOOKUP($P272,[1]BN2_1!$A:$AC,7,0))</f>
        <v>0</v>
      </c>
      <c r="E272" s="25">
        <f>IF(ISERROR(VLOOKUP($P272,[1]BN2_1!$A:$AC,8,0)),0,VLOOKUP($P272,[1]BN2_1!$A:$AC,8,0))</f>
        <v>47.970799999999997</v>
      </c>
      <c r="F272" s="26">
        <f t="shared" si="20"/>
        <v>74.999960913742882</v>
      </c>
      <c r="G272" s="33">
        <f>IF(ISERROR(VLOOKUP($P272,[1]BN2_1!$A:$AC,12,0)),0,VLOOKUP($P272,[1]BN2_1!$A:$AC,12,0))</f>
        <v>55.341299999999997</v>
      </c>
      <c r="H272" s="34">
        <f>IF(ISERROR(VLOOKUP($P272,[1]BN2_1!$A:$AC,16,0)),0,VLOOKUP($P272,[1]BN2_1!$A:$AC,16,0))</f>
        <v>0</v>
      </c>
      <c r="I272" s="35">
        <f>IF(ISERROR(VLOOKUP($P272,[1]BN2_1!$A:$AC,17,0)),0,VLOOKUP($P272,[1]BN2_1!$A:$AC,17,0))</f>
        <v>44.370399999999997</v>
      </c>
      <c r="J272" s="36">
        <f t="shared" si="21"/>
        <v>80.175926478055274</v>
      </c>
      <c r="K272" s="23">
        <f t="shared" si="22"/>
        <v>119.30240000000001</v>
      </c>
      <c r="L272" s="24">
        <f>IF(ISERROR(VLOOKUP($P272,[1]BN2_1!$A:$U,21,0)),0,VLOOKUP($P272,[1]BN2_1!$A:$U,21,0))</f>
        <v>119.30240000000001</v>
      </c>
      <c r="M272" s="24">
        <f t="shared" si="23"/>
        <v>0</v>
      </c>
      <c r="N272" s="27">
        <f t="shared" si="23"/>
        <v>92.341199999999986</v>
      </c>
      <c r="O272" s="29">
        <f t="shared" si="24"/>
        <v>77.400957566654142</v>
      </c>
      <c r="P272" s="30" t="s">
        <v>278</v>
      </c>
      <c r="Q272" s="30"/>
      <c r="R272" s="20"/>
    </row>
    <row r="273" spans="1:18" ht="21">
      <c r="A273" s="21">
        <v>268</v>
      </c>
      <c r="B273" s="22" t="str">
        <f>VLOOKUP($P273,[1]Name!$A:$B,2,0)</f>
        <v>สำนักงานศาลยุติธรรม</v>
      </c>
      <c r="C273" s="23">
        <f>IF(ISERROR(VLOOKUP($P273,[1]BN2_1!$A:$AC,3,0)),0,VLOOKUP($P273,[1]BN2_1!$A:$AC,3,0))</f>
        <v>16468.905500000001</v>
      </c>
      <c r="D273" s="24">
        <f>IF(ISERROR(VLOOKUP($P273,[1]BN2_1!$A:$AC,7,0)),0,VLOOKUP($P273,[1]BN2_1!$A:$AC,7,0))</f>
        <v>0</v>
      </c>
      <c r="E273" s="25">
        <f>IF(ISERROR(VLOOKUP($P273,[1]BN2_1!$A:$AC,8,0)),0,VLOOKUP($P273,[1]BN2_1!$A:$AC,8,0))</f>
        <v>12351.6553</v>
      </c>
      <c r="F273" s="26">
        <f t="shared" si="20"/>
        <v>74.999855333434269</v>
      </c>
      <c r="G273" s="33">
        <f>IF(ISERROR(VLOOKUP($P273,[1]BN2_1!$A:$AC,12,0)),0,VLOOKUP($P273,[1]BN2_1!$A:$AC,12,0))</f>
        <v>3951.3236000000002</v>
      </c>
      <c r="H273" s="34">
        <f>IF(ISERROR(VLOOKUP($P273,[1]BN2_1!$A:$AC,16,0)),0,VLOOKUP($P273,[1]BN2_1!$A:$AC,16,0))</f>
        <v>0</v>
      </c>
      <c r="I273" s="35">
        <f>IF(ISERROR(VLOOKUP($P273,[1]BN2_1!$A:$AC,17,0)),0,VLOOKUP($P273,[1]BN2_1!$A:$AC,17,0))</f>
        <v>3493.2645000000002</v>
      </c>
      <c r="J273" s="36">
        <f t="shared" si="21"/>
        <v>88.407451619502893</v>
      </c>
      <c r="K273" s="23">
        <f t="shared" si="22"/>
        <v>20420.2291</v>
      </c>
      <c r="L273" s="24">
        <f>IF(ISERROR(VLOOKUP($P273,[1]BN2_1!$A:$U,21,0)),0,VLOOKUP($P273,[1]BN2_1!$A:$U,21,0))</f>
        <v>20420.2291</v>
      </c>
      <c r="M273" s="24">
        <f t="shared" si="23"/>
        <v>0</v>
      </c>
      <c r="N273" s="27">
        <f t="shared" si="23"/>
        <v>15844.9198</v>
      </c>
      <c r="O273" s="29">
        <f t="shared" si="24"/>
        <v>77.594231300764392</v>
      </c>
      <c r="P273" s="30" t="s">
        <v>279</v>
      </c>
      <c r="Q273" s="30"/>
      <c r="R273" s="20"/>
    </row>
    <row r="274" spans="1:18" ht="21">
      <c r="A274" s="21">
        <v>269</v>
      </c>
      <c r="B274" s="22" t="str">
        <f>VLOOKUP($P274,[1]Name!$A:$B,2,0)</f>
        <v>มหาวิทยาลัยมหิดล</v>
      </c>
      <c r="C274" s="23">
        <f>IF(ISERROR(VLOOKUP($P274,[1]BN2_1!$A:$AC,3,0)),0,VLOOKUP($P274,[1]BN2_1!$A:$AC,3,0))</f>
        <v>10381.588</v>
      </c>
      <c r="D274" s="24">
        <f>IF(ISERROR(VLOOKUP($P274,[1]BN2_1!$A:$AC,7,0)),0,VLOOKUP($P274,[1]BN2_1!$A:$AC,7,0))</f>
        <v>0</v>
      </c>
      <c r="E274" s="25">
        <f>IF(ISERROR(VLOOKUP($P274,[1]BN2_1!$A:$AC,8,0)),0,VLOOKUP($P274,[1]BN2_1!$A:$AC,8,0))</f>
        <v>7619.2717517199999</v>
      </c>
      <c r="F274" s="26">
        <f t="shared" si="20"/>
        <v>73.392160734176699</v>
      </c>
      <c r="G274" s="33">
        <f>IF(ISERROR(VLOOKUP($P274,[1]BN2_1!$A:$AC,12,0)),0,VLOOKUP($P274,[1]BN2_1!$A:$AC,12,0))</f>
        <v>2749.9052000000001</v>
      </c>
      <c r="H274" s="34">
        <f>IF(ISERROR(VLOOKUP($P274,[1]BN2_1!$A:$AC,16,0)),0,VLOOKUP($P274,[1]BN2_1!$A:$AC,16,0))</f>
        <v>0</v>
      </c>
      <c r="I274" s="35">
        <f>IF(ISERROR(VLOOKUP($P274,[1]BN2_1!$A:$AC,17,0)),0,VLOOKUP($P274,[1]BN2_1!$A:$AC,17,0))</f>
        <v>2615.7357000000002</v>
      </c>
      <c r="J274" s="36">
        <f t="shared" si="21"/>
        <v>95.120940896435272</v>
      </c>
      <c r="K274" s="23">
        <f t="shared" si="22"/>
        <v>13131.493200000001</v>
      </c>
      <c r="L274" s="24">
        <f>IF(ISERROR(VLOOKUP($P274,[1]BN2_1!$A:$U,21,0)),0,VLOOKUP($P274,[1]BN2_1!$A:$U,21,0))</f>
        <v>13131.493200000001</v>
      </c>
      <c r="M274" s="24">
        <f t="shared" si="23"/>
        <v>0</v>
      </c>
      <c r="N274" s="27">
        <f t="shared" si="23"/>
        <v>10235.007451720001</v>
      </c>
      <c r="O274" s="29">
        <f t="shared" si="24"/>
        <v>77.942449467361413</v>
      </c>
      <c r="P274" s="30" t="s">
        <v>280</v>
      </c>
      <c r="Q274" s="30"/>
      <c r="R274" s="20"/>
    </row>
    <row r="275" spans="1:18" ht="21">
      <c r="A275" s="21">
        <v>270</v>
      </c>
      <c r="B275" s="22" t="str">
        <f>VLOOKUP($P275,[1]Name!$A:$B,2,0)</f>
        <v>สถาบันพระปกเกล้า</v>
      </c>
      <c r="C275" s="23">
        <f>IF(ISERROR(VLOOKUP($P275,[1]BN2_1!$A:$AC,3,0)),0,VLOOKUP($P275,[1]BN2_1!$A:$AC,3,0))</f>
        <v>188.8914</v>
      </c>
      <c r="D275" s="24">
        <f>IF(ISERROR(VLOOKUP($P275,[1]BN2_1!$A:$AC,7,0)),0,VLOOKUP($P275,[1]BN2_1!$A:$AC,7,0))</f>
        <v>0</v>
      </c>
      <c r="E275" s="25">
        <f>IF(ISERROR(VLOOKUP($P275,[1]BN2_1!$A:$AC,8,0)),0,VLOOKUP($P275,[1]BN2_1!$A:$AC,8,0))</f>
        <v>141.50980000000001</v>
      </c>
      <c r="F275" s="26">
        <f t="shared" si="20"/>
        <v>74.915956999630481</v>
      </c>
      <c r="G275" s="33">
        <f>IF(ISERROR(VLOOKUP($P275,[1]BN2_1!$A:$AC,12,0)),0,VLOOKUP($P275,[1]BN2_1!$A:$AC,12,0))</f>
        <v>26.464300000000001</v>
      </c>
      <c r="H275" s="34">
        <f>IF(ISERROR(VLOOKUP($P275,[1]BN2_1!$A:$AC,16,0)),0,VLOOKUP($P275,[1]BN2_1!$A:$AC,16,0))</f>
        <v>0</v>
      </c>
      <c r="I275" s="35">
        <f>IF(ISERROR(VLOOKUP($P275,[1]BN2_1!$A:$AC,17,0)),0,VLOOKUP($P275,[1]BN2_1!$A:$AC,17,0))</f>
        <v>26.464300000000001</v>
      </c>
      <c r="J275" s="36">
        <f t="shared" si="21"/>
        <v>100</v>
      </c>
      <c r="K275" s="23">
        <f t="shared" si="22"/>
        <v>215.35570000000001</v>
      </c>
      <c r="L275" s="24">
        <f>IF(ISERROR(VLOOKUP($P275,[1]BN2_1!$A:$U,21,0)),0,VLOOKUP($P275,[1]BN2_1!$A:$U,21,0))</f>
        <v>215.35570000000001</v>
      </c>
      <c r="M275" s="24">
        <f t="shared" si="23"/>
        <v>0</v>
      </c>
      <c r="N275" s="27">
        <f t="shared" si="23"/>
        <v>167.97410000000002</v>
      </c>
      <c r="O275" s="29">
        <f t="shared" si="24"/>
        <v>77.998446291414623</v>
      </c>
      <c r="P275" s="30" t="s">
        <v>281</v>
      </c>
      <c r="Q275" s="30"/>
      <c r="R275" s="20"/>
    </row>
    <row r="276" spans="1:18" ht="21">
      <c r="A276" s="21">
        <v>271</v>
      </c>
      <c r="B276" s="22" t="str">
        <f>VLOOKUP($P276,[1]Name!$A:$B,2,0)</f>
        <v>สถาบันเทคโนโลยีพระจอมเกล้าเจ้าคุณทหารลาดกระบัง</v>
      </c>
      <c r="C276" s="23">
        <f>IF(ISERROR(VLOOKUP($P276,[1]BN2_1!$A:$AC,3,0)),0,VLOOKUP($P276,[1]BN2_1!$A:$AC,3,0))</f>
        <v>1539.7626</v>
      </c>
      <c r="D276" s="24">
        <f>IF(ISERROR(VLOOKUP($P276,[1]BN2_1!$A:$AC,7,0)),0,VLOOKUP($P276,[1]BN2_1!$A:$AC,7,0))</f>
        <v>0</v>
      </c>
      <c r="E276" s="25">
        <f>IF(ISERROR(VLOOKUP($P276,[1]BN2_1!$A:$AC,8,0)),0,VLOOKUP($P276,[1]BN2_1!$A:$AC,8,0))</f>
        <v>1132.0168577500001</v>
      </c>
      <c r="F276" s="26">
        <f t="shared" si="20"/>
        <v>73.518921536995379</v>
      </c>
      <c r="G276" s="33">
        <f>IF(ISERROR(VLOOKUP($P276,[1]BN2_1!$A:$AC,12,0)),0,VLOOKUP($P276,[1]BN2_1!$A:$AC,12,0))</f>
        <v>541.67560000000003</v>
      </c>
      <c r="H276" s="34">
        <f>IF(ISERROR(VLOOKUP($P276,[1]BN2_1!$A:$AC,16,0)),0,VLOOKUP($P276,[1]BN2_1!$A:$AC,16,0))</f>
        <v>0</v>
      </c>
      <c r="I276" s="35">
        <f>IF(ISERROR(VLOOKUP($P276,[1]BN2_1!$A:$AC,17,0)),0,VLOOKUP($P276,[1]BN2_1!$A:$AC,17,0))</f>
        <v>497.49700000000001</v>
      </c>
      <c r="J276" s="36">
        <f t="shared" si="21"/>
        <v>91.844085279085846</v>
      </c>
      <c r="K276" s="23">
        <f t="shared" si="22"/>
        <v>2081.4382000000001</v>
      </c>
      <c r="L276" s="24">
        <f>IF(ISERROR(VLOOKUP($P276,[1]BN2_1!$A:$U,21,0)),0,VLOOKUP($P276,[1]BN2_1!$A:$U,21,0))</f>
        <v>2081.4382000000001</v>
      </c>
      <c r="M276" s="24">
        <f t="shared" si="23"/>
        <v>0</v>
      </c>
      <c r="N276" s="27">
        <f t="shared" si="23"/>
        <v>1629.5138577500002</v>
      </c>
      <c r="O276" s="29">
        <f t="shared" si="24"/>
        <v>78.287880838835392</v>
      </c>
      <c r="P276" s="30" t="s">
        <v>282</v>
      </c>
      <c r="Q276" s="30"/>
      <c r="R276" s="20"/>
    </row>
    <row r="277" spans="1:18" ht="21">
      <c r="A277" s="21">
        <v>272</v>
      </c>
      <c r="B277" s="22" t="str">
        <f>VLOOKUP($P277,[1]Name!$A:$B,2,0)</f>
        <v>มหาวิทยาลัยสงขลานครินทร์</v>
      </c>
      <c r="C277" s="23">
        <f>IF(ISERROR(VLOOKUP($P277,[1]BN2_1!$A:$AC,3,0)),0,VLOOKUP($P277,[1]BN2_1!$A:$AC,3,0))</f>
        <v>4560.9014999999999</v>
      </c>
      <c r="D277" s="24">
        <f>IF(ISERROR(VLOOKUP($P277,[1]BN2_1!$A:$AC,7,0)),0,VLOOKUP($P277,[1]BN2_1!$A:$AC,7,0))</f>
        <v>0</v>
      </c>
      <c r="E277" s="25">
        <f>IF(ISERROR(VLOOKUP($P277,[1]BN2_1!$A:$AC,8,0)),0,VLOOKUP($P277,[1]BN2_1!$A:$AC,8,0))</f>
        <v>3357.26942835</v>
      </c>
      <c r="F277" s="26">
        <f t="shared" si="20"/>
        <v>73.609777109854264</v>
      </c>
      <c r="G277" s="33">
        <f>IF(ISERROR(VLOOKUP($P277,[1]BN2_1!$A:$AC,12,0)),0,VLOOKUP($P277,[1]BN2_1!$A:$AC,12,0))</f>
        <v>1036.9350999999999</v>
      </c>
      <c r="H277" s="34">
        <f>IF(ISERROR(VLOOKUP($P277,[1]BN2_1!$A:$AC,16,0)),0,VLOOKUP($P277,[1]BN2_1!$A:$AC,16,0))</f>
        <v>0</v>
      </c>
      <c r="I277" s="35">
        <f>IF(ISERROR(VLOOKUP($P277,[1]BN2_1!$A:$AC,17,0)),0,VLOOKUP($P277,[1]BN2_1!$A:$AC,17,0))</f>
        <v>1036.9350999999999</v>
      </c>
      <c r="J277" s="36">
        <f t="shared" si="21"/>
        <v>100</v>
      </c>
      <c r="K277" s="23">
        <f t="shared" si="22"/>
        <v>5597.8365999999996</v>
      </c>
      <c r="L277" s="24">
        <f>IF(ISERROR(VLOOKUP($P277,[1]BN2_1!$A:$U,21,0)),0,VLOOKUP($P277,[1]BN2_1!$A:$U,21,0))</f>
        <v>5597.8365999999996</v>
      </c>
      <c r="M277" s="24">
        <f t="shared" si="23"/>
        <v>0</v>
      </c>
      <c r="N277" s="27">
        <f t="shared" si="23"/>
        <v>4394.2045283500001</v>
      </c>
      <c r="O277" s="29">
        <f t="shared" si="24"/>
        <v>78.498263567571811</v>
      </c>
      <c r="P277" s="30" t="s">
        <v>283</v>
      </c>
      <c r="Q277" s="30"/>
      <c r="R277" s="20"/>
    </row>
    <row r="278" spans="1:18" ht="21">
      <c r="A278" s="21">
        <v>273</v>
      </c>
      <c r="B278" s="22" t="str">
        <f>VLOOKUP($P278,[1]Name!$A:$B,2,0)</f>
        <v>มหาวิทยาลัยแม่โจ้</v>
      </c>
      <c r="C278" s="23">
        <f>IF(ISERROR(VLOOKUP($P278,[1]BN2_1!$A:$AC,3,0)),0,VLOOKUP($P278,[1]BN2_1!$A:$AC,3,0))</f>
        <v>1120.4376999999999</v>
      </c>
      <c r="D278" s="24">
        <f>IF(ISERROR(VLOOKUP($P278,[1]BN2_1!$A:$AC,7,0)),0,VLOOKUP($P278,[1]BN2_1!$A:$AC,7,0))</f>
        <v>0</v>
      </c>
      <c r="E278" s="25">
        <f>IF(ISERROR(VLOOKUP($P278,[1]BN2_1!$A:$AC,8,0)),0,VLOOKUP($P278,[1]BN2_1!$A:$AC,8,0))</f>
        <v>828.3561492</v>
      </c>
      <c r="F278" s="26">
        <f t="shared" si="20"/>
        <v>73.931477778728791</v>
      </c>
      <c r="G278" s="33">
        <f>IF(ISERROR(VLOOKUP($P278,[1]BN2_1!$A:$AC,12,0)),0,VLOOKUP($P278,[1]BN2_1!$A:$AC,12,0))</f>
        <v>317.1207</v>
      </c>
      <c r="H278" s="34">
        <f>IF(ISERROR(VLOOKUP($P278,[1]BN2_1!$A:$AC,16,0)),0,VLOOKUP($P278,[1]BN2_1!$A:$AC,16,0))</f>
        <v>0</v>
      </c>
      <c r="I278" s="35">
        <f>IF(ISERROR(VLOOKUP($P278,[1]BN2_1!$A:$AC,17,0)),0,VLOOKUP($P278,[1]BN2_1!$A:$AC,17,0))</f>
        <v>300.85000000000002</v>
      </c>
      <c r="J278" s="36">
        <f t="shared" si="21"/>
        <v>94.869240639289714</v>
      </c>
      <c r="K278" s="23">
        <f t="shared" si="22"/>
        <v>1437.5583999999999</v>
      </c>
      <c r="L278" s="24">
        <f>IF(ISERROR(VLOOKUP($P278,[1]BN2_1!$A:$U,21,0)),0,VLOOKUP($P278,[1]BN2_1!$A:$U,21,0))</f>
        <v>1437.5583999999999</v>
      </c>
      <c r="M278" s="24">
        <f t="shared" si="23"/>
        <v>0</v>
      </c>
      <c r="N278" s="27">
        <f t="shared" si="23"/>
        <v>1129.2061492</v>
      </c>
      <c r="O278" s="29">
        <f t="shared" si="24"/>
        <v>78.550280058187553</v>
      </c>
      <c r="P278" s="30" t="s">
        <v>284</v>
      </c>
      <c r="Q278" s="30"/>
      <c r="R278" s="20"/>
    </row>
    <row r="279" spans="1:18" ht="21">
      <c r="A279" s="21">
        <v>274</v>
      </c>
      <c r="B279" s="22" t="str">
        <f>VLOOKUP($P279,[1]Name!$A:$B,2,0)</f>
        <v>มหาวิทยาลัยศรีนครินทรวิโรฒ</v>
      </c>
      <c r="C279" s="23">
        <f>IF(ISERROR(VLOOKUP($P279,[1]BN2_1!$A:$AC,3,0)),0,VLOOKUP($P279,[1]BN2_1!$A:$AC,3,0))</f>
        <v>2825.7240000000002</v>
      </c>
      <c r="D279" s="24">
        <f>IF(ISERROR(VLOOKUP($P279,[1]BN2_1!$A:$AC,7,0)),0,VLOOKUP($P279,[1]BN2_1!$A:$AC,7,0))</f>
        <v>0</v>
      </c>
      <c r="E279" s="25">
        <f>IF(ISERROR(VLOOKUP($P279,[1]BN2_1!$A:$AC,8,0)),0,VLOOKUP($P279,[1]BN2_1!$A:$AC,8,0))</f>
        <v>2127.7477806400002</v>
      </c>
      <c r="F279" s="26">
        <f t="shared" si="20"/>
        <v>75.29920758856845</v>
      </c>
      <c r="G279" s="33">
        <f>IF(ISERROR(VLOOKUP($P279,[1]BN2_1!$A:$AC,12,0)),0,VLOOKUP($P279,[1]BN2_1!$A:$AC,12,0))</f>
        <v>1053.8510000000001</v>
      </c>
      <c r="H279" s="34">
        <f>IF(ISERROR(VLOOKUP($P279,[1]BN2_1!$A:$AC,16,0)),0,VLOOKUP($P279,[1]BN2_1!$A:$AC,16,0))</f>
        <v>0</v>
      </c>
      <c r="I279" s="35">
        <f>IF(ISERROR(VLOOKUP($P279,[1]BN2_1!$A:$AC,17,0)),0,VLOOKUP($P279,[1]BN2_1!$A:$AC,17,0))</f>
        <v>920.48860000000002</v>
      </c>
      <c r="J279" s="36">
        <f t="shared" si="21"/>
        <v>87.345231916086803</v>
      </c>
      <c r="K279" s="23">
        <f t="shared" si="22"/>
        <v>3879.5750000000003</v>
      </c>
      <c r="L279" s="24">
        <f>IF(ISERROR(VLOOKUP($P279,[1]BN2_1!$A:$U,21,0)),0,VLOOKUP($P279,[1]BN2_1!$A:$U,21,0))</f>
        <v>3879.5749999999998</v>
      </c>
      <c r="M279" s="24">
        <f t="shared" si="23"/>
        <v>0</v>
      </c>
      <c r="N279" s="27">
        <f t="shared" si="23"/>
        <v>3048.2363806400003</v>
      </c>
      <c r="O279" s="29">
        <f t="shared" si="24"/>
        <v>78.571399718783624</v>
      </c>
      <c r="P279" s="30" t="s">
        <v>285</v>
      </c>
      <c r="Q279" s="30"/>
      <c r="R279" s="20"/>
    </row>
    <row r="280" spans="1:18" ht="21">
      <c r="A280" s="21">
        <v>275</v>
      </c>
      <c r="B280" s="22" t="str">
        <f>VLOOKUP($P280,[1]Name!$A:$B,2,0)</f>
        <v>สถาบันสารสนเทศทรัพยากรน้ำ (องค์การมหาชน)</v>
      </c>
      <c r="C280" s="23">
        <f>IF(ISERROR(VLOOKUP($P280,[1]BN2_1!$A:$AC,3,0)),0,VLOOKUP($P280,[1]BN2_1!$A:$AC,3,0))</f>
        <v>213.60079999999999</v>
      </c>
      <c r="D280" s="24">
        <f>IF(ISERROR(VLOOKUP($P280,[1]BN2_1!$A:$AC,7,0)),0,VLOOKUP($P280,[1]BN2_1!$A:$AC,7,0))</f>
        <v>0</v>
      </c>
      <c r="E280" s="25">
        <f>IF(ISERROR(VLOOKUP($P280,[1]BN2_1!$A:$AC,8,0)),0,VLOOKUP($P280,[1]BN2_1!$A:$AC,8,0))</f>
        <v>160.2004</v>
      </c>
      <c r="F280" s="26">
        <f t="shared" si="20"/>
        <v>74.999906367391887</v>
      </c>
      <c r="G280" s="33">
        <f>IF(ISERROR(VLOOKUP($P280,[1]BN2_1!$A:$AC,12,0)),0,VLOOKUP($P280,[1]BN2_1!$A:$AC,12,0))</f>
        <v>38.247500000000002</v>
      </c>
      <c r="H280" s="34">
        <f>IF(ISERROR(VLOOKUP($P280,[1]BN2_1!$A:$AC,16,0)),0,VLOOKUP($P280,[1]BN2_1!$A:$AC,16,0))</f>
        <v>0</v>
      </c>
      <c r="I280" s="35">
        <f>IF(ISERROR(VLOOKUP($P280,[1]BN2_1!$A:$AC,17,0)),0,VLOOKUP($P280,[1]BN2_1!$A:$AC,17,0))</f>
        <v>38.247500000000002</v>
      </c>
      <c r="J280" s="36">
        <f t="shared" si="21"/>
        <v>100</v>
      </c>
      <c r="K280" s="23">
        <f t="shared" si="22"/>
        <v>251.84829999999999</v>
      </c>
      <c r="L280" s="24">
        <f>IF(ISERROR(VLOOKUP($P280,[1]BN2_1!$A:$U,21,0)),0,VLOOKUP($P280,[1]BN2_1!$A:$U,21,0))</f>
        <v>251.84829999999999</v>
      </c>
      <c r="M280" s="24">
        <f t="shared" si="23"/>
        <v>0</v>
      </c>
      <c r="N280" s="27">
        <f t="shared" si="23"/>
        <v>198.4479</v>
      </c>
      <c r="O280" s="29">
        <f t="shared" si="24"/>
        <v>78.796600969710738</v>
      </c>
      <c r="P280" s="30" t="s">
        <v>286</v>
      </c>
      <c r="Q280" s="30"/>
      <c r="R280" s="20"/>
    </row>
    <row r="281" spans="1:18" ht="21">
      <c r="A281" s="21">
        <v>276</v>
      </c>
      <c r="B281" s="22" t="str">
        <f>VLOOKUP($P281,[1]Name!$A:$B,2,0)</f>
        <v>มหาวิทยาลัยธรรมศาสตร์</v>
      </c>
      <c r="C281" s="23">
        <f>IF(ISERROR(VLOOKUP($P281,[1]BN2_1!$A:$AC,3,0)),0,VLOOKUP($P281,[1]BN2_1!$A:$AC,3,0))</f>
        <v>3191.3542000000002</v>
      </c>
      <c r="D281" s="24">
        <f>IF(ISERROR(VLOOKUP($P281,[1]BN2_1!$A:$AC,7,0)),0,VLOOKUP($P281,[1]BN2_1!$A:$AC,7,0))</f>
        <v>0</v>
      </c>
      <c r="E281" s="25">
        <f>IF(ISERROR(VLOOKUP($P281,[1]BN2_1!$A:$AC,8,0)),0,VLOOKUP($P281,[1]BN2_1!$A:$AC,8,0))</f>
        <v>2353.09928016</v>
      </c>
      <c r="F281" s="26">
        <f t="shared" si="20"/>
        <v>73.733566777388731</v>
      </c>
      <c r="G281" s="33">
        <f>IF(ISERROR(VLOOKUP($P281,[1]BN2_1!$A:$AC,12,0)),0,VLOOKUP($P281,[1]BN2_1!$A:$AC,12,0))</f>
        <v>1654.5219999999999</v>
      </c>
      <c r="H281" s="34">
        <f>IF(ISERROR(VLOOKUP($P281,[1]BN2_1!$A:$AC,16,0)),0,VLOOKUP($P281,[1]BN2_1!$A:$AC,16,0))</f>
        <v>0</v>
      </c>
      <c r="I281" s="35">
        <f>IF(ISERROR(VLOOKUP($P281,[1]BN2_1!$A:$AC,17,0)),0,VLOOKUP($P281,[1]BN2_1!$A:$AC,17,0))</f>
        <v>1466.0415</v>
      </c>
      <c r="J281" s="36">
        <f t="shared" si="21"/>
        <v>88.608159939849713</v>
      </c>
      <c r="K281" s="23">
        <f t="shared" si="22"/>
        <v>4845.8762000000006</v>
      </c>
      <c r="L281" s="24">
        <f>IF(ISERROR(VLOOKUP($P281,[1]BN2_1!$A:$U,21,0)),0,VLOOKUP($P281,[1]BN2_1!$A:$U,21,0))</f>
        <v>4845.8761999999997</v>
      </c>
      <c r="M281" s="24">
        <f t="shared" si="23"/>
        <v>0</v>
      </c>
      <c r="N281" s="27">
        <f t="shared" si="23"/>
        <v>3819.1407801599998</v>
      </c>
      <c r="O281" s="29">
        <f t="shared" si="24"/>
        <v>78.812182204737283</v>
      </c>
      <c r="P281" s="30" t="s">
        <v>287</v>
      </c>
      <c r="Q281" s="30"/>
      <c r="R281" s="20"/>
    </row>
    <row r="282" spans="1:18" ht="21">
      <c r="A282" s="21">
        <v>277</v>
      </c>
      <c r="B282" s="22" t="str">
        <f>VLOOKUP($P282,[1]Name!$A:$B,2,0)</f>
        <v>สถาบันส่งเสริมความปลอดภัย อาชีวอนามัย และสภาพแวดล้อมในการทำงาน (องค์การมหาชน)</v>
      </c>
      <c r="C282" s="23">
        <f>IF(ISERROR(VLOOKUP($P282,[1]BN2_1!$A:$AC,3,0)),0,VLOOKUP($P282,[1]BN2_1!$A:$AC,3,0))</f>
        <v>37.381</v>
      </c>
      <c r="D282" s="24">
        <f>IF(ISERROR(VLOOKUP($P282,[1]BN2_1!$A:$AC,7,0)),0,VLOOKUP($P282,[1]BN2_1!$A:$AC,7,0))</f>
        <v>0</v>
      </c>
      <c r="E282" s="25">
        <f>IF(ISERROR(VLOOKUP($P282,[1]BN2_1!$A:$AC,8,0)),0,VLOOKUP($P282,[1]BN2_1!$A:$AC,8,0))</f>
        <v>28.035799999999998</v>
      </c>
      <c r="F282" s="26">
        <f t="shared" si="20"/>
        <v>75.000133757791389</v>
      </c>
      <c r="G282" s="33">
        <f>IF(ISERROR(VLOOKUP($P282,[1]BN2_1!$A:$AC,12,0)),0,VLOOKUP($P282,[1]BN2_1!$A:$AC,12,0))</f>
        <v>6.9001999999999999</v>
      </c>
      <c r="H282" s="34">
        <f>IF(ISERROR(VLOOKUP($P282,[1]BN2_1!$A:$AC,16,0)),0,VLOOKUP($P282,[1]BN2_1!$A:$AC,16,0))</f>
        <v>0</v>
      </c>
      <c r="I282" s="35">
        <f>IF(ISERROR(VLOOKUP($P282,[1]BN2_1!$A:$AC,17,0)),0,VLOOKUP($P282,[1]BN2_1!$A:$AC,17,0))</f>
        <v>6.9001999999999999</v>
      </c>
      <c r="J282" s="36">
        <f t="shared" si="21"/>
        <v>100</v>
      </c>
      <c r="K282" s="23">
        <f t="shared" si="22"/>
        <v>44.281199999999998</v>
      </c>
      <c r="L282" s="24">
        <f>IF(ISERROR(VLOOKUP($P282,[1]BN2_1!$A:$U,21,0)),0,VLOOKUP($P282,[1]BN2_1!$A:$U,21,0))</f>
        <v>44.281199999999998</v>
      </c>
      <c r="M282" s="24">
        <f t="shared" si="23"/>
        <v>0</v>
      </c>
      <c r="N282" s="27">
        <f t="shared" si="23"/>
        <v>34.936</v>
      </c>
      <c r="O282" s="29">
        <f t="shared" si="24"/>
        <v>78.895784215423248</v>
      </c>
      <c r="P282" s="30" t="s">
        <v>288</v>
      </c>
      <c r="Q282" s="30"/>
      <c r="R282" s="20"/>
    </row>
    <row r="283" spans="1:18" ht="21">
      <c r="A283" s="21">
        <v>278</v>
      </c>
      <c r="B283" s="22" t="str">
        <f>VLOOKUP($P283,[1]Name!$A:$B,2,0)</f>
        <v>มหาวิทยาลัยทักษิณ</v>
      </c>
      <c r="C283" s="23">
        <f>IF(ISERROR(VLOOKUP($P283,[1]BN2_1!$A:$AC,3,0)),0,VLOOKUP($P283,[1]BN2_1!$A:$AC,3,0))</f>
        <v>791.78200000000004</v>
      </c>
      <c r="D283" s="24">
        <f>IF(ISERROR(VLOOKUP($P283,[1]BN2_1!$A:$AC,7,0)),0,VLOOKUP($P283,[1]BN2_1!$A:$AC,7,0))</f>
        <v>0</v>
      </c>
      <c r="E283" s="25">
        <f>IF(ISERROR(VLOOKUP($P283,[1]BN2_1!$A:$AC,8,0)),0,VLOOKUP($P283,[1]BN2_1!$A:$AC,8,0))</f>
        <v>590.38442999999995</v>
      </c>
      <c r="F283" s="26">
        <f t="shared" si="20"/>
        <v>74.56401256911623</v>
      </c>
      <c r="G283" s="33">
        <f>IF(ISERROR(VLOOKUP($P283,[1]BN2_1!$A:$AC,12,0)),0,VLOOKUP($P283,[1]BN2_1!$A:$AC,12,0))</f>
        <v>488.95729999999998</v>
      </c>
      <c r="H283" s="34">
        <f>IF(ISERROR(VLOOKUP($P283,[1]BN2_1!$A:$AC,16,0)),0,VLOOKUP($P283,[1]BN2_1!$A:$AC,16,0))</f>
        <v>0</v>
      </c>
      <c r="I283" s="35">
        <f>IF(ISERROR(VLOOKUP($P283,[1]BN2_1!$A:$AC,17,0)),0,VLOOKUP($P283,[1]BN2_1!$A:$AC,17,0))</f>
        <v>420.44349999999997</v>
      </c>
      <c r="J283" s="36">
        <f t="shared" si="21"/>
        <v>85.987774392569662</v>
      </c>
      <c r="K283" s="23">
        <f t="shared" si="22"/>
        <v>1280.7393</v>
      </c>
      <c r="L283" s="24">
        <f>IF(ISERROR(VLOOKUP($P283,[1]BN2_1!$A:$U,21,0)),0,VLOOKUP($P283,[1]BN2_1!$A:$U,21,0))</f>
        <v>1280.7393</v>
      </c>
      <c r="M283" s="24">
        <f t="shared" si="23"/>
        <v>0</v>
      </c>
      <c r="N283" s="27">
        <f t="shared" si="23"/>
        <v>1010.8279299999999</v>
      </c>
      <c r="O283" s="29">
        <f t="shared" si="24"/>
        <v>78.925346477616472</v>
      </c>
      <c r="P283" s="30" t="s">
        <v>289</v>
      </c>
      <c r="Q283" s="30"/>
      <c r="R283" s="20"/>
    </row>
    <row r="284" spans="1:18" ht="21">
      <c r="A284" s="21">
        <v>279</v>
      </c>
      <c r="B284" s="22" t="str">
        <f>VLOOKUP($P284,[1]Name!$A:$B,2,0)</f>
        <v>มหาวิทยาลัยเกษตรศาสตร์</v>
      </c>
      <c r="C284" s="23">
        <f>IF(ISERROR(VLOOKUP($P284,[1]BN2_1!$A:$AC,3,0)),0,VLOOKUP($P284,[1]BN2_1!$A:$AC,3,0))</f>
        <v>3875.4974000000002</v>
      </c>
      <c r="D284" s="24">
        <f>IF(ISERROR(VLOOKUP($P284,[1]BN2_1!$A:$AC,7,0)),0,VLOOKUP($P284,[1]BN2_1!$A:$AC,7,0))</f>
        <v>0</v>
      </c>
      <c r="E284" s="25">
        <f>IF(ISERROR(VLOOKUP($P284,[1]BN2_1!$A:$AC,8,0)),0,VLOOKUP($P284,[1]BN2_1!$A:$AC,8,0))</f>
        <v>2858.4467349800002</v>
      </c>
      <c r="F284" s="26">
        <f t="shared" si="20"/>
        <v>73.75689982349104</v>
      </c>
      <c r="G284" s="33">
        <f>IF(ISERROR(VLOOKUP($P284,[1]BN2_1!$A:$AC,12,0)),0,VLOOKUP($P284,[1]BN2_1!$A:$AC,12,0))</f>
        <v>1243.7752</v>
      </c>
      <c r="H284" s="34">
        <f>IF(ISERROR(VLOOKUP($P284,[1]BN2_1!$A:$AC,16,0)),0,VLOOKUP($P284,[1]BN2_1!$A:$AC,16,0))</f>
        <v>0</v>
      </c>
      <c r="I284" s="35">
        <f>IF(ISERROR(VLOOKUP($P284,[1]BN2_1!$A:$AC,17,0)),0,VLOOKUP($P284,[1]BN2_1!$A:$AC,17,0))</f>
        <v>1189.0943</v>
      </c>
      <c r="J284" s="36">
        <f t="shared" si="21"/>
        <v>95.603634804746065</v>
      </c>
      <c r="K284" s="23">
        <f t="shared" si="22"/>
        <v>5119.2726000000002</v>
      </c>
      <c r="L284" s="24">
        <f>IF(ISERROR(VLOOKUP($P284,[1]BN2_1!$A:$U,21,0)),0,VLOOKUP($P284,[1]BN2_1!$A:$U,21,0))</f>
        <v>5119.2726000000002</v>
      </c>
      <c r="M284" s="24">
        <f t="shared" si="23"/>
        <v>0</v>
      </c>
      <c r="N284" s="27">
        <f t="shared" si="23"/>
        <v>4047.5410349800004</v>
      </c>
      <c r="O284" s="29">
        <f t="shared" si="24"/>
        <v>79.064768595835275</v>
      </c>
      <c r="P284" s="30" t="s">
        <v>290</v>
      </c>
      <c r="Q284" s="30"/>
      <c r="R284" s="20"/>
    </row>
    <row r="285" spans="1:18" ht="21">
      <c r="A285" s="21">
        <v>280</v>
      </c>
      <c r="B285" s="22" t="str">
        <f>VLOOKUP($P285,[1]Name!$A:$B,2,0)</f>
        <v>มหาวิทยาลัยบูรพา</v>
      </c>
      <c r="C285" s="23">
        <f>IF(ISERROR(VLOOKUP($P285,[1]BN2_1!$A:$AC,3,0)),0,VLOOKUP($P285,[1]BN2_1!$A:$AC,3,0))</f>
        <v>1396.2583999999999</v>
      </c>
      <c r="D285" s="24">
        <f>IF(ISERROR(VLOOKUP($P285,[1]BN2_1!$A:$AC,7,0)),0,VLOOKUP($P285,[1]BN2_1!$A:$AC,7,0))</f>
        <v>0</v>
      </c>
      <c r="E285" s="25">
        <f>IF(ISERROR(VLOOKUP($P285,[1]BN2_1!$A:$AC,8,0)),0,VLOOKUP($P285,[1]BN2_1!$A:$AC,8,0))</f>
        <v>1023.7836160099999</v>
      </c>
      <c r="F285" s="26">
        <f t="shared" si="20"/>
        <v>73.323363068755754</v>
      </c>
      <c r="G285" s="33">
        <f>IF(ISERROR(VLOOKUP($P285,[1]BN2_1!$A:$AC,12,0)),0,VLOOKUP($P285,[1]BN2_1!$A:$AC,12,0))</f>
        <v>450.85039999999998</v>
      </c>
      <c r="H285" s="34">
        <f>IF(ISERROR(VLOOKUP($P285,[1]BN2_1!$A:$AC,16,0)),0,VLOOKUP($P285,[1]BN2_1!$A:$AC,16,0))</f>
        <v>0</v>
      </c>
      <c r="I285" s="35">
        <f>IF(ISERROR(VLOOKUP($P285,[1]BN2_1!$A:$AC,17,0)),0,VLOOKUP($P285,[1]BN2_1!$A:$AC,17,0))</f>
        <v>438.26749999999998</v>
      </c>
      <c r="J285" s="36">
        <f t="shared" si="21"/>
        <v>97.209074229500516</v>
      </c>
      <c r="K285" s="23">
        <f t="shared" si="22"/>
        <v>1847.1088</v>
      </c>
      <c r="L285" s="24">
        <f>IF(ISERROR(VLOOKUP($P285,[1]BN2_1!$A:$U,21,0)),0,VLOOKUP($P285,[1]BN2_1!$A:$U,21,0))</f>
        <v>1847.1088</v>
      </c>
      <c r="M285" s="24">
        <f t="shared" si="23"/>
        <v>0</v>
      </c>
      <c r="N285" s="27">
        <f t="shared" si="23"/>
        <v>1462.05111601</v>
      </c>
      <c r="O285" s="29">
        <f t="shared" si="24"/>
        <v>79.153491987586222</v>
      </c>
      <c r="P285" s="30" t="s">
        <v>291</v>
      </c>
      <c r="Q285" s="30"/>
      <c r="R285" s="20"/>
    </row>
    <row r="286" spans="1:18" ht="21">
      <c r="A286" s="21">
        <v>281</v>
      </c>
      <c r="B286" s="42" t="str">
        <f>VLOOKUP($P286,[1]Name!$A:$B,2,0)</f>
        <v>สถาบันวิจัยและพัฒนาอัญมณีและเครื่องประดับ</v>
      </c>
      <c r="C286" s="33">
        <f>IF(ISERROR(VLOOKUP($P286,[1]BN2_1!$A:$AC,3,0)),0,VLOOKUP($P286,[1]BN2_1!$A:$AC,3,0))</f>
        <v>112.6919</v>
      </c>
      <c r="D286" s="37">
        <f>IF(ISERROR(VLOOKUP($P286,[1]BN2_1!$A:$AC,7,0)),0,VLOOKUP($P286,[1]BN2_1!$A:$AC,7,0))</f>
        <v>0</v>
      </c>
      <c r="E286" s="37">
        <f>IF(ISERROR(VLOOKUP($P286,[1]BN2_1!$A:$AC,8,0)),0,VLOOKUP($P286,[1]BN2_1!$A:$AC,8,0))</f>
        <v>84.518600000000006</v>
      </c>
      <c r="F286" s="38">
        <f t="shared" si="20"/>
        <v>74.999711603052219</v>
      </c>
      <c r="G286" s="43">
        <f>IF(ISERROR(VLOOKUP($P286,[1]BN2_1!$A:$AC,12,0)),0,VLOOKUP($P286,[1]BN2_1!$A:$AC,12,0))</f>
        <v>26.6722</v>
      </c>
      <c r="H286" s="44">
        <f>IF(ISERROR(VLOOKUP($P286,[1]BN2_1!$A:$AC,16,0)),0,VLOOKUP($P286,[1]BN2_1!$A:$AC,16,0))</f>
        <v>0</v>
      </c>
      <c r="I286" s="45">
        <f>IF(ISERROR(VLOOKUP($P286,[1]BN2_1!$A:$AC,17,0)),0,VLOOKUP($P286,[1]BN2_1!$A:$AC,17,0))</f>
        <v>26.6722</v>
      </c>
      <c r="J286" s="46">
        <f t="shared" si="21"/>
        <v>100</v>
      </c>
      <c r="K286" s="33">
        <f t="shared" si="22"/>
        <v>139.36410000000001</v>
      </c>
      <c r="L286" s="37">
        <f>IF(ISERROR(VLOOKUP($P286,[1]BN2_1!$A:$U,21,0)),0,VLOOKUP($P286,[1]BN2_1!$A:$U,21,0))</f>
        <v>139.36410000000001</v>
      </c>
      <c r="M286" s="37">
        <f t="shared" si="23"/>
        <v>0</v>
      </c>
      <c r="N286" s="35">
        <f t="shared" si="23"/>
        <v>111.19080000000001</v>
      </c>
      <c r="O286" s="47">
        <f t="shared" si="24"/>
        <v>79.784392106719025</v>
      </c>
      <c r="P286" s="30" t="s">
        <v>292</v>
      </c>
      <c r="Q286" s="30"/>
      <c r="R286" s="20"/>
    </row>
    <row r="287" spans="1:18" ht="21">
      <c r="A287" s="21">
        <v>282</v>
      </c>
      <c r="B287" s="42" t="str">
        <f>VLOOKUP($P287,[1]Name!$A:$B,2,0)</f>
        <v>มหาวิทยาลัยสวนดุสิต</v>
      </c>
      <c r="C287" s="43">
        <f>IF(ISERROR(VLOOKUP($P287,[1]BN2_1!$A:$AC,3,0)),0,VLOOKUP($P287,[1]BN2_1!$A:$AC,3,0))</f>
        <v>702.94060000000002</v>
      </c>
      <c r="D287" s="44">
        <f>IF(ISERROR(VLOOKUP($P287,[1]BN2_1!$A:$AC,7,0)),0,VLOOKUP($P287,[1]BN2_1!$A:$AC,7,0))</f>
        <v>0</v>
      </c>
      <c r="E287" s="44">
        <f>IF(ISERROR(VLOOKUP($P287,[1]BN2_1!$A:$AC,8,0)),0,VLOOKUP($P287,[1]BN2_1!$A:$AC,8,0))</f>
        <v>515.95729289999997</v>
      </c>
      <c r="F287" s="48">
        <f t="shared" si="20"/>
        <v>73.399842447569526</v>
      </c>
      <c r="G287" s="43">
        <f>IF(ISERROR(VLOOKUP($P287,[1]BN2_1!$A:$AC,12,0)),0,VLOOKUP($P287,[1]BN2_1!$A:$AC,12,0))</f>
        <v>316.70049999999998</v>
      </c>
      <c r="H287" s="44">
        <f>IF(ISERROR(VLOOKUP($P287,[1]BN2_1!$A:$AC,16,0)),0,VLOOKUP($P287,[1]BN2_1!$A:$AC,16,0))</f>
        <v>0</v>
      </c>
      <c r="I287" s="45">
        <f>IF(ISERROR(VLOOKUP($P287,[1]BN2_1!$A:$AC,17,0)),0,VLOOKUP($P287,[1]BN2_1!$A:$AC,17,0))</f>
        <v>301.02050000000003</v>
      </c>
      <c r="J287" s="46">
        <f t="shared" si="21"/>
        <v>95.048950033233297</v>
      </c>
      <c r="K287" s="43">
        <f t="shared" si="22"/>
        <v>1019.6411000000001</v>
      </c>
      <c r="L287" s="44">
        <f>IF(ISERROR(VLOOKUP($P287,[1]BN2_1!$A:$U,21,0)),0,VLOOKUP($P287,[1]BN2_1!$A:$U,21,0))</f>
        <v>1019.6411000000001</v>
      </c>
      <c r="M287" s="44">
        <f t="shared" si="23"/>
        <v>0</v>
      </c>
      <c r="N287" s="45">
        <f t="shared" si="23"/>
        <v>816.97779289999994</v>
      </c>
      <c r="O287" s="47">
        <f t="shared" si="24"/>
        <v>80.124054718861359</v>
      </c>
      <c r="P287" s="30" t="s">
        <v>293</v>
      </c>
      <c r="Q287" s="30"/>
      <c r="R287" s="20"/>
    </row>
    <row r="288" spans="1:18" ht="21">
      <c r="A288" s="21">
        <v>283</v>
      </c>
      <c r="B288" s="42" t="str">
        <f>VLOOKUP($P288,[1]Name!$A:$B,2,0)</f>
        <v>สถาบันเทคโนโลยีนิวเคลียร์แห่งชาติ (องค์การมหาชน)</v>
      </c>
      <c r="C288" s="43">
        <f>IF(ISERROR(VLOOKUP($P288,[1]BN2_1!$A:$AC,3,0)),0,VLOOKUP($P288,[1]BN2_1!$A:$AC,3,0))</f>
        <v>315.85129999999998</v>
      </c>
      <c r="D288" s="44">
        <f>IF(ISERROR(VLOOKUP($P288,[1]BN2_1!$A:$AC,7,0)),0,VLOOKUP($P288,[1]BN2_1!$A:$AC,7,0))</f>
        <v>0</v>
      </c>
      <c r="E288" s="44">
        <f>IF(ISERROR(VLOOKUP($P288,[1]BN2_1!$A:$AC,8,0)),0,VLOOKUP($P288,[1]BN2_1!$A:$AC,8,0))</f>
        <v>236.8802</v>
      </c>
      <c r="F288" s="48">
        <f t="shared" si="20"/>
        <v>74.997380096266824</v>
      </c>
      <c r="G288" s="43">
        <f>IF(ISERROR(VLOOKUP($P288,[1]BN2_1!$A:$AC,12,0)),0,VLOOKUP($P288,[1]BN2_1!$A:$AC,12,0))</f>
        <v>87.213499999999996</v>
      </c>
      <c r="H288" s="44">
        <f>IF(ISERROR(VLOOKUP($P288,[1]BN2_1!$A:$AC,16,0)),0,VLOOKUP($P288,[1]BN2_1!$A:$AC,16,0))</f>
        <v>0</v>
      </c>
      <c r="I288" s="45">
        <f>IF(ISERROR(VLOOKUP($P288,[1]BN2_1!$A:$AC,17,0)),0,VLOOKUP($P288,[1]BN2_1!$A:$AC,17,0))</f>
        <v>87.213499999999996</v>
      </c>
      <c r="J288" s="46">
        <f t="shared" si="21"/>
        <v>100</v>
      </c>
      <c r="K288" s="43">
        <f t="shared" si="22"/>
        <v>403.06479999999999</v>
      </c>
      <c r="L288" s="44">
        <f>IF(ISERROR(VLOOKUP($P288,[1]BN2_1!$A:$U,21,0)),0,VLOOKUP($P288,[1]BN2_1!$A:$U,21,0))</f>
        <v>403.06479999999999</v>
      </c>
      <c r="M288" s="44">
        <f t="shared" si="23"/>
        <v>0</v>
      </c>
      <c r="N288" s="45">
        <f t="shared" si="23"/>
        <v>324.09370000000001</v>
      </c>
      <c r="O288" s="47">
        <f t="shared" si="24"/>
        <v>80.407343930802199</v>
      </c>
      <c r="P288" s="30" t="s">
        <v>294</v>
      </c>
      <c r="Q288" s="30"/>
      <c r="R288" s="20"/>
    </row>
    <row r="289" spans="1:18" ht="21">
      <c r="A289" s="21">
        <v>284</v>
      </c>
      <c r="B289" s="42" t="str">
        <f>VLOOKUP($P289,[1]Name!$A:$B,2,0)</f>
        <v>ราชวิทยาลัยจุฬาภรณ์</v>
      </c>
      <c r="C289" s="43">
        <f>IF(ISERROR(VLOOKUP($P289,[1]BN2_1!$A:$AC,3,0)),0,VLOOKUP($P289,[1]BN2_1!$A:$AC,3,0))</f>
        <v>2274.7644</v>
      </c>
      <c r="D289" s="44">
        <f>IF(ISERROR(VLOOKUP($P289,[1]BN2_1!$A:$AC,7,0)),0,VLOOKUP($P289,[1]BN2_1!$A:$AC,7,0))</f>
        <v>0</v>
      </c>
      <c r="E289" s="44">
        <f>IF(ISERROR(VLOOKUP($P289,[1]BN2_1!$A:$AC,8,0)),0,VLOOKUP($P289,[1]BN2_1!$A:$AC,8,0))</f>
        <v>1706.0728999999999</v>
      </c>
      <c r="F289" s="48">
        <f t="shared" si="20"/>
        <v>74.99998241576138</v>
      </c>
      <c r="G289" s="43">
        <f>IF(ISERROR(VLOOKUP($P289,[1]BN2_1!$A:$AC,12,0)),0,VLOOKUP($P289,[1]BN2_1!$A:$AC,12,0))</f>
        <v>5424.9830000000002</v>
      </c>
      <c r="H289" s="44">
        <f>IF(ISERROR(VLOOKUP($P289,[1]BN2_1!$A:$AC,16,0)),0,VLOOKUP($P289,[1]BN2_1!$A:$AC,16,0))</f>
        <v>0</v>
      </c>
      <c r="I289" s="45">
        <f>IF(ISERROR(VLOOKUP($P289,[1]BN2_1!$A:$AC,17,0)),0,VLOOKUP($P289,[1]BN2_1!$A:$AC,17,0))</f>
        <v>4518.0794999999998</v>
      </c>
      <c r="J289" s="46">
        <f t="shared" si="21"/>
        <v>83.28283240703243</v>
      </c>
      <c r="K289" s="43">
        <f t="shared" si="22"/>
        <v>7699.7474000000002</v>
      </c>
      <c r="L289" s="44">
        <f>IF(ISERROR(VLOOKUP($P289,[1]BN2_1!$A:$U,21,0)),0,VLOOKUP($P289,[1]BN2_1!$A:$U,21,0))</f>
        <v>7699.7474000000002</v>
      </c>
      <c r="M289" s="44">
        <f t="shared" si="23"/>
        <v>0</v>
      </c>
      <c r="N289" s="45">
        <f t="shared" si="23"/>
        <v>6224.1523999999999</v>
      </c>
      <c r="O289" s="47">
        <f t="shared" si="24"/>
        <v>80.83579988611055</v>
      </c>
      <c r="P289" s="30" t="s">
        <v>295</v>
      </c>
      <c r="Q289" s="30"/>
      <c r="R289" s="20"/>
    </row>
    <row r="290" spans="1:18" ht="21">
      <c r="A290" s="21">
        <v>285</v>
      </c>
      <c r="B290" s="42" t="str">
        <f>VLOOKUP($P290,[1]Name!$A:$B,2,0)</f>
        <v>มหาวิทยาลัยเทคโนโลยีพระจอมเกล้าธนบุรี</v>
      </c>
      <c r="C290" s="43">
        <f>IF(ISERROR(VLOOKUP($P290,[1]BN2_1!$A:$AC,3,0)),0,VLOOKUP($P290,[1]BN2_1!$A:$AC,3,0))</f>
        <v>1148.8154999999999</v>
      </c>
      <c r="D290" s="44">
        <f>IF(ISERROR(VLOOKUP($P290,[1]BN2_1!$A:$AC,7,0)),0,VLOOKUP($P290,[1]BN2_1!$A:$AC,7,0))</f>
        <v>0</v>
      </c>
      <c r="E290" s="44">
        <f>IF(ISERROR(VLOOKUP($P290,[1]BN2_1!$A:$AC,8,0)),0,VLOOKUP($P290,[1]BN2_1!$A:$AC,8,0))</f>
        <v>861.61149999999998</v>
      </c>
      <c r="F290" s="48">
        <f t="shared" si="20"/>
        <v>74.999989119227592</v>
      </c>
      <c r="G290" s="43">
        <f>IF(ISERROR(VLOOKUP($P290,[1]BN2_1!$A:$AC,12,0)),0,VLOOKUP($P290,[1]BN2_1!$A:$AC,12,0))</f>
        <v>352.84589999999997</v>
      </c>
      <c r="H290" s="44">
        <f>IF(ISERROR(VLOOKUP($P290,[1]BN2_1!$A:$AC,16,0)),0,VLOOKUP($P290,[1]BN2_1!$A:$AC,16,0))</f>
        <v>0</v>
      </c>
      <c r="I290" s="45">
        <f>IF(ISERROR(VLOOKUP($P290,[1]BN2_1!$A:$AC,17,0)),0,VLOOKUP($P290,[1]BN2_1!$A:$AC,17,0))</f>
        <v>352.84589999999997</v>
      </c>
      <c r="J290" s="46">
        <f t="shared" si="21"/>
        <v>100</v>
      </c>
      <c r="K290" s="43">
        <f t="shared" si="22"/>
        <v>1501.6614</v>
      </c>
      <c r="L290" s="44">
        <f>IF(ISERROR(VLOOKUP($P290,[1]BN2_1!$A:$U,21,0)),0,VLOOKUP($P290,[1]BN2_1!$A:$U,21,0))</f>
        <v>1501.6614</v>
      </c>
      <c r="M290" s="44">
        <f t="shared" si="23"/>
        <v>0</v>
      </c>
      <c r="N290" s="45">
        <f t="shared" si="23"/>
        <v>1214.4574</v>
      </c>
      <c r="O290" s="47">
        <f t="shared" si="24"/>
        <v>80.87425034698235</v>
      </c>
      <c r="P290" s="30" t="s">
        <v>296</v>
      </c>
      <c r="Q290" s="30"/>
      <c r="R290" s="20"/>
    </row>
    <row r="291" spans="1:18" ht="21">
      <c r="A291" s="21">
        <v>286</v>
      </c>
      <c r="B291" s="42" t="str">
        <f>VLOOKUP($P291,[1]Name!$A:$B,2,0)</f>
        <v>มหาวิทยาลัยเทคโนโลยีพระจอมเกล้าพระนครเหนือ</v>
      </c>
      <c r="C291" s="43">
        <f>IF(ISERROR(VLOOKUP($P291,[1]BN2_1!$A:$AC,3,0)),0,VLOOKUP($P291,[1]BN2_1!$A:$AC,3,0))</f>
        <v>1546.6650999999999</v>
      </c>
      <c r="D291" s="44">
        <f>IF(ISERROR(VLOOKUP($P291,[1]BN2_1!$A:$AC,7,0)),0,VLOOKUP($P291,[1]BN2_1!$A:$AC,7,0))</f>
        <v>0</v>
      </c>
      <c r="E291" s="44">
        <f>IF(ISERROR(VLOOKUP($P291,[1]BN2_1!$A:$AC,8,0)),0,VLOOKUP($P291,[1]BN2_1!$A:$AC,8,0))</f>
        <v>1143.7475434400001</v>
      </c>
      <c r="F291" s="48">
        <f t="shared" si="20"/>
        <v>73.949269524475596</v>
      </c>
      <c r="G291" s="43">
        <f>IF(ISERROR(VLOOKUP($P291,[1]BN2_1!$A:$AC,12,0)),0,VLOOKUP($P291,[1]BN2_1!$A:$AC,12,0))</f>
        <v>573.19680000000005</v>
      </c>
      <c r="H291" s="44">
        <f>IF(ISERROR(VLOOKUP($P291,[1]BN2_1!$A:$AC,16,0)),0,VLOOKUP($P291,[1]BN2_1!$A:$AC,16,0))</f>
        <v>0</v>
      </c>
      <c r="I291" s="45">
        <f>IF(ISERROR(VLOOKUP($P291,[1]BN2_1!$A:$AC,17,0)),0,VLOOKUP($P291,[1]BN2_1!$A:$AC,17,0))</f>
        <v>573.19680000000005</v>
      </c>
      <c r="J291" s="46">
        <f t="shared" si="21"/>
        <v>100</v>
      </c>
      <c r="K291" s="43">
        <f t="shared" si="22"/>
        <v>2119.8618999999999</v>
      </c>
      <c r="L291" s="44">
        <f>IF(ISERROR(VLOOKUP($P291,[1]BN2_1!$A:$U,21,0)),0,VLOOKUP($P291,[1]BN2_1!$A:$U,21,0))</f>
        <v>2119.8618999999999</v>
      </c>
      <c r="M291" s="44">
        <f t="shared" si="23"/>
        <v>0</v>
      </c>
      <c r="N291" s="45">
        <f t="shared" si="23"/>
        <v>1716.94434344</v>
      </c>
      <c r="O291" s="47">
        <f t="shared" si="24"/>
        <v>80.99321674869482</v>
      </c>
      <c r="P291" s="30" t="s">
        <v>297</v>
      </c>
      <c r="Q291" s="30"/>
      <c r="R291" s="20"/>
    </row>
    <row r="292" spans="1:18" ht="21">
      <c r="A292" s="21">
        <v>287</v>
      </c>
      <c r="B292" s="42" t="str">
        <f>VLOOKUP($P292,[1]Name!$A:$B,2,0)</f>
        <v>มหาวิทยาลัยมหาจุฬาลงกรณราชวิทยาลัย</v>
      </c>
      <c r="C292" s="43">
        <f>IF(ISERROR(VLOOKUP($P292,[1]BN2_1!$A:$AC,3,0)),0,VLOOKUP($P292,[1]BN2_1!$A:$AC,3,0))</f>
        <v>1141.9335000000001</v>
      </c>
      <c r="D292" s="44">
        <f>IF(ISERROR(VLOOKUP($P292,[1]BN2_1!$A:$AC,7,0)),0,VLOOKUP($P292,[1]BN2_1!$A:$AC,7,0))</f>
        <v>0</v>
      </c>
      <c r="E292" s="44">
        <f>IF(ISERROR(VLOOKUP($P292,[1]BN2_1!$A:$AC,8,0)),0,VLOOKUP($P292,[1]BN2_1!$A:$AC,8,0))</f>
        <v>856.44979999999998</v>
      </c>
      <c r="F292" s="48">
        <f t="shared" si="20"/>
        <v>74.99997153949856</v>
      </c>
      <c r="G292" s="43">
        <f>IF(ISERROR(VLOOKUP($P292,[1]BN2_1!$A:$AC,12,0)),0,VLOOKUP($P292,[1]BN2_1!$A:$AC,12,0))</f>
        <v>495.21870000000001</v>
      </c>
      <c r="H292" s="44">
        <f>IF(ISERROR(VLOOKUP($P292,[1]BN2_1!$A:$AC,16,0)),0,VLOOKUP($P292,[1]BN2_1!$A:$AC,16,0))</f>
        <v>0</v>
      </c>
      <c r="I292" s="45">
        <f>IF(ISERROR(VLOOKUP($P292,[1]BN2_1!$A:$AC,17,0)),0,VLOOKUP($P292,[1]BN2_1!$A:$AC,17,0))</f>
        <v>470.88569999999999</v>
      </c>
      <c r="J292" s="46">
        <f t="shared" si="21"/>
        <v>95.086413336168434</v>
      </c>
      <c r="K292" s="43">
        <f t="shared" si="22"/>
        <v>1637.1522</v>
      </c>
      <c r="L292" s="44">
        <f>IF(ISERROR(VLOOKUP($P292,[1]BN2_1!$A:$U,21,0)),0,VLOOKUP($P292,[1]BN2_1!$A:$U,21,0))</f>
        <v>1637.1522</v>
      </c>
      <c r="M292" s="44">
        <f t="shared" si="23"/>
        <v>0</v>
      </c>
      <c r="N292" s="45">
        <f t="shared" si="23"/>
        <v>1327.3354999999999</v>
      </c>
      <c r="O292" s="47">
        <f t="shared" si="24"/>
        <v>81.07587675721291</v>
      </c>
      <c r="P292" s="30" t="s">
        <v>298</v>
      </c>
      <c r="Q292" s="30"/>
      <c r="R292" s="20"/>
    </row>
    <row r="293" spans="1:18" ht="21">
      <c r="A293" s="21">
        <v>288</v>
      </c>
      <c r="B293" s="42" t="str">
        <f>VLOOKUP($P293,[1]Name!$A:$B,2,0)</f>
        <v>สำนักงานพัฒนาวิทยาศาสตร์และเทคโนโลยีแห่งชาติ</v>
      </c>
      <c r="C293" s="43">
        <f>IF(ISERROR(VLOOKUP($P293,[1]BN2_1!$A:$AC,3,0)),0,VLOOKUP($P293,[1]BN2_1!$A:$AC,3,0))</f>
        <v>2655.2944000000002</v>
      </c>
      <c r="D293" s="44">
        <f>IF(ISERROR(VLOOKUP($P293,[1]BN2_1!$A:$AC,7,0)),0,VLOOKUP($P293,[1]BN2_1!$A:$AC,7,0))</f>
        <v>0</v>
      </c>
      <c r="E293" s="44">
        <f>IF(ISERROR(VLOOKUP($P293,[1]BN2_1!$A:$AC,8,0)),0,VLOOKUP($P293,[1]BN2_1!$A:$AC,8,0))</f>
        <v>1991.4703999999999</v>
      </c>
      <c r="F293" s="48">
        <f t="shared" si="20"/>
        <v>74.999984935757027</v>
      </c>
      <c r="G293" s="43">
        <f>IF(ISERROR(VLOOKUP($P293,[1]BN2_1!$A:$AC,12,0)),0,VLOOKUP($P293,[1]BN2_1!$A:$AC,12,0))</f>
        <v>2526.3254000000002</v>
      </c>
      <c r="H293" s="44">
        <f>IF(ISERROR(VLOOKUP($P293,[1]BN2_1!$A:$AC,16,0)),0,VLOOKUP($P293,[1]BN2_1!$A:$AC,16,0))</f>
        <v>0</v>
      </c>
      <c r="I293" s="45">
        <f>IF(ISERROR(VLOOKUP($P293,[1]BN2_1!$A:$AC,17,0)),0,VLOOKUP($P293,[1]BN2_1!$A:$AC,17,0))</f>
        <v>2264.2833000000001</v>
      </c>
      <c r="J293" s="46">
        <f t="shared" si="21"/>
        <v>89.627539666901185</v>
      </c>
      <c r="K293" s="43">
        <f t="shared" si="22"/>
        <v>5181.6198000000004</v>
      </c>
      <c r="L293" s="44">
        <f>IF(ISERROR(VLOOKUP($P293,[1]BN2_1!$A:$U,21,0)),0,VLOOKUP($P293,[1]BN2_1!$A:$U,21,0))</f>
        <v>5181.6198000000004</v>
      </c>
      <c r="M293" s="44">
        <f t="shared" si="23"/>
        <v>0</v>
      </c>
      <c r="N293" s="45">
        <f t="shared" si="23"/>
        <v>4255.7537000000002</v>
      </c>
      <c r="O293" s="47">
        <f t="shared" si="24"/>
        <v>82.131724523671153</v>
      </c>
      <c r="P293" s="30" t="s">
        <v>299</v>
      </c>
      <c r="Q293" s="30"/>
      <c r="R293" s="20"/>
    </row>
    <row r="294" spans="1:18" ht="21">
      <c r="A294" s="21">
        <v>289</v>
      </c>
      <c r="B294" s="42" t="str">
        <f>VLOOKUP($P294,[1]Name!$A:$B,2,0)</f>
        <v>มหาวิทยาลัยแม่ฟ้าหลวง</v>
      </c>
      <c r="C294" s="43">
        <f>IF(ISERROR(VLOOKUP($P294,[1]BN2_1!$A:$AC,3,0)),0,VLOOKUP($P294,[1]BN2_1!$A:$AC,3,0))</f>
        <v>1205.9920999999999</v>
      </c>
      <c r="D294" s="44">
        <f>IF(ISERROR(VLOOKUP($P294,[1]BN2_1!$A:$AC,7,0)),0,VLOOKUP($P294,[1]BN2_1!$A:$AC,7,0))</f>
        <v>0</v>
      </c>
      <c r="E294" s="44">
        <f>IF(ISERROR(VLOOKUP($P294,[1]BN2_1!$A:$AC,8,0)),0,VLOOKUP($P294,[1]BN2_1!$A:$AC,8,0))</f>
        <v>904.49390000000005</v>
      </c>
      <c r="F294" s="48">
        <f t="shared" si="20"/>
        <v>74.999985489125521</v>
      </c>
      <c r="G294" s="43">
        <f>IF(ISERROR(VLOOKUP($P294,[1]BN2_1!$A:$AC,12,0)),0,VLOOKUP($P294,[1]BN2_1!$A:$AC,12,0))</f>
        <v>726.22540000000004</v>
      </c>
      <c r="H294" s="44">
        <f>IF(ISERROR(VLOOKUP($P294,[1]BN2_1!$A:$AC,16,0)),0,VLOOKUP($P294,[1]BN2_1!$A:$AC,16,0))</f>
        <v>0</v>
      </c>
      <c r="I294" s="45">
        <f>IF(ISERROR(VLOOKUP($P294,[1]BN2_1!$A:$AC,17,0)),0,VLOOKUP($P294,[1]BN2_1!$A:$AC,17,0))</f>
        <v>687.05039999999997</v>
      </c>
      <c r="J294" s="46">
        <f t="shared" si="21"/>
        <v>94.605669259158375</v>
      </c>
      <c r="K294" s="43">
        <f t="shared" si="22"/>
        <v>1932.2175</v>
      </c>
      <c r="L294" s="44">
        <f>IF(ISERROR(VLOOKUP($P294,[1]BN2_1!$A:$U,21,0)),0,VLOOKUP($P294,[1]BN2_1!$A:$U,21,0))</f>
        <v>1932.2175</v>
      </c>
      <c r="M294" s="44">
        <f t="shared" si="23"/>
        <v>0</v>
      </c>
      <c r="N294" s="45">
        <f t="shared" si="23"/>
        <v>1591.5443</v>
      </c>
      <c r="O294" s="47">
        <f t="shared" si="24"/>
        <v>82.368796473481893</v>
      </c>
      <c r="P294" s="30" t="s">
        <v>300</v>
      </c>
      <c r="Q294" s="30"/>
      <c r="R294" s="20"/>
    </row>
    <row r="295" spans="1:18" ht="21">
      <c r="A295" s="21">
        <v>290</v>
      </c>
      <c r="B295" s="42" t="str">
        <f>VLOOKUP($P295,[1]Name!$A:$B,2,0)</f>
        <v>มหาวิทยาลัยมหามกุฎราชวิทยาลัย</v>
      </c>
      <c r="C295" s="43">
        <f>IF(ISERROR(VLOOKUP($P295,[1]BN2_1!$A:$AC,3,0)),0,VLOOKUP($P295,[1]BN2_1!$A:$AC,3,0))</f>
        <v>571.43550000000005</v>
      </c>
      <c r="D295" s="44">
        <f>IF(ISERROR(VLOOKUP($P295,[1]BN2_1!$A:$AC,7,0)),0,VLOOKUP($P295,[1]BN2_1!$A:$AC,7,0))</f>
        <v>0</v>
      </c>
      <c r="E295" s="44">
        <f>IF(ISERROR(VLOOKUP($P295,[1]BN2_1!$A:$AC,8,0)),0,VLOOKUP($P295,[1]BN2_1!$A:$AC,8,0))</f>
        <v>428.57659999999998</v>
      </c>
      <c r="F295" s="48">
        <f t="shared" si="20"/>
        <v>74.999995625053046</v>
      </c>
      <c r="G295" s="43">
        <f>IF(ISERROR(VLOOKUP($P295,[1]BN2_1!$A:$AC,12,0)),0,VLOOKUP($P295,[1]BN2_1!$A:$AC,12,0))</f>
        <v>250.16569999999999</v>
      </c>
      <c r="H295" s="44">
        <f>IF(ISERROR(VLOOKUP($P295,[1]BN2_1!$A:$AC,16,0)),0,VLOOKUP($P295,[1]BN2_1!$A:$AC,16,0))</f>
        <v>0</v>
      </c>
      <c r="I295" s="45">
        <f>IF(ISERROR(VLOOKUP($P295,[1]BN2_1!$A:$AC,17,0)),0,VLOOKUP($P295,[1]BN2_1!$A:$AC,17,0))</f>
        <v>250.16569999999999</v>
      </c>
      <c r="J295" s="46">
        <f t="shared" si="21"/>
        <v>100</v>
      </c>
      <c r="K295" s="43">
        <f t="shared" si="22"/>
        <v>821.60120000000006</v>
      </c>
      <c r="L295" s="44">
        <f>IF(ISERROR(VLOOKUP($P295,[1]BN2_1!$A:$U,21,0)),0,VLOOKUP($P295,[1]BN2_1!$A:$U,21,0))</f>
        <v>821.60119999999995</v>
      </c>
      <c r="M295" s="44">
        <f t="shared" si="23"/>
        <v>0</v>
      </c>
      <c r="N295" s="45">
        <f t="shared" si="23"/>
        <v>678.7423</v>
      </c>
      <c r="O295" s="47">
        <f t="shared" si="24"/>
        <v>82.612135912167588</v>
      </c>
      <c r="P295" s="30" t="s">
        <v>301</v>
      </c>
      <c r="Q295" s="30"/>
      <c r="R295" s="20"/>
    </row>
    <row r="296" spans="1:18" ht="21">
      <c r="A296" s="21">
        <v>291</v>
      </c>
      <c r="B296" s="42" t="str">
        <f>VLOOKUP($P296,[1]Name!$A:$B,2,0)</f>
        <v>มหาวิทยาลัยพะเยา</v>
      </c>
      <c r="C296" s="43">
        <f>IF(ISERROR(VLOOKUP($P296,[1]BN2_1!$A:$AC,3,0)),0,VLOOKUP($P296,[1]BN2_1!$A:$AC,3,0))</f>
        <v>803.4248</v>
      </c>
      <c r="D296" s="44">
        <f>IF(ISERROR(VLOOKUP($P296,[1]BN2_1!$A:$AC,7,0)),0,VLOOKUP($P296,[1]BN2_1!$A:$AC,7,0))</f>
        <v>0</v>
      </c>
      <c r="E296" s="44">
        <f>IF(ISERROR(VLOOKUP($P296,[1]BN2_1!$A:$AC,8,0)),0,VLOOKUP($P296,[1]BN2_1!$A:$AC,8,0))</f>
        <v>602.56949999999995</v>
      </c>
      <c r="F296" s="48">
        <f t="shared" si="20"/>
        <v>75.000112020440497</v>
      </c>
      <c r="G296" s="43">
        <f>IF(ISERROR(VLOOKUP($P296,[1]BN2_1!$A:$AC,12,0)),0,VLOOKUP($P296,[1]BN2_1!$A:$AC,12,0))</f>
        <v>435.52289999999999</v>
      </c>
      <c r="H296" s="44">
        <f>IF(ISERROR(VLOOKUP($P296,[1]BN2_1!$A:$AC,16,0)),0,VLOOKUP($P296,[1]BN2_1!$A:$AC,16,0))</f>
        <v>0</v>
      </c>
      <c r="I296" s="45">
        <f>IF(ISERROR(VLOOKUP($P296,[1]BN2_1!$A:$AC,17,0)),0,VLOOKUP($P296,[1]BN2_1!$A:$AC,17,0))</f>
        <v>427.02289999999999</v>
      </c>
      <c r="J296" s="46">
        <f t="shared" si="21"/>
        <v>98.048323061772408</v>
      </c>
      <c r="K296" s="43">
        <f t="shared" si="22"/>
        <v>1238.9476999999999</v>
      </c>
      <c r="L296" s="44">
        <f>IF(ISERROR(VLOOKUP($P296,[1]BN2_1!$A:$U,21,0)),0,VLOOKUP($P296,[1]BN2_1!$A:$U,21,0))</f>
        <v>1238.9476999999999</v>
      </c>
      <c r="M296" s="44">
        <f t="shared" si="23"/>
        <v>0</v>
      </c>
      <c r="N296" s="45">
        <f t="shared" si="23"/>
        <v>1029.5924</v>
      </c>
      <c r="O296" s="47">
        <f t="shared" si="24"/>
        <v>83.102168073761305</v>
      </c>
      <c r="P296" s="30" t="s">
        <v>302</v>
      </c>
      <c r="Q296" s="30"/>
      <c r="R296" s="20"/>
    </row>
    <row r="297" spans="1:18" ht="21">
      <c r="A297" s="21">
        <v>292</v>
      </c>
      <c r="B297" s="42" t="str">
        <f>VLOOKUP($P297,[1]Name!$A:$B,2,0)</f>
        <v>กรมธนารักษ์</v>
      </c>
      <c r="C297" s="43">
        <f>IF(ISERROR(VLOOKUP($P297,[1]BN2_1!$A:$AC,3,0)),0,VLOOKUP($P297,[1]BN2_1!$A:$AC,3,0))</f>
        <v>3540.2020440000001</v>
      </c>
      <c r="D297" s="44">
        <f>IF(ISERROR(VLOOKUP($P297,[1]BN2_1!$A:$AC,7,0)),0,VLOOKUP($P297,[1]BN2_1!$A:$AC,7,0))</f>
        <v>64.843513380000005</v>
      </c>
      <c r="E297" s="44">
        <f>IF(ISERROR(VLOOKUP($P297,[1]BN2_1!$A:$AC,8,0)),0,VLOOKUP($P297,[1]BN2_1!$A:$AC,8,0))</f>
        <v>3082.2833003000001</v>
      </c>
      <c r="F297" s="48">
        <f t="shared" si="20"/>
        <v>87.065180517702672</v>
      </c>
      <c r="G297" s="43">
        <f>IF(ISERROR(VLOOKUP($P297,[1]BN2_1!$A:$AC,12,0)),0,VLOOKUP($P297,[1]BN2_1!$A:$AC,12,0))</f>
        <v>200.285856</v>
      </c>
      <c r="H297" s="44">
        <f>IF(ISERROR(VLOOKUP($P297,[1]BN2_1!$A:$AC,16,0)),0,VLOOKUP($P297,[1]BN2_1!$A:$AC,16,0))</f>
        <v>132.23514599999999</v>
      </c>
      <c r="I297" s="45">
        <f>IF(ISERROR(VLOOKUP($P297,[1]BN2_1!$A:$AC,17,0)),0,VLOOKUP($P297,[1]BN2_1!$A:$AC,17,0))</f>
        <v>26.890855999999999</v>
      </c>
      <c r="J297" s="46">
        <f t="shared" si="21"/>
        <v>13.426238146342195</v>
      </c>
      <c r="K297" s="43">
        <f t="shared" si="22"/>
        <v>3740.4879000000001</v>
      </c>
      <c r="L297" s="44">
        <f>IF(ISERROR(VLOOKUP($P297,[1]BN2_1!$A:$U,21,0)),0,VLOOKUP($P297,[1]BN2_1!$A:$U,21,0))</f>
        <v>3740.4879000000001</v>
      </c>
      <c r="M297" s="44">
        <f t="shared" si="23"/>
        <v>197.07865937999998</v>
      </c>
      <c r="N297" s="45">
        <f t="shared" si="23"/>
        <v>3109.1741563</v>
      </c>
      <c r="O297" s="47">
        <f t="shared" si="24"/>
        <v>83.122155168581074</v>
      </c>
      <c r="P297" s="30" t="s">
        <v>303</v>
      </c>
      <c r="Q297" s="30"/>
      <c r="R297" s="20"/>
    </row>
    <row r="298" spans="1:18" ht="21">
      <c r="A298" s="21">
        <v>293</v>
      </c>
      <c r="B298" s="42" t="str">
        <f>VLOOKUP($P298,[1]Name!$A:$B,2,0)</f>
        <v>สถาบันเทคโนโลยีป้องกันประเทศ</v>
      </c>
      <c r="C298" s="43">
        <f>IF(ISERROR(VLOOKUP($P298,[1]BN2_1!$A:$AC,3,0)),0,VLOOKUP($P298,[1]BN2_1!$A:$AC,3,0))</f>
        <v>566.12879999999996</v>
      </c>
      <c r="D298" s="44">
        <f>IF(ISERROR(VLOOKUP($P298,[1]BN2_1!$A:$AC,7,0)),0,VLOOKUP($P298,[1]BN2_1!$A:$AC,7,0))</f>
        <v>0</v>
      </c>
      <c r="E298" s="44">
        <f>IF(ISERROR(VLOOKUP($P298,[1]BN2_1!$A:$AC,8,0)),0,VLOOKUP($P298,[1]BN2_1!$A:$AC,8,0))</f>
        <v>423.99930000000001</v>
      </c>
      <c r="F298" s="48">
        <f t="shared" si="20"/>
        <v>74.894493973809489</v>
      </c>
      <c r="G298" s="43">
        <f>IF(ISERROR(VLOOKUP($P298,[1]BN2_1!$A:$AC,12,0)),0,VLOOKUP($P298,[1]BN2_1!$A:$AC,12,0))</f>
        <v>279.88760000000002</v>
      </c>
      <c r="H298" s="44">
        <f>IF(ISERROR(VLOOKUP($P298,[1]BN2_1!$A:$AC,16,0)),0,VLOOKUP($P298,[1]BN2_1!$A:$AC,16,0))</f>
        <v>0</v>
      </c>
      <c r="I298" s="45">
        <f>IF(ISERROR(VLOOKUP($P298,[1]BN2_1!$A:$AC,17,0)),0,VLOOKUP($P298,[1]BN2_1!$A:$AC,17,0))</f>
        <v>279.88760000000002</v>
      </c>
      <c r="J298" s="46">
        <f t="shared" si="21"/>
        <v>100</v>
      </c>
      <c r="K298" s="43">
        <f t="shared" si="22"/>
        <v>846.01639999999998</v>
      </c>
      <c r="L298" s="44">
        <f>IF(ISERROR(VLOOKUP($P298,[1]BN2_1!$A:$U,21,0)),0,VLOOKUP($P298,[1]BN2_1!$A:$U,21,0))</f>
        <v>846.01639999999998</v>
      </c>
      <c r="M298" s="44">
        <f t="shared" si="23"/>
        <v>0</v>
      </c>
      <c r="N298" s="45">
        <f t="shared" si="23"/>
        <v>703.88689999999997</v>
      </c>
      <c r="O298" s="47">
        <f t="shared" si="24"/>
        <v>83.20014836591821</v>
      </c>
      <c r="P298" s="30" t="s">
        <v>304</v>
      </c>
      <c r="Q298" s="30"/>
      <c r="R298" s="20"/>
    </row>
    <row r="299" spans="1:18" ht="21">
      <c r="A299" s="21">
        <v>294</v>
      </c>
      <c r="B299" s="42" t="str">
        <f>VLOOKUP($P299,[1]Name!$A:$B,2,0)</f>
        <v>สถาบันการแพทย์ฉุกเฉินแห่งชาติ</v>
      </c>
      <c r="C299" s="43">
        <f>IF(ISERROR(VLOOKUP($P299,[1]BN2_1!$A:$AC,3,0)),0,VLOOKUP($P299,[1]BN2_1!$A:$AC,3,0))</f>
        <v>102.0517</v>
      </c>
      <c r="D299" s="44">
        <f>IF(ISERROR(VLOOKUP($P299,[1]BN2_1!$A:$AC,7,0)),0,VLOOKUP($P299,[1]BN2_1!$A:$AC,7,0))</f>
        <v>0</v>
      </c>
      <c r="E299" s="44">
        <f>IF(ISERROR(VLOOKUP($P299,[1]BN2_1!$A:$AC,8,0)),0,VLOOKUP($P299,[1]BN2_1!$A:$AC,8,0))</f>
        <v>75.611000000000004</v>
      </c>
      <c r="F299" s="48">
        <f t="shared" si="20"/>
        <v>74.090877467009378</v>
      </c>
      <c r="G299" s="43">
        <f>IF(ISERROR(VLOOKUP($P299,[1]BN2_1!$A:$AC,12,0)),0,VLOOKUP($P299,[1]BN2_1!$A:$AC,12,0))</f>
        <v>57.2502</v>
      </c>
      <c r="H299" s="44">
        <f>IF(ISERROR(VLOOKUP($P299,[1]BN2_1!$A:$AC,16,0)),0,VLOOKUP($P299,[1]BN2_1!$A:$AC,16,0))</f>
        <v>0</v>
      </c>
      <c r="I299" s="45">
        <f>IF(ISERROR(VLOOKUP($P299,[1]BN2_1!$A:$AC,17,0)),0,VLOOKUP($P299,[1]BN2_1!$A:$AC,17,0))</f>
        <v>57.2502</v>
      </c>
      <c r="J299" s="46">
        <f t="shared" si="21"/>
        <v>100</v>
      </c>
      <c r="K299" s="43">
        <f t="shared" si="22"/>
        <v>159.30189999999999</v>
      </c>
      <c r="L299" s="44">
        <f>IF(ISERROR(VLOOKUP($P299,[1]BN2_1!$A:$U,21,0)),0,VLOOKUP($P299,[1]BN2_1!$A:$U,21,0))</f>
        <v>159.30189999999999</v>
      </c>
      <c r="M299" s="44">
        <f t="shared" si="23"/>
        <v>0</v>
      </c>
      <c r="N299" s="45">
        <f t="shared" si="23"/>
        <v>132.8612</v>
      </c>
      <c r="O299" s="47">
        <f t="shared" si="24"/>
        <v>83.402143979450344</v>
      </c>
      <c r="P299" s="30" t="s">
        <v>305</v>
      </c>
      <c r="Q299" s="30"/>
      <c r="R299" s="20"/>
    </row>
    <row r="300" spans="1:18" ht="21">
      <c r="A300" s="21">
        <v>295</v>
      </c>
      <c r="B300" s="42" t="str">
        <f>VLOOKUP($P300,[1]Name!$A:$B,2,0)</f>
        <v>สถาบันวิจัยแสงซินโครตรอน (องค์การมหาชน)</v>
      </c>
      <c r="C300" s="43">
        <f>IF(ISERROR(VLOOKUP($P300,[1]BN2_1!$A:$AC,3,0)),0,VLOOKUP($P300,[1]BN2_1!$A:$AC,3,0))</f>
        <v>217.66980000000001</v>
      </c>
      <c r="D300" s="44">
        <f>IF(ISERROR(VLOOKUP($P300,[1]BN2_1!$A:$AC,7,0)),0,VLOOKUP($P300,[1]BN2_1!$A:$AC,7,0))</f>
        <v>0</v>
      </c>
      <c r="E300" s="44">
        <f>IF(ISERROR(VLOOKUP($P300,[1]BN2_1!$A:$AC,8,0)),0,VLOOKUP($P300,[1]BN2_1!$A:$AC,8,0))</f>
        <v>163.25210000000001</v>
      </c>
      <c r="F300" s="48">
        <f t="shared" si="20"/>
        <v>74.999885147135714</v>
      </c>
      <c r="G300" s="43">
        <f>IF(ISERROR(VLOOKUP($P300,[1]BN2_1!$A:$AC,12,0)),0,VLOOKUP($P300,[1]BN2_1!$A:$AC,12,0))</f>
        <v>154.2124</v>
      </c>
      <c r="H300" s="44">
        <f>IF(ISERROR(VLOOKUP($P300,[1]BN2_1!$A:$AC,16,0)),0,VLOOKUP($P300,[1]BN2_1!$A:$AC,16,0))</f>
        <v>0</v>
      </c>
      <c r="I300" s="45">
        <f>IF(ISERROR(VLOOKUP($P300,[1]BN2_1!$A:$AC,17,0)),0,VLOOKUP($P300,[1]BN2_1!$A:$AC,17,0))</f>
        <v>154.2124</v>
      </c>
      <c r="J300" s="46">
        <f t="shared" si="21"/>
        <v>100</v>
      </c>
      <c r="K300" s="43">
        <f t="shared" si="22"/>
        <v>371.88220000000001</v>
      </c>
      <c r="L300" s="44">
        <f>IF(ISERROR(VLOOKUP($P300,[1]BN2_1!$A:$U,21,0)),0,VLOOKUP($P300,[1]BN2_1!$A:$U,21,0))</f>
        <v>371.88220000000001</v>
      </c>
      <c r="M300" s="44">
        <f t="shared" si="23"/>
        <v>0</v>
      </c>
      <c r="N300" s="45">
        <f t="shared" si="23"/>
        <v>317.46450000000004</v>
      </c>
      <c r="O300" s="47">
        <f t="shared" si="24"/>
        <v>85.366952223042674</v>
      </c>
      <c r="P300" s="30" t="s">
        <v>306</v>
      </c>
      <c r="Q300" s="30"/>
      <c r="R300" s="20"/>
    </row>
    <row r="301" spans="1:18" ht="21">
      <c r="A301" s="21">
        <v>296</v>
      </c>
      <c r="B301" s="42" t="str">
        <f>VLOOKUP($P301,[1]Name!$A:$B,2,0)</f>
        <v>สำนักงานพัฒนาธุรกรรมทางอิเล็กทรอนิกส์</v>
      </c>
      <c r="C301" s="43">
        <f>IF(ISERROR(VLOOKUP($P301,[1]BN2_1!$A:$AC,3,0)),0,VLOOKUP($P301,[1]BN2_1!$A:$AC,3,0))</f>
        <v>389.18490000000003</v>
      </c>
      <c r="D301" s="44">
        <f>IF(ISERROR(VLOOKUP($P301,[1]BN2_1!$A:$AC,7,0)),0,VLOOKUP($P301,[1]BN2_1!$A:$AC,7,0))</f>
        <v>0</v>
      </c>
      <c r="E301" s="44">
        <f>IF(ISERROR(VLOOKUP($P301,[1]BN2_1!$A:$AC,8,0)),0,VLOOKUP($P301,[1]BN2_1!$A:$AC,8,0))</f>
        <v>291.88869999999997</v>
      </c>
      <c r="F301" s="48">
        <f t="shared" si="20"/>
        <v>75.000006423681896</v>
      </c>
      <c r="G301" s="43">
        <f>IF(ISERROR(VLOOKUP($P301,[1]BN2_1!$A:$AC,12,0)),0,VLOOKUP($P301,[1]BN2_1!$A:$AC,12,0))</f>
        <v>331.47089999999997</v>
      </c>
      <c r="H301" s="44">
        <f>IF(ISERROR(VLOOKUP($P301,[1]BN2_1!$A:$AC,16,0)),0,VLOOKUP($P301,[1]BN2_1!$A:$AC,16,0))</f>
        <v>0</v>
      </c>
      <c r="I301" s="45">
        <f>IF(ISERROR(VLOOKUP($P301,[1]BN2_1!$A:$AC,17,0)),0,VLOOKUP($P301,[1]BN2_1!$A:$AC,17,0))</f>
        <v>331.47089999999997</v>
      </c>
      <c r="J301" s="46">
        <f t="shared" si="21"/>
        <v>100</v>
      </c>
      <c r="K301" s="43">
        <f t="shared" si="22"/>
        <v>720.6558</v>
      </c>
      <c r="L301" s="44">
        <f>IF(ISERROR(VLOOKUP($P301,[1]BN2_1!$A:$U,21,0)),0,VLOOKUP($P301,[1]BN2_1!$A:$U,21,0))</f>
        <v>720.6558</v>
      </c>
      <c r="M301" s="44">
        <f t="shared" si="23"/>
        <v>0</v>
      </c>
      <c r="N301" s="45">
        <f t="shared" si="23"/>
        <v>623.3596</v>
      </c>
      <c r="O301" s="47">
        <f t="shared" si="24"/>
        <v>86.49893610791726</v>
      </c>
      <c r="P301" s="30" t="s">
        <v>307</v>
      </c>
      <c r="Q301" s="30"/>
      <c r="R301" s="20"/>
    </row>
    <row r="302" spans="1:18" ht="21">
      <c r="A302" s="21">
        <v>297</v>
      </c>
      <c r="B302" s="42" t="str">
        <f>VLOOKUP($P302,[1]Name!$A:$B,2,0)</f>
        <v>มหาวิทยาลัยวลัยลักษณ์</v>
      </c>
      <c r="C302" s="43">
        <f>IF(ISERROR(VLOOKUP($P302,[1]BN2_1!$A:$AC,3,0)),0,VLOOKUP($P302,[1]BN2_1!$A:$AC,3,0))</f>
        <v>824.89859999999999</v>
      </c>
      <c r="D302" s="44">
        <f>IF(ISERROR(VLOOKUP($P302,[1]BN2_1!$A:$AC,7,0)),0,VLOOKUP($P302,[1]BN2_1!$A:$AC,7,0))</f>
        <v>0</v>
      </c>
      <c r="E302" s="44">
        <f>IF(ISERROR(VLOOKUP($P302,[1]BN2_1!$A:$AC,8,0)),0,VLOOKUP($P302,[1]BN2_1!$A:$AC,8,0))</f>
        <v>618.34870000000001</v>
      </c>
      <c r="F302" s="48">
        <f t="shared" si="20"/>
        <v>74.96057091138232</v>
      </c>
      <c r="G302" s="43">
        <f>IF(ISERROR(VLOOKUP($P302,[1]BN2_1!$A:$AC,12,0)),0,VLOOKUP($P302,[1]BN2_1!$A:$AC,12,0))</f>
        <v>940.2346</v>
      </c>
      <c r="H302" s="44">
        <f>IF(ISERROR(VLOOKUP($P302,[1]BN2_1!$A:$AC,16,0)),0,VLOOKUP($P302,[1]BN2_1!$A:$AC,16,0))</f>
        <v>0</v>
      </c>
      <c r="I302" s="45">
        <f>IF(ISERROR(VLOOKUP($P302,[1]BN2_1!$A:$AC,17,0)),0,VLOOKUP($P302,[1]BN2_1!$A:$AC,17,0))</f>
        <v>926.89120000000003</v>
      </c>
      <c r="J302" s="46">
        <f t="shared" si="21"/>
        <v>98.580843546919041</v>
      </c>
      <c r="K302" s="43">
        <f t="shared" si="22"/>
        <v>1765.1332</v>
      </c>
      <c r="L302" s="44">
        <f>IF(ISERROR(VLOOKUP($P302,[1]BN2_1!$A:$U,21,0)),0,VLOOKUP($P302,[1]BN2_1!$A:$U,21,0))</f>
        <v>1765.1332</v>
      </c>
      <c r="M302" s="44">
        <f t="shared" si="23"/>
        <v>0</v>
      </c>
      <c r="N302" s="45">
        <f t="shared" si="23"/>
        <v>1545.2399</v>
      </c>
      <c r="O302" s="47">
        <f t="shared" si="24"/>
        <v>87.542396233893285</v>
      </c>
      <c r="P302" s="30" t="s">
        <v>308</v>
      </c>
      <c r="Q302" s="30"/>
      <c r="R302" s="20"/>
    </row>
    <row r="303" spans="1:18" ht="21">
      <c r="A303" s="21">
        <v>298</v>
      </c>
      <c r="B303" s="42" t="str">
        <f>VLOOKUP($P303,[1]Name!$A:$B,2,0)</f>
        <v>สำนักงานพัฒนาเทคโนโลยีอวกาศและภูมิสารสนเทศ (องค์การมหาชน)</v>
      </c>
      <c r="C303" s="43">
        <f>IF(ISERROR(VLOOKUP($P303,[1]BN2_1!$A:$AC,3,0)),0,VLOOKUP($P303,[1]BN2_1!$A:$AC,3,0))</f>
        <v>340.72019999999998</v>
      </c>
      <c r="D303" s="44">
        <f>IF(ISERROR(VLOOKUP($P303,[1]BN2_1!$A:$AC,7,0)),0,VLOOKUP($P303,[1]BN2_1!$A:$AC,7,0))</f>
        <v>0</v>
      </c>
      <c r="E303" s="44">
        <f>IF(ISERROR(VLOOKUP($P303,[1]BN2_1!$A:$AC,8,0)),0,VLOOKUP($P303,[1]BN2_1!$A:$AC,8,0))</f>
        <v>255.53989999999999</v>
      </c>
      <c r="F303" s="48">
        <f t="shared" si="20"/>
        <v>74.9999266260116</v>
      </c>
      <c r="G303" s="43">
        <f>IF(ISERROR(VLOOKUP($P303,[1]BN2_1!$A:$AC,12,0)),0,VLOOKUP($P303,[1]BN2_1!$A:$AC,12,0))</f>
        <v>2020.002</v>
      </c>
      <c r="H303" s="44">
        <f>IF(ISERROR(VLOOKUP($P303,[1]BN2_1!$A:$AC,16,0)),0,VLOOKUP($P303,[1]BN2_1!$A:$AC,16,0))</f>
        <v>0</v>
      </c>
      <c r="I303" s="45">
        <f>IF(ISERROR(VLOOKUP($P303,[1]BN2_1!$A:$AC,17,0)),0,VLOOKUP($P303,[1]BN2_1!$A:$AC,17,0))</f>
        <v>1848.0788</v>
      </c>
      <c r="J303" s="46">
        <f t="shared" si="21"/>
        <v>91.488958921822842</v>
      </c>
      <c r="K303" s="43">
        <f t="shared" si="22"/>
        <v>2360.7222000000002</v>
      </c>
      <c r="L303" s="44">
        <f>IF(ISERROR(VLOOKUP($P303,[1]BN2_1!$A:$U,21,0)),0,VLOOKUP($P303,[1]BN2_1!$A:$U,21,0))</f>
        <v>2360.7222000000002</v>
      </c>
      <c r="M303" s="44">
        <f t="shared" si="23"/>
        <v>0</v>
      </c>
      <c r="N303" s="45">
        <f t="shared" si="23"/>
        <v>2103.6187</v>
      </c>
      <c r="O303" s="47">
        <f t="shared" si="24"/>
        <v>89.109116693188213</v>
      </c>
      <c r="P303" s="30" t="s">
        <v>309</v>
      </c>
      <c r="Q303" s="30"/>
      <c r="R303" s="20"/>
    </row>
    <row r="304" spans="1:18" ht="21">
      <c r="A304" s="21">
        <v>299</v>
      </c>
      <c r="B304" s="42" t="str">
        <f>VLOOKUP($P304,[1]Name!$A:$B,2,0)</f>
        <v>สำนักงานพิพิธภัณฑ์เกษตรเฉลิมพระเกียรติ</v>
      </c>
      <c r="C304" s="43">
        <f>IF(ISERROR(VLOOKUP($P304,[1]BN2_1!$A:$AC,3,0)),0,VLOOKUP($P304,[1]BN2_1!$A:$AC,3,0))</f>
        <v>106.3766</v>
      </c>
      <c r="D304" s="44">
        <f>IF(ISERROR(VLOOKUP($P304,[1]BN2_1!$A:$AC,7,0)),0,VLOOKUP($P304,[1]BN2_1!$A:$AC,7,0))</f>
        <v>0</v>
      </c>
      <c r="E304" s="44">
        <f>IF(ISERROR(VLOOKUP($P304,[1]BN2_1!$A:$AC,8,0)),0,VLOOKUP($P304,[1]BN2_1!$A:$AC,8,0))</f>
        <v>79.768600000000006</v>
      </c>
      <c r="F304" s="48">
        <f t="shared" si="20"/>
        <v>74.986980219333958</v>
      </c>
      <c r="G304" s="43">
        <f>IF(ISERROR(VLOOKUP($P304,[1]BN2_1!$A:$AC,12,0)),0,VLOOKUP($P304,[1]BN2_1!$A:$AC,12,0))</f>
        <v>138.06219999999999</v>
      </c>
      <c r="H304" s="44">
        <f>IF(ISERROR(VLOOKUP($P304,[1]BN2_1!$A:$AC,16,0)),0,VLOOKUP($P304,[1]BN2_1!$A:$AC,16,0))</f>
        <v>0</v>
      </c>
      <c r="I304" s="45">
        <f>IF(ISERROR(VLOOKUP($P304,[1]BN2_1!$A:$AC,17,0)),0,VLOOKUP($P304,[1]BN2_1!$A:$AC,17,0))</f>
        <v>138.06219999999999</v>
      </c>
      <c r="J304" s="46">
        <f t="shared" si="21"/>
        <v>100</v>
      </c>
      <c r="K304" s="43">
        <f t="shared" si="22"/>
        <v>244.43879999999999</v>
      </c>
      <c r="L304" s="44">
        <f>IF(ISERROR(VLOOKUP($P304,[1]BN2_1!$A:$U,21,0)),0,VLOOKUP($P304,[1]BN2_1!$A:$U,21,0))</f>
        <v>244.43879999999999</v>
      </c>
      <c r="M304" s="44">
        <f t="shared" si="23"/>
        <v>0</v>
      </c>
      <c r="N304" s="45">
        <f t="shared" si="23"/>
        <v>217.83080000000001</v>
      </c>
      <c r="O304" s="47">
        <f t="shared" si="24"/>
        <v>89.114657738460508</v>
      </c>
      <c r="P304" s="30" t="s">
        <v>310</v>
      </c>
      <c r="Q304" s="30"/>
      <c r="R304" s="20"/>
    </row>
    <row r="305" spans="1:18" ht="21">
      <c r="A305" s="21">
        <v>300</v>
      </c>
      <c r="B305" s="42" t="str">
        <f>VLOOKUP($P305,[1]Name!$A:$B,2,0)</f>
        <v>สถาบันวิจัยดาราศาสตร์แห่งชาติ (องค์การมหาชน)</v>
      </c>
      <c r="C305" s="43">
        <f>IF(ISERROR(VLOOKUP($P305,[1]BN2_1!$A:$AC,3,0)),0,VLOOKUP($P305,[1]BN2_1!$A:$AC,3,0))</f>
        <v>242.7645</v>
      </c>
      <c r="D305" s="44">
        <f>IF(ISERROR(VLOOKUP($P305,[1]BN2_1!$A:$AC,7,0)),0,VLOOKUP($P305,[1]BN2_1!$A:$AC,7,0))</f>
        <v>0</v>
      </c>
      <c r="E305" s="44">
        <f>IF(ISERROR(VLOOKUP($P305,[1]BN2_1!$A:$AC,8,0)),0,VLOOKUP($P305,[1]BN2_1!$A:$AC,8,0))</f>
        <v>187.6831</v>
      </c>
      <c r="F305" s="48">
        <f t="shared" si="20"/>
        <v>77.310768254831331</v>
      </c>
      <c r="G305" s="43">
        <f>IF(ISERROR(VLOOKUP($P305,[1]BN2_1!$A:$AC,12,0)),0,VLOOKUP($P305,[1]BN2_1!$A:$AC,12,0))</f>
        <v>333.40809999999999</v>
      </c>
      <c r="H305" s="44">
        <f>IF(ISERROR(VLOOKUP($P305,[1]BN2_1!$A:$AC,16,0)),0,VLOOKUP($P305,[1]BN2_1!$A:$AC,16,0))</f>
        <v>0</v>
      </c>
      <c r="I305" s="45">
        <f>IF(ISERROR(VLOOKUP($P305,[1]BN2_1!$A:$AC,17,0)),0,VLOOKUP($P305,[1]BN2_1!$A:$AC,17,0))</f>
        <v>327.58569999999997</v>
      </c>
      <c r="J305" s="46">
        <f t="shared" si="21"/>
        <v>98.253671701437355</v>
      </c>
      <c r="K305" s="43">
        <f t="shared" si="22"/>
        <v>576.17259999999999</v>
      </c>
      <c r="L305" s="44">
        <f>IF(ISERROR(VLOOKUP($P305,[1]BN2_1!$A:$U,21,0)),0,VLOOKUP($P305,[1]BN2_1!$A:$U,21,0))</f>
        <v>576.17259999999999</v>
      </c>
      <c r="M305" s="44">
        <f t="shared" si="23"/>
        <v>0</v>
      </c>
      <c r="N305" s="45">
        <f t="shared" si="23"/>
        <v>515.26879999999994</v>
      </c>
      <c r="O305" s="47">
        <f t="shared" si="24"/>
        <v>89.429591063511168</v>
      </c>
      <c r="P305" s="30" t="s">
        <v>311</v>
      </c>
      <c r="Q305" s="30"/>
      <c r="R305" s="20"/>
    </row>
    <row r="306" spans="1:18" ht="21">
      <c r="A306" s="21">
        <v>301</v>
      </c>
      <c r="B306" s="42" t="str">
        <f>VLOOKUP($P306,[1]Name!$A:$B,2,0)</f>
        <v>โรงพยาบาลบ้านแพ้ว</v>
      </c>
      <c r="C306" s="43">
        <f>IF(ISERROR(VLOOKUP($P306,[1]BN2_1!$A:$AC,3,0)),0,VLOOKUP($P306,[1]BN2_1!$A:$AC,3,0))</f>
        <v>0</v>
      </c>
      <c r="D306" s="44">
        <f>IF(ISERROR(VLOOKUP($P306,[1]BN2_1!$A:$AC,7,0)),0,VLOOKUP($P306,[1]BN2_1!$A:$AC,7,0))</f>
        <v>0</v>
      </c>
      <c r="E306" s="44">
        <f>IF(ISERROR(VLOOKUP($P306,[1]BN2_1!$A:$AC,8,0)),0,VLOOKUP($P306,[1]BN2_1!$A:$AC,8,0))</f>
        <v>0</v>
      </c>
      <c r="F306" s="48">
        <f t="shared" si="20"/>
        <v>0</v>
      </c>
      <c r="G306" s="43">
        <f>IF(ISERROR(VLOOKUP($P306,[1]BN2_1!$A:$AC,12,0)),0,VLOOKUP($P306,[1]BN2_1!$A:$AC,12,0))</f>
        <v>6.45</v>
      </c>
      <c r="H306" s="44">
        <f>IF(ISERROR(VLOOKUP($P306,[1]BN2_1!$A:$AC,16,0)),0,VLOOKUP($P306,[1]BN2_1!$A:$AC,16,0))</f>
        <v>0</v>
      </c>
      <c r="I306" s="45">
        <f>IF(ISERROR(VLOOKUP($P306,[1]BN2_1!$A:$AC,17,0)),0,VLOOKUP($P306,[1]BN2_1!$A:$AC,17,0))</f>
        <v>6.45</v>
      </c>
      <c r="J306" s="46">
        <f t="shared" si="21"/>
        <v>100</v>
      </c>
      <c r="K306" s="43">
        <f t="shared" si="22"/>
        <v>6.45</v>
      </c>
      <c r="L306" s="44">
        <f>IF(ISERROR(VLOOKUP($P306,[1]BN2_1!$A:$U,21,0)),0,VLOOKUP($P306,[1]BN2_1!$A:$U,21,0))</f>
        <v>6.45</v>
      </c>
      <c r="M306" s="44">
        <f t="shared" si="23"/>
        <v>0</v>
      </c>
      <c r="N306" s="45">
        <f t="shared" si="23"/>
        <v>6.45</v>
      </c>
      <c r="O306" s="47">
        <f t="shared" si="24"/>
        <v>100</v>
      </c>
      <c r="P306" s="49" t="s">
        <v>312</v>
      </c>
      <c r="Q306" s="30"/>
      <c r="R306" s="20"/>
    </row>
    <row r="307" spans="1:18" ht="21">
      <c r="A307" s="21">
        <v>302</v>
      </c>
      <c r="B307" s="42" t="str">
        <f>VLOOKUP($P307,[1]Name!$A:$B,2,0)</f>
        <v>สำนักงานความร่วมมือพัฒนาเศรษฐกิจกับประเทศ</v>
      </c>
      <c r="C307" s="43">
        <f>IF(ISERROR(VLOOKUP($P307,[1]BN2_1!$A:$AC,3,0)),0,VLOOKUP($P307,[1]BN2_1!$A:$AC,3,0))</f>
        <v>0</v>
      </c>
      <c r="D307" s="44">
        <f>IF(ISERROR(VLOOKUP($P307,[1]BN2_1!$A:$AC,7,0)),0,VLOOKUP($P307,[1]BN2_1!$A:$AC,7,0))</f>
        <v>0</v>
      </c>
      <c r="E307" s="44">
        <f>IF(ISERROR(VLOOKUP($P307,[1]BN2_1!$A:$AC,8,0)),0,VLOOKUP($P307,[1]BN2_1!$A:$AC,8,0))</f>
        <v>0</v>
      </c>
      <c r="F307" s="48">
        <f t="shared" si="20"/>
        <v>0</v>
      </c>
      <c r="G307" s="43">
        <f>IF(ISERROR(VLOOKUP($P307,[1]BN2_1!$A:$AC,12,0)),0,VLOOKUP($P307,[1]BN2_1!$A:$AC,12,0))</f>
        <v>588.05359999999996</v>
      </c>
      <c r="H307" s="44">
        <f>IF(ISERROR(VLOOKUP($P307,[1]BN2_1!$A:$AC,16,0)),0,VLOOKUP($P307,[1]BN2_1!$A:$AC,16,0))</f>
        <v>0</v>
      </c>
      <c r="I307" s="45">
        <f>IF(ISERROR(VLOOKUP($P307,[1]BN2_1!$A:$AC,17,0)),0,VLOOKUP($P307,[1]BN2_1!$A:$AC,17,0))</f>
        <v>588.05359999999996</v>
      </c>
      <c r="J307" s="46">
        <f t="shared" si="21"/>
        <v>100</v>
      </c>
      <c r="K307" s="43">
        <f t="shared" si="22"/>
        <v>588.05359999999996</v>
      </c>
      <c r="L307" s="44">
        <f>IF(ISERROR(VLOOKUP($P307,[1]BN2_1!$A:$U,21,0)),0,VLOOKUP($P307,[1]BN2_1!$A:$U,21,0))</f>
        <v>588.05359999999996</v>
      </c>
      <c r="M307" s="44">
        <f t="shared" si="23"/>
        <v>0</v>
      </c>
      <c r="N307" s="45">
        <f t="shared" si="23"/>
        <v>588.05359999999996</v>
      </c>
      <c r="O307" s="47">
        <f t="shared" si="24"/>
        <v>100</v>
      </c>
      <c r="P307" s="49" t="s">
        <v>313</v>
      </c>
      <c r="Q307" s="30"/>
      <c r="R307" s="20"/>
    </row>
    <row r="308" spans="1:18" ht="21.75" thickBot="1">
      <c r="A308" s="50" t="s">
        <v>6</v>
      </c>
      <c r="B308" s="51"/>
      <c r="C308" s="52">
        <f>SUM(C6:C307)</f>
        <v>1658715.6738991097</v>
      </c>
      <c r="D308" s="52">
        <f>SUM(D6:D307)</f>
        <v>19689.751707330022</v>
      </c>
      <c r="E308" s="53">
        <f>SUM(E6:E307)</f>
        <v>962125.63692169019</v>
      </c>
      <c r="F308" s="54">
        <f t="shared" si="20"/>
        <v>58.004253053209574</v>
      </c>
      <c r="G308" s="52">
        <f>SUM(G6:G307)</f>
        <v>536188.33510088967</v>
      </c>
      <c r="H308" s="52">
        <f>SUM(H6:H307)</f>
        <v>176309.54568062996</v>
      </c>
      <c r="I308" s="53">
        <f>SUM(I6:I307)</f>
        <v>166567.16629143016</v>
      </c>
      <c r="J308" s="54">
        <f t="shared" si="21"/>
        <v>31.065048488995707</v>
      </c>
      <c r="K308" s="55">
        <f>SUM(K6:K307)</f>
        <v>2194904.009000001</v>
      </c>
      <c r="L308" s="52">
        <f>SUM(L6:L307)</f>
        <v>2194904.0090000005</v>
      </c>
      <c r="M308" s="53">
        <f>SUM(M6:M307)</f>
        <v>195999.29738796008</v>
      </c>
      <c r="N308" s="54">
        <f>SUM(N6:N307)</f>
        <v>1128692.8032131197</v>
      </c>
      <c r="O308" s="56">
        <f t="shared" si="24"/>
        <v>51.423333256717342</v>
      </c>
      <c r="P308" s="40"/>
      <c r="Q308" s="40"/>
      <c r="R308" s="20"/>
    </row>
    <row r="309" spans="1:18" ht="21">
      <c r="A309" s="57"/>
      <c r="B309" s="58" t="str">
        <f>'[1]2. กระทรวง'!B31</f>
        <v>หมายเหตุ : 1. ข้อมูลเบื้องต้น</v>
      </c>
      <c r="C309" s="59"/>
      <c r="D309" s="59"/>
      <c r="E309" s="59"/>
      <c r="F309" s="59"/>
      <c r="G309" s="59"/>
      <c r="H309" s="59"/>
      <c r="I309" s="60"/>
      <c r="J309" s="59"/>
      <c r="K309" s="59"/>
      <c r="L309" s="59"/>
      <c r="M309" s="59"/>
      <c r="N309" s="59"/>
      <c r="O309" s="61"/>
      <c r="P309" s="40"/>
      <c r="R309" s="20"/>
    </row>
    <row r="310" spans="1:18" ht="21">
      <c r="A310" s="62"/>
      <c r="B310" s="58" t="str">
        <f>'[1]2. กระทรวง'!B33</f>
        <v>ที่มา : ระบบการบริหารการเงินการคลังภาครัฐแบบอิเล็กทรอนิกส์ (GFMIS)</v>
      </c>
      <c r="C310" s="63"/>
      <c r="D310" s="63"/>
      <c r="E310" s="64"/>
      <c r="F310" s="63"/>
      <c r="G310" s="64"/>
      <c r="H310" s="64"/>
      <c r="I310" s="64"/>
      <c r="J310" s="64"/>
      <c r="K310" s="64"/>
      <c r="L310" s="64"/>
      <c r="M310" s="64"/>
      <c r="N310" s="65"/>
      <c r="O310" s="66"/>
      <c r="P310" s="40"/>
      <c r="R310" s="20"/>
    </row>
    <row r="311" spans="1:18" ht="21">
      <c r="A311" s="62"/>
      <c r="B311" s="58" t="str">
        <f>'[1]2. กระทรวง'!B34</f>
        <v>รวบรวม : กรมบัญชีกลาง</v>
      </c>
      <c r="C311" s="63"/>
      <c r="D311" s="63"/>
      <c r="E311" s="64"/>
      <c r="F311" s="63"/>
      <c r="G311" s="64"/>
      <c r="H311" s="64"/>
      <c r="I311" s="64"/>
      <c r="J311" s="64"/>
      <c r="K311" s="64"/>
      <c r="L311" s="64"/>
      <c r="M311" s="64"/>
      <c r="N311" s="65"/>
      <c r="O311" s="66"/>
      <c r="P311" s="40"/>
      <c r="R311" s="20"/>
    </row>
    <row r="312" spans="1:18" ht="21">
      <c r="A312" s="62"/>
      <c r="B312" s="58" t="str">
        <f>'[1]2. กระทรวง'!B35</f>
        <v>ข้อมูล ณ วันที่ 23 เมษายน 2564</v>
      </c>
      <c r="C312" s="63"/>
      <c r="D312" s="63"/>
      <c r="E312" s="64"/>
      <c r="F312" s="63"/>
      <c r="G312" s="64"/>
      <c r="H312" s="64"/>
      <c r="I312" s="64"/>
      <c r="J312" s="64"/>
      <c r="K312" s="64"/>
      <c r="L312" s="64"/>
      <c r="M312" s="64"/>
      <c r="N312" s="65"/>
      <c r="O312" s="66"/>
      <c r="P312" s="40"/>
      <c r="R312" s="20"/>
    </row>
    <row r="313" spans="1:18" ht="21">
      <c r="A313" s="62"/>
      <c r="B313" s="58"/>
      <c r="C313" s="65"/>
      <c r="D313" s="65"/>
      <c r="E313" s="67"/>
      <c r="F313" s="65"/>
      <c r="G313" s="65"/>
      <c r="H313" s="65"/>
      <c r="I313" s="65"/>
      <c r="J313" s="65"/>
      <c r="K313" s="65"/>
      <c r="L313" s="65"/>
      <c r="M313" s="65"/>
      <c r="N313" s="65"/>
      <c r="O313" s="66"/>
      <c r="P313" s="40"/>
      <c r="R313" s="20"/>
    </row>
    <row r="314" spans="1:18" ht="21.75" thickBot="1">
      <c r="B314" s="58"/>
      <c r="C314" s="3"/>
      <c r="D314" s="3"/>
      <c r="E314" s="69"/>
      <c r="F314" s="3"/>
      <c r="G314" s="3"/>
      <c r="H314" s="3"/>
      <c r="I314" s="3"/>
      <c r="J314" s="70" t="s">
        <v>314</v>
      </c>
      <c r="K314" s="55">
        <f>K308-[1]BN2_1!U32</f>
        <v>0</v>
      </c>
      <c r="L314" s="52"/>
      <c r="M314" s="52">
        <f>M308-[1]BN2_1!Y32</f>
        <v>0</v>
      </c>
      <c r="N314" s="52">
        <f>N308-[1]BN2_1!Z32</f>
        <v>0</v>
      </c>
      <c r="P314" s="40"/>
      <c r="R314" s="20"/>
    </row>
    <row r="315" spans="1:18" ht="21">
      <c r="B315" s="3"/>
      <c r="C315" s="3"/>
      <c r="D315" s="3"/>
      <c r="E315" s="69"/>
      <c r="F315" s="3"/>
      <c r="G315" s="3"/>
      <c r="H315" s="3"/>
      <c r="I315" s="3"/>
      <c r="J315" s="3"/>
      <c r="K315" s="71"/>
      <c r="L315" s="71"/>
      <c r="M315" s="71"/>
      <c r="N315" s="71"/>
      <c r="P315" s="40"/>
      <c r="R315" s="20"/>
    </row>
    <row r="316" spans="1:18">
      <c r="N316" s="5"/>
      <c r="P316" s="40"/>
    </row>
    <row r="320" spans="1:18">
      <c r="B320" s="7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20"/>
    </row>
  </sheetData>
  <mergeCells count="9">
    <mergeCell ref="A308:B308"/>
    <mergeCell ref="A1:O1"/>
    <mergeCell ref="A2:O2"/>
    <mergeCell ref="N3:O3"/>
    <mergeCell ref="A4:A5"/>
    <mergeCell ref="B4:B5"/>
    <mergeCell ref="C4:F4"/>
    <mergeCell ref="G4:J4"/>
    <mergeCell ref="K4:O4"/>
  </mergeCells>
  <conditionalFormatting sqref="A6:A270">
    <cfRule type="expression" dxfId="5" priority="2">
      <formula>$O6=100</formula>
    </cfRule>
  </conditionalFormatting>
  <conditionalFormatting sqref="B6:B307">
    <cfRule type="expression" dxfId="4" priority="1">
      <formula>OR($A6=1,$A6=2,$A6=3,$A6=4,$A6=5,$A6=6,$A6=7,$A6=8,$A6=9,$A6=10)</formula>
    </cfRule>
  </conditionalFormatting>
  <conditionalFormatting sqref="A6:A267 A271:A307">
    <cfRule type="top10" dxfId="3" priority="3" rank="3"/>
    <cfRule type="top10" dxfId="2" priority="4" bottom="1" rank="10"/>
  </conditionalFormatting>
  <conditionalFormatting sqref="O6:O307">
    <cfRule type="dataBar" priority="5">
      <dataBar>
        <cfvo type="num" val="0"/>
        <cfvo type="num" val="100"/>
        <color rgb="FF008AEF"/>
      </dataBar>
    </cfRule>
    <cfRule type="top10" dxfId="1" priority="6" rank="3"/>
    <cfRule type="top10" dxfId="0" priority="7" bottom="1" rank="10"/>
  </conditionalFormatting>
  <pageMargins left="0.7" right="0.7" top="0.75" bottom="0.75" header="0.3" footer="0.3"/>
  <pageSetup paperSize="9" scale="49" orientation="portrait" r:id="rId1"/>
  <rowBreaks count="2" manualBreakCount="2">
    <brk id="209" max="14" man="1"/>
    <brk id="2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 หน่วยงาน</vt:lpstr>
      <vt:lpstr>'3. หน่วยงาน'!Print_Area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2021-04-28T06:33:42Z</dcterms:created>
  <dcterms:modified xsi:type="dcterms:W3CDTF">2021-04-28T06:33:51Z</dcterms:modified>
</cp:coreProperties>
</file>